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ml.chartshapes+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timelines/timeline4.xml" ContentType="application/vnd.ms-excel.timeline+xml"/>
  <Override PartName="/xl/charts/chartEx2.xml" ContentType="application/vnd.ms-office.chartex+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hidePivotFieldList="1"/>
  <xr:revisionPtr revIDLastSave="40" documentId="8_{9E3CB8BD-8157-4A90-9BBC-ACB50192C9F8}" xr6:coauthVersionLast="47" xr6:coauthVersionMax="47" xr10:uidLastSave="{0DBB3F20-AAAD-4B9D-9E4A-6CD4D25101BC}"/>
  <bookViews>
    <workbookView xWindow="-98" yWindow="-98" windowWidth="21795" windowHeight="12975" firstSheet="12" activeTab="13" xr2:uid="{00000000-000D-0000-FFFF-FFFF00000000}"/>
  </bookViews>
  <sheets>
    <sheet name="Products" sheetId="1" state="veryHidden" r:id="rId1"/>
    <sheet name="Customers" sheetId="2" state="veryHidden" r:id="rId2"/>
    <sheet name="Sales" sheetId="3" state="veryHidden" r:id="rId3"/>
    <sheet name="Category" sheetId="12" state="veryHidden" r:id="rId4"/>
    <sheet name="Suppliers" sheetId="4" state="veryHidden" r:id="rId5"/>
    <sheet name="Supply Chain " sheetId="5" state="veryHidden" r:id="rId6"/>
    <sheet name="Department" sheetId="6" state="veryHidden" r:id="rId7"/>
    <sheet name="Employees" sheetId="7" state="veryHidden" r:id="rId8"/>
    <sheet name="Projects" sheetId="8" state="veryHidden" r:id="rId9"/>
    <sheet name="Meta Data" sheetId="9" state="veryHidden" r:id="rId10"/>
    <sheet name="SMART Question - Sales" sheetId="17" state="veryHidden" r:id="rId11"/>
    <sheet name="SMART Question - Project" sheetId="16" state="veryHidden" r:id="rId12"/>
    <sheet name="Dashboard-Sales" sheetId="18" r:id="rId13"/>
    <sheet name="Dashboard-Project" sheetId="20" r:id="rId14"/>
    <sheet name="Sheet1" sheetId="21" state="veryHidden" r:id="rId15"/>
  </sheets>
  <definedNames>
    <definedName name="_xlnm._FilterDatabase" localSheetId="1" hidden="1">Customers!$A$1:$E$1</definedName>
    <definedName name="_xlnm._FilterDatabase" localSheetId="7" hidden="1">Employees!$I$2:$I$31</definedName>
    <definedName name="_xlnm._FilterDatabase" localSheetId="0" hidden="1">Products!$A$1:$E$16</definedName>
    <definedName name="_xlnm._FilterDatabase" localSheetId="8" hidden="1">Projects!$A$1:$G$11</definedName>
    <definedName name="_xlnm._FilterDatabase" localSheetId="2" hidden="1">Sales!$A$1:$H$101</definedName>
    <definedName name="_xlnm._FilterDatabase" localSheetId="4" hidden="1">Suppliers!$A$1:$D$1</definedName>
    <definedName name="_xlnm._FilterDatabase" localSheetId="5" hidden="1">'Supply Chain '!$A$1:$E$101</definedName>
    <definedName name="_xlchart.v5.0" hidden="1">Department!$A$1:$C$1</definedName>
    <definedName name="_xlchart.v5.1" hidden="1">Department!$A$2:$C$6</definedName>
    <definedName name="_xlchart.v5.2" hidden="1">Department!$D$1</definedName>
    <definedName name="_xlchart.v5.3" hidden="1">Department!$D$2:$D$6</definedName>
    <definedName name="_xlchart.v5.4" hidden="1">Department!$A$1:$C$1</definedName>
    <definedName name="_xlchart.v5.5" hidden="1">Department!$A$2:$C$6</definedName>
    <definedName name="_xlchart.v5.6" hidden="1">Department!$D$1</definedName>
    <definedName name="_xlchart.v5.7" hidden="1">Department!$D$2:$D$6</definedName>
    <definedName name="_xlcn.WorksheetConnection_NividiaDataset.xlsxCategory1" hidden="1">Category[]</definedName>
    <definedName name="_xlcn.WorksheetConnection_NividiaDataset.xlsxTable11" hidden="1">Products[]</definedName>
    <definedName name="_xlcn.WorksheetConnection_NividiaDataset.xlsxTable21" hidden="1">Table2[]</definedName>
    <definedName name="_xlcn.WorksheetConnection_NividiaDataset.xlsxTable31" hidden="1">Sales[]</definedName>
    <definedName name="_xlcn.WorksheetConnection_NividiaDataset.xlsxTable41" hidden="1">Suppliers[]</definedName>
    <definedName name="_xlcn.WorksheetConnection_NividiaDataset.xlsxTable51" hidden="1">Supply_Chain[]</definedName>
    <definedName name="_xlcn.WorksheetConnection_NividiaDataset.xlsxTable61" hidden="1">Department[]</definedName>
    <definedName name="_xlcn.WorksheetConnection_NividiaDataset.xlsxTable71" hidden="1">Employees[]</definedName>
    <definedName name="_xlcn.WorksheetConnection_NividiaDataset.xlsxTable81" hidden="1">Projects[]</definedName>
    <definedName name="Slicer_Category">#N/A</definedName>
    <definedName name="Slicer_department_name">#N/A</definedName>
    <definedName name="Slicer_region">#N/A</definedName>
    <definedName name="Timeline_hire_date">#N/A</definedName>
    <definedName name="Timeline_release_date">#N/A</definedName>
  </definedNames>
  <calcPr calcId="191028"/>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 cacheId="18" r:id="rId34"/>
    <pivotCache cacheId="19" r:id="rId35"/>
    <pivotCache cacheId="20" r:id="rId36"/>
    <pivotCache cacheId="21" r:id="rId37"/>
    <pivotCache cacheId="22" r:id="rId38"/>
    <pivotCache cacheId="23" r:id="rId39"/>
    <pivotCache cacheId="24" r:id="rId40"/>
    <pivotCache cacheId="25" r:id="rId41"/>
  </pivotCaches>
  <extLst>
    <ext xmlns:x14="http://schemas.microsoft.com/office/spreadsheetml/2009/9/main" uri="{876F7934-8845-4945-9796-88D515C7AA90}">
      <x14:pivotCaches>
        <pivotCache cacheId="26" r:id="rId42"/>
        <pivotCache cacheId="27" r:id="rId43"/>
      </x14:pivotCaches>
    </ext>
    <ext xmlns:x14="http://schemas.microsoft.com/office/spreadsheetml/2009/9/main" uri="{BBE1A952-AA13-448e-AADC-164F8A28A991}">
      <x14:slicerCaches>
        <x14:slicerCache r:id="rId44"/>
        <x14:slicerCache r:id="rId45"/>
        <x14:slicerCache r:id="rId4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8" r:id="rId47"/>
      </x15:timelineCachePivotCaches>
    </ext>
    <ext xmlns:x15="http://schemas.microsoft.com/office/spreadsheetml/2010/11/main" uri="{D0CA8CA8-9F24-4464-BF8E-62219DCF47F9}">
      <x15:timelineCacheRefs>
        <x15:timelineCacheRef r:id="rId48"/>
        <x15:timelineCacheRef r:id="rId4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Projects" connection="WorksheetConnection_Nividia Dataset.xlsx!Table8"/>
          <x15:modelTable id="Table7" name="Employees" connection="WorksheetConnection_Nividia Dataset.xlsx!Table7"/>
          <x15:modelTable id="Table6" name="Department" connection="WorksheetConnection_Nividia Dataset.xlsx!Table6"/>
          <x15:modelTable id="Table5" name="Supply Chain" connection="WorksheetConnection_Nividia Dataset.xlsx!Table5"/>
          <x15:modelTable id="Table4" name="Suppliers" connection="WorksheetConnection_Nividia Dataset.xlsx!Table4"/>
          <x15:modelTable id="Table3" name="Sales" connection="WorksheetConnection_Nividia Dataset.xlsx!Table3"/>
          <x15:modelTable id="Table2" name="Customers" connection="WorksheetConnection_Nividia Dataset.xlsx!Table2"/>
          <x15:modelTable id="Table1" name="Products" connection="WorksheetConnection_Nividia Dataset.xlsx!Table1"/>
          <x15:modelTable id="Category" name="Category" connection="WorksheetConnection_Nividia Dataset.xlsx!Category"/>
          <x15:modelTable id="Calendar1" name="Calendar1" connection="Connection1"/>
          <x15:modelTable id="Calendar" name="Calendar" connection="Connection"/>
        </x15:modelTables>
        <x15:modelRelationships>
          <x15:modelRelationship fromTable="Products" fromColumn="category" toTable="Category" toColumn="Category"/>
          <x15:modelRelationship fromTable="Sales" fromColumn="product_id" toTable="Products" toColumn="product_id"/>
          <x15:modelRelationship fromTable="Sales" fromColumn="customer_id" toTable="Customers" toColumn="customer_id"/>
          <x15:modelRelationship fromTable="Sales" fromColumn="sale_date" toTable="Calendar" toColumn="Date"/>
          <x15:modelRelationship fromTable="Supply Chain" fromColumn="product_id" toTable="Products" toColumn="product_id"/>
          <x15:modelRelationship fromTable="Supply Chain" fromColumn="supplier_id" toTable="Suppliers" toColumn="supplier_id"/>
          <x15:modelRelationship fromTable="Supply Chain" fromColumn="supply_date" toTable="Calendar" toColumn="Date"/>
          <x15:modelRelationship fromTable="Employees" fromColumn="department_id" toTable="Department" toColumn="department_id"/>
          <x15:modelRelationship fromTable="Employees" fromColumn="hire_date" toTable="Calendar1" toColumn="Date"/>
          <x15:modelRelationship fromTable="Projects" fromColumn="department_id" toTable="Department" toColumn="department_id"/>
        </x15:modelRelationships>
        <x15:extLst>
          <ext xmlns:x16="http://schemas.microsoft.com/office/spreadsheetml/2014/11/main" uri="{9835A34E-60A6-4A7C-AAB8-D5F71C897F49}">
            <x16:modelTimeGroupings>
              <x16:modelTimeGrouping tableName="Projects" columnName="start_date" columnId="start_date">
                <x16:calculatedTimeColumn columnName="start_date (Year)" columnId="start_date (Year)" contentType="years" isSelected="1"/>
                <x16:calculatedTimeColumn columnName="start_date (Quarter)" columnId="start_date (Quarter)" contentType="quarters" isSelected="1"/>
                <x16:calculatedTimeColumn columnName="start_date (Month Index)" columnId="start_date (Month Index)" contentType="monthsindex" isSelected="1"/>
                <x16:calculatedTimeColumn columnName="start_date (Month)" columnId="start_date (Month)" contentType="months" isSelected="1"/>
              </x16:modelTimeGrouping>
              <x16:modelTimeGrouping tableName="Employees" columnName="hire_date" columnId="hire_date">
                <x16:calculatedTimeColumn columnName="hire_date (Year)" columnId="hire_date (Year)" contentType="years" isSelected="1"/>
                <x16:calculatedTimeColumn columnName="hire_date (Quarter)" columnId="hire_date (Quarter)" contentType="quarters" isSelected="1"/>
                <x16:calculatedTimeColumn columnName="hire_date (Month Index)" columnId="hire_date (Month Index)" contentType="monthsindex" isSelected="1"/>
                <x16:calculatedTimeColumn columnName="hire_date (Month)" columnId="hire_date (Month)" contentType="months" isSelected="1"/>
              </x16:modelTimeGrouping>
              <x16:modelTimeGrouping tableName="Products" columnName="release_date" columnId="release_date">
                <x16:calculatedTimeColumn columnName="release_date (Year)" columnId="release_date (Year)" contentType="years" isSelected="1"/>
                <x16:calculatedTimeColumn columnName="release_date (Quarter)" columnId="release_date (Quarter)" contentType="quarters" isSelected="1"/>
                <x16:calculatedTimeColumn columnName="release_date (Month Index)" columnId="release_date (Month Index)" contentType="monthsindex" isSelected="1"/>
                <x16:calculatedTimeColumn columnName="release_date (Month)" columnId="releas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7" l="1"/>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F3" i="8"/>
  <c r="F4" i="8"/>
  <c r="F5" i="8"/>
  <c r="F6" i="8"/>
  <c r="F7" i="8"/>
  <c r="F8" i="8"/>
  <c r="F9" i="8"/>
  <c r="F10" i="8"/>
  <c r="F11" i="8"/>
  <c r="F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3E4090-95F4-4638-BA2D-9433C8978F8F}" name="Connection" type="104" refreshedVersion="0" background="1">
    <extLst>
      <ext xmlns:x15="http://schemas.microsoft.com/office/spreadsheetml/2010/11/main" uri="{DE250136-89BD-433C-8126-D09CA5730AF9}">
        <x15:connection id="Calendar"/>
      </ext>
    </extLst>
  </connection>
  <connection id="2" xr16:uid="{F65ACAE9-1506-4DF1-B932-6E7E3F6904F9}" name="Connection1" type="104" refreshedVersion="0" background="1">
    <extLst>
      <ext xmlns:x15="http://schemas.microsoft.com/office/spreadsheetml/2010/11/main" uri="{DE250136-89BD-433C-8126-D09CA5730AF9}">
        <x15:connection id="Calendar1"/>
      </ext>
    </extLst>
  </connection>
  <connection id="3" xr16:uid="{55648607-DC06-4C9F-BE12-A6C45D4DFF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8F868A5-6A08-453F-B053-3D28E514FC6C}" name="WorksheetConnection_Nividia Dataset.xlsx!Category" type="102" refreshedVersion="8" minRefreshableVersion="5">
    <extLst>
      <ext xmlns:x15="http://schemas.microsoft.com/office/spreadsheetml/2010/11/main" uri="{DE250136-89BD-433C-8126-D09CA5730AF9}">
        <x15:connection id="Category">
          <x15:rangePr sourceName="_xlcn.WorksheetConnection_NividiaDataset.xlsxCategory1"/>
        </x15:connection>
      </ext>
    </extLst>
  </connection>
  <connection id="5" xr16:uid="{E617B972-5C08-48BD-913C-EC5B9C1BFB1A}" name="WorksheetConnection_Nividia Dataset.xlsx!Table1" type="102" refreshedVersion="8" minRefreshableVersion="5">
    <extLst>
      <ext xmlns:x15="http://schemas.microsoft.com/office/spreadsheetml/2010/11/main" uri="{DE250136-89BD-433C-8126-D09CA5730AF9}">
        <x15:connection id="Table1">
          <x15:rangePr sourceName="_xlcn.WorksheetConnection_NividiaDataset.xlsxTable11"/>
        </x15:connection>
      </ext>
    </extLst>
  </connection>
  <connection id="6" xr16:uid="{0063D531-C2F6-409C-81FD-2EE61F8DB41D}" name="WorksheetConnection_Nividia Dataset.xlsx!Table2" type="102" refreshedVersion="8" minRefreshableVersion="5">
    <extLst>
      <ext xmlns:x15="http://schemas.microsoft.com/office/spreadsheetml/2010/11/main" uri="{DE250136-89BD-433C-8126-D09CA5730AF9}">
        <x15:connection id="Table2">
          <x15:rangePr sourceName="_xlcn.WorksheetConnection_NividiaDataset.xlsxTable21"/>
        </x15:connection>
      </ext>
    </extLst>
  </connection>
  <connection id="7" xr16:uid="{C205E185-AA0A-4BE3-A91A-D2BC6781B256}" name="WorksheetConnection_Nividia Dataset.xlsx!Table3" type="102" refreshedVersion="8" minRefreshableVersion="5">
    <extLst>
      <ext xmlns:x15="http://schemas.microsoft.com/office/spreadsheetml/2010/11/main" uri="{DE250136-89BD-433C-8126-D09CA5730AF9}">
        <x15:connection id="Table3">
          <x15:rangePr sourceName="_xlcn.WorksheetConnection_NividiaDataset.xlsxTable31"/>
        </x15:connection>
      </ext>
    </extLst>
  </connection>
  <connection id="8" xr16:uid="{2CD93603-C463-4E3F-A6D2-9C41D4673B55}" name="WorksheetConnection_Nividia Dataset.xlsx!Table4" type="102" refreshedVersion="8" minRefreshableVersion="5">
    <extLst>
      <ext xmlns:x15="http://schemas.microsoft.com/office/spreadsheetml/2010/11/main" uri="{DE250136-89BD-433C-8126-D09CA5730AF9}">
        <x15:connection id="Table4">
          <x15:rangePr sourceName="_xlcn.WorksheetConnection_NividiaDataset.xlsxTable41"/>
        </x15:connection>
      </ext>
    </extLst>
  </connection>
  <connection id="9" xr16:uid="{2612B2B1-F28B-4B50-BF3D-F08B9AD5AF95}" name="WorksheetConnection_Nividia Dataset.xlsx!Table5" type="102" refreshedVersion="8" minRefreshableVersion="5">
    <extLst>
      <ext xmlns:x15="http://schemas.microsoft.com/office/spreadsheetml/2010/11/main" uri="{DE250136-89BD-433C-8126-D09CA5730AF9}">
        <x15:connection id="Table5">
          <x15:rangePr sourceName="_xlcn.WorksheetConnection_NividiaDataset.xlsxTable51"/>
        </x15:connection>
      </ext>
    </extLst>
  </connection>
  <connection id="10" xr16:uid="{65BE27AC-A626-4A13-AC3D-2E698EF4A1FA}" name="WorksheetConnection_Nividia Dataset.xlsx!Table6" type="102" refreshedVersion="8" minRefreshableVersion="5">
    <extLst>
      <ext xmlns:x15="http://schemas.microsoft.com/office/spreadsheetml/2010/11/main" uri="{DE250136-89BD-433C-8126-D09CA5730AF9}">
        <x15:connection id="Table6">
          <x15:rangePr sourceName="_xlcn.WorksheetConnection_NividiaDataset.xlsxTable61"/>
        </x15:connection>
      </ext>
    </extLst>
  </connection>
  <connection id="11" xr16:uid="{09C75363-9155-48C0-8D58-70F9B025C000}" name="WorksheetConnection_Nividia Dataset.xlsx!Table7" type="102" refreshedVersion="8" minRefreshableVersion="5">
    <extLst>
      <ext xmlns:x15="http://schemas.microsoft.com/office/spreadsheetml/2010/11/main" uri="{DE250136-89BD-433C-8126-D09CA5730AF9}">
        <x15:connection id="Table7">
          <x15:rangePr sourceName="_xlcn.WorksheetConnection_NividiaDataset.xlsxTable71"/>
        </x15:connection>
      </ext>
    </extLst>
  </connection>
  <connection id="12" xr16:uid="{B854EA01-5870-4271-80ED-E5CD16877B84}" name="WorksheetConnection_Nividia Dataset.xlsx!Table8" type="102" refreshedVersion="8" minRefreshableVersion="5">
    <extLst>
      <ext xmlns:x15="http://schemas.microsoft.com/office/spreadsheetml/2010/11/main" uri="{DE250136-89BD-433C-8126-D09CA5730AF9}">
        <x15:connection id="Table8">
          <x15:rangePr sourceName="_xlcn.WorksheetConnection_NividiaDataset.xlsxTable81"/>
        </x15:connection>
      </ext>
    </extLst>
  </connection>
</connections>
</file>

<file path=xl/sharedStrings.xml><?xml version="1.0" encoding="utf-8"?>
<sst xmlns="http://schemas.openxmlformats.org/spreadsheetml/2006/main" count="933" uniqueCount="413">
  <si>
    <t>product_id</t>
  </si>
  <si>
    <t>product_name</t>
  </si>
  <si>
    <t>category</t>
  </si>
  <si>
    <t>release_date</t>
  </si>
  <si>
    <t>price</t>
  </si>
  <si>
    <t>RTX 4090</t>
  </si>
  <si>
    <t>GPU</t>
  </si>
  <si>
    <t>RTX 4080</t>
  </si>
  <si>
    <t>RTX 4070</t>
  </si>
  <si>
    <t>Jetson Nano</t>
  </si>
  <si>
    <t>AI Accelerator</t>
  </si>
  <si>
    <t>Jetson AGX Orin</t>
  </si>
  <si>
    <t>DGX Station</t>
  </si>
  <si>
    <t>Server</t>
  </si>
  <si>
    <t>A100 Tensor Core</t>
  </si>
  <si>
    <t>H100 Tensor Core</t>
  </si>
  <si>
    <t>GeForce GTX 1660</t>
  </si>
  <si>
    <t>Titan V</t>
  </si>
  <si>
    <t>GeForce RTX 3060</t>
  </si>
  <si>
    <t>GeForce GTX 1080</t>
  </si>
  <si>
    <t>NVIDIA V100</t>
  </si>
  <si>
    <t>NVIDIA A40</t>
  </si>
  <si>
    <t>NVIDIA Quadro GV100</t>
  </si>
  <si>
    <t>customer_id</t>
  </si>
  <si>
    <t>customer_name</t>
  </si>
  <si>
    <t>industry</t>
  </si>
  <si>
    <t>contact_email</t>
  </si>
  <si>
    <t>contact_phone</t>
  </si>
  <si>
    <t>Vega Ltd</t>
  </si>
  <si>
    <t>AI</t>
  </si>
  <si>
    <t>vega_ltd@business.com</t>
  </si>
  <si>
    <t>710-863-1100x3762</t>
  </si>
  <si>
    <t>Smith, Clayton and Ortiz</t>
  </si>
  <si>
    <t>Research</t>
  </si>
  <si>
    <t>smith_clayton_and_ortiz@business.com</t>
  </si>
  <si>
    <t>734-646-5920</t>
  </si>
  <si>
    <t>Mcguire PLC</t>
  </si>
  <si>
    <t>Gaming</t>
  </si>
  <si>
    <t>mcguire_plc@business.com</t>
  </si>
  <si>
    <t>+1-576-934-0732x98777</t>
  </si>
  <si>
    <t>Yang-Thompson</t>
  </si>
  <si>
    <t>Cloud Services</t>
  </si>
  <si>
    <t>yang-thompson@business.com</t>
  </si>
  <si>
    <t>+1-845-451-1026x8681</t>
  </si>
  <si>
    <t>Savage, Obrien and Zuniga</t>
  </si>
  <si>
    <t>Data Centers</t>
  </si>
  <si>
    <t>savage_obrien_and_zuniga@business.com</t>
  </si>
  <si>
    <t>(760)882-7324x54956</t>
  </si>
  <si>
    <t>Villegas and Sons</t>
  </si>
  <si>
    <t>villegas_and_sons@business.com</t>
  </si>
  <si>
    <t>Li, Rodgers and Contreras</t>
  </si>
  <si>
    <t>li_rodgers_and_contreras@business.com</t>
  </si>
  <si>
    <t>232.392.3098x930</t>
  </si>
  <si>
    <t>Brown, Vaughn and Rivera</t>
  </si>
  <si>
    <t>brown_vaughn_and_rivera@business.com</t>
  </si>
  <si>
    <t>213-716-9801</t>
  </si>
  <si>
    <t>Davis, Greene and Garcia</t>
  </si>
  <si>
    <t>davis_greene_and_garcia@business.com</t>
  </si>
  <si>
    <t>577-519-5390</t>
  </si>
  <si>
    <t>Rios, Gordon and Roberts</t>
  </si>
  <si>
    <t>rios_gordon_and_roberts@business.com</t>
  </si>
  <si>
    <t>(568)541-6684x9320</t>
  </si>
  <si>
    <t>Davidson-Perez</t>
  </si>
  <si>
    <t>davidson-perez@business.com</t>
  </si>
  <si>
    <t>+1-675-230-2465x366</t>
  </si>
  <si>
    <t>Edwards-Anderson</t>
  </si>
  <si>
    <t>edwards-anderson@business.com</t>
  </si>
  <si>
    <t>+1-278-466-5993x9170</t>
  </si>
  <si>
    <t>Wood, Brown and Taylor</t>
  </si>
  <si>
    <t>wood_brown_and_taylor@business.com</t>
  </si>
  <si>
    <t>839-634-8814</t>
  </si>
  <si>
    <t>Gonzalez-Harris</t>
  </si>
  <si>
    <t>gonzalez-harris@business.com</t>
  </si>
  <si>
    <t>Mcfarland Ltd</t>
  </si>
  <si>
    <t>mcfarland_ltd@business.com</t>
  </si>
  <si>
    <t>474.968.1771x1997</t>
  </si>
  <si>
    <t>Jones, Lambert and Heath</t>
  </si>
  <si>
    <t>jones_lambert_and_heath@business.com</t>
  </si>
  <si>
    <t>351.771.6113x8558</t>
  </si>
  <si>
    <t>Friedman Inc</t>
  </si>
  <si>
    <t>friedman_inc@business.com</t>
  </si>
  <si>
    <t>(746)828-7097x696</t>
  </si>
  <si>
    <t>Pope-Adkins</t>
  </si>
  <si>
    <t>pope-adkins@business.com</t>
  </si>
  <si>
    <t>653.709.0217</t>
  </si>
  <si>
    <t>Smith Inc</t>
  </si>
  <si>
    <t>smith_inc@business.com</t>
  </si>
  <si>
    <t>Melendez, Knapp and Gregory</t>
  </si>
  <si>
    <t>melendez_knapp_and_gregory@business.com</t>
  </si>
  <si>
    <t>(566)910-1168x9925</t>
  </si>
  <si>
    <t>sale_id</t>
  </si>
  <si>
    <t>Category</t>
  </si>
  <si>
    <t>sale_date</t>
  </si>
  <si>
    <t>region</t>
  </si>
  <si>
    <t>quantity_sold</t>
  </si>
  <si>
    <t>revenue</t>
  </si>
  <si>
    <t>Africa</t>
  </si>
  <si>
    <t>North America</t>
  </si>
  <si>
    <t>Asia</t>
  </si>
  <si>
    <t>Europe</t>
  </si>
  <si>
    <t>supplier_id</t>
  </si>
  <si>
    <t>supplier_name</t>
  </si>
  <si>
    <t>material_supplied</t>
  </si>
  <si>
    <t>Cochran-Williams</t>
  </si>
  <si>
    <t>AI Chips</t>
  </si>
  <si>
    <t>cochran-williams@supplier.com</t>
  </si>
  <si>
    <t>Reed, Schmidt and Pineda</t>
  </si>
  <si>
    <t>Microcontrollers</t>
  </si>
  <si>
    <t>reed_schmidt_and_pineda@supplier.com</t>
  </si>
  <si>
    <t>Madden Group</t>
  </si>
  <si>
    <t>Batteries</t>
  </si>
  <si>
    <t>madden_group@supplier.com</t>
  </si>
  <si>
    <t>Lyons, Smith and Jimenez</t>
  </si>
  <si>
    <t>Memory Chips</t>
  </si>
  <si>
    <t>lyons_smith_and_jimenez@supplier.com</t>
  </si>
  <si>
    <t>Miller PLC</t>
  </si>
  <si>
    <t>miller_plc@supplier.com</t>
  </si>
  <si>
    <t>Snyder, Williams and Clark</t>
  </si>
  <si>
    <t>Capacitors</t>
  </si>
  <si>
    <t>snyder_williams_and_clark@supplier.com</t>
  </si>
  <si>
    <t>Martin, Mccormick and Pope</t>
  </si>
  <si>
    <t>Resistors</t>
  </si>
  <si>
    <t>martin_mccormick_and_pope@supplier.com</t>
  </si>
  <si>
    <t>Phillips, Taylor and Sanchez</t>
  </si>
  <si>
    <t>phillips_taylor_and_sanchez@supplier.com</t>
  </si>
  <si>
    <t>James and Sons</t>
  </si>
  <si>
    <t>PCB</t>
  </si>
  <si>
    <t>james_and_sons@supplier.com</t>
  </si>
  <si>
    <t>Holt, Burton and Powell</t>
  </si>
  <si>
    <t>holt_burton_and_powell@supplier.com</t>
  </si>
  <si>
    <t>Gardner, Werner and Davis</t>
  </si>
  <si>
    <t>gardner_werner_and_davis@supplier.com</t>
  </si>
  <si>
    <t>Jones and Sons</t>
  </si>
  <si>
    <t>Silicon</t>
  </si>
  <si>
    <t>jones_and_sons@supplier.com</t>
  </si>
  <si>
    <t>Adkins, Smith and Schroeder</t>
  </si>
  <si>
    <t>adkins_smith_and_schroeder@supplier.com</t>
  </si>
  <si>
    <t>Campbell-Cooper</t>
  </si>
  <si>
    <t>campbell-cooper@supplier.com</t>
  </si>
  <si>
    <t>Gates, Marshall and Wagner</t>
  </si>
  <si>
    <t>gates_marshall_and_wagner@supplier.com</t>
  </si>
  <si>
    <t>Bautista-Carey</t>
  </si>
  <si>
    <t>bautista-carey@supplier.com</t>
  </si>
  <si>
    <t>Espinoza LLC</t>
  </si>
  <si>
    <t>espinoza_llc@supplier.com</t>
  </si>
  <si>
    <t>Huffman, Carpenter and Ray</t>
  </si>
  <si>
    <t>huffman_carpenter_and_ray@supplier.com</t>
  </si>
  <si>
    <t>Shannon and Sons</t>
  </si>
  <si>
    <t>shannon_and_sons@supplier.com</t>
  </si>
  <si>
    <t>White, Hendricks and Nelson</t>
  </si>
  <si>
    <t>white_hendricks_and_nelson@supplier.com</t>
  </si>
  <si>
    <t>Grimes, Wilkerson and Martinez</t>
  </si>
  <si>
    <t>grimes_wilkerson_and_martinez@supplier.com</t>
  </si>
  <si>
    <t>Harrington-Walters</t>
  </si>
  <si>
    <t>harrington-walters@supplier.com</t>
  </si>
  <si>
    <t>Sanders, Flores and Marquez</t>
  </si>
  <si>
    <t>sanders_flores_and_marquez@supplier.com</t>
  </si>
  <si>
    <t>Martin Ltd</t>
  </si>
  <si>
    <t>martin_ltd@supplier.com</t>
  </si>
  <si>
    <t>Smith-Robinson</t>
  </si>
  <si>
    <t>smith-robinson@supplier.com</t>
  </si>
  <si>
    <t>Alexander-Murray</t>
  </si>
  <si>
    <t>alexander-murray@supplier.com</t>
  </si>
  <si>
    <t>Ortiz Group</t>
  </si>
  <si>
    <t>ortiz_group@supplier.com</t>
  </si>
  <si>
    <t>Anderson, Mcknight and Gilmore</t>
  </si>
  <si>
    <t>anderson_mcknight_and_gilmore@supplier.com</t>
  </si>
  <si>
    <t>Patterson Group</t>
  </si>
  <si>
    <t>patterson_group@supplier.com</t>
  </si>
  <si>
    <t>Oconnell-Castillo</t>
  </si>
  <si>
    <t>oconnell-castillo@supplier.com</t>
  </si>
  <si>
    <t>Shaffer, Baird and Barajas</t>
  </si>
  <si>
    <t>shaffer_baird_and_barajas@supplier.com</t>
  </si>
  <si>
    <t>Nolan Ltd</t>
  </si>
  <si>
    <t>nolan_ltd@supplier.com</t>
  </si>
  <si>
    <t>Smith LLC</t>
  </si>
  <si>
    <t>smith_llc@supplier.com</t>
  </si>
  <si>
    <t>Fleming-Schultz</t>
  </si>
  <si>
    <t>fleming-schultz@supplier.com</t>
  </si>
  <si>
    <t>Pittman PLC</t>
  </si>
  <si>
    <t>pittman_plc@supplier.com</t>
  </si>
  <si>
    <t>Kerr PLC</t>
  </si>
  <si>
    <t>kerr_plc@supplier.com</t>
  </si>
  <si>
    <t>Phillips-West</t>
  </si>
  <si>
    <t>phillips-west@supplier.com</t>
  </si>
  <si>
    <t>Hill Ltd</t>
  </si>
  <si>
    <t>hill_ltd@supplier.com</t>
  </si>
  <si>
    <t>Morris-Young</t>
  </si>
  <si>
    <t>morris-young@supplier.com</t>
  </si>
  <si>
    <t>Wright-Williams</t>
  </si>
  <si>
    <t>wright-williams@supplier.com</t>
  </si>
  <si>
    <t>West Ltd</t>
  </si>
  <si>
    <t>west_ltd@supplier.com</t>
  </si>
  <si>
    <t>Castro, Green and Shields</t>
  </si>
  <si>
    <t>castro_green_and_shields@supplier.com</t>
  </si>
  <si>
    <t>Foster-Smith</t>
  </si>
  <si>
    <t>foster-smith@supplier.com</t>
  </si>
  <si>
    <t>Johnson, Gibson and Esparza</t>
  </si>
  <si>
    <t>johnson_gibson_and_esparza@supplier.com</t>
  </si>
  <si>
    <t>Martinez, Miller and Sampson</t>
  </si>
  <si>
    <t>martinez_miller_and_sampson@supplier.com</t>
  </si>
  <si>
    <t>Bishop, Davis and Brooks</t>
  </si>
  <si>
    <t>bishop_davis_and_brooks@supplier.com</t>
  </si>
  <si>
    <t>Aguirre-Evans</t>
  </si>
  <si>
    <t>aguirre-evans@supplier.com</t>
  </si>
  <si>
    <t>Trujillo, Wood and Gray</t>
  </si>
  <si>
    <t>trujillo_wood_and_gray@supplier.com</t>
  </si>
  <si>
    <t>Gonzalez-Buck</t>
  </si>
  <si>
    <t>gonzalez-buck@supplier.com</t>
  </si>
  <si>
    <t>Scott-Aguilar</t>
  </si>
  <si>
    <t>scott-aguilar@supplier.com</t>
  </si>
  <si>
    <t>Row Labels</t>
  </si>
  <si>
    <t>Sum of quantity_sold</t>
  </si>
  <si>
    <t>Sum of revenue</t>
  </si>
  <si>
    <t>Grand Total</t>
  </si>
  <si>
    <t>What is the top 5 products with the highest revenue</t>
  </si>
  <si>
    <t>What is the top 5 products sales per quantity</t>
  </si>
  <si>
    <t>What is the revenue contribution for each category</t>
  </si>
  <si>
    <t>What is the revenue contribution for each industy</t>
  </si>
  <si>
    <t>What is the highest quantity supplier for top 5 products</t>
  </si>
  <si>
    <t>What are the most frequent material supplied for each category</t>
  </si>
  <si>
    <t>Average of salary</t>
  </si>
  <si>
    <t>Sales</t>
  </si>
  <si>
    <t>HR</t>
  </si>
  <si>
    <t>Marketing</t>
  </si>
  <si>
    <t>Operations</t>
  </si>
  <si>
    <t>R&amp;D</t>
  </si>
  <si>
    <t>Sum of budget</t>
  </si>
  <si>
    <t>re-contextualize user-centric users</t>
  </si>
  <si>
    <t>e-enable bricks-and-clicks functionalities</t>
  </si>
  <si>
    <t>exploit integrated interfaces</t>
  </si>
  <si>
    <t>facilitate customized relationships</t>
  </si>
  <si>
    <t>leverage synergistic markets</t>
  </si>
  <si>
    <t>empower best-of-breed metrics</t>
  </si>
  <si>
    <t>drive turn-key methodologies</t>
  </si>
  <si>
    <t>grow sticky eyeballs</t>
  </si>
  <si>
    <t>reinvent frictionless e-tailers</t>
  </si>
  <si>
    <t>incubate back-end e-services</t>
  </si>
  <si>
    <t>supply_chain_id</t>
  </si>
  <si>
    <t>supply_date</t>
  </si>
  <si>
    <t>quantity_supplied</t>
  </si>
  <si>
    <t>department_id</t>
  </si>
  <si>
    <t>department_name</t>
  </si>
  <si>
    <t>location</t>
  </si>
  <si>
    <t>Santa Clara</t>
  </si>
  <si>
    <t>New York</t>
  </si>
  <si>
    <t>Austin</t>
  </si>
  <si>
    <t>Los Angeles</t>
  </si>
  <si>
    <t>Seattle</t>
  </si>
  <si>
    <t>employee_id</t>
  </si>
  <si>
    <t>first_name</t>
  </si>
  <si>
    <t>last_name</t>
  </si>
  <si>
    <t>hire_date</t>
  </si>
  <si>
    <t>Month</t>
  </si>
  <si>
    <t>salary</t>
  </si>
  <si>
    <t>Matthew</t>
  </si>
  <si>
    <t>Crosby</t>
  </si>
  <si>
    <t>Tina</t>
  </si>
  <si>
    <t>Carter</t>
  </si>
  <si>
    <t>Amber</t>
  </si>
  <si>
    <t>Johnson</t>
  </si>
  <si>
    <t>Debra</t>
  </si>
  <si>
    <t>Pope</t>
  </si>
  <si>
    <t>Craig</t>
  </si>
  <si>
    <t>Joseph</t>
  </si>
  <si>
    <t>Benjamin</t>
  </si>
  <si>
    <t>Jones</t>
  </si>
  <si>
    <t>Rachel</t>
  </si>
  <si>
    <t>Ingram</t>
  </si>
  <si>
    <t>Tara</t>
  </si>
  <si>
    <t>Contreras</t>
  </si>
  <si>
    <t>Juan</t>
  </si>
  <si>
    <t>Carroll</t>
  </si>
  <si>
    <t>Zachary</t>
  </si>
  <si>
    <t>Ruiz</t>
  </si>
  <si>
    <t>William</t>
  </si>
  <si>
    <t>Williams</t>
  </si>
  <si>
    <t>Maria</t>
  </si>
  <si>
    <t>Salas</t>
  </si>
  <si>
    <t>Tammy</t>
  </si>
  <si>
    <t>Andrew</t>
  </si>
  <si>
    <t>Stanley</t>
  </si>
  <si>
    <t>Angela</t>
  </si>
  <si>
    <t>Henderson</t>
  </si>
  <si>
    <t>Eric</t>
  </si>
  <si>
    <t>Bell</t>
  </si>
  <si>
    <t>Charles</t>
  </si>
  <si>
    <t>Romero</t>
  </si>
  <si>
    <t>Richard</t>
  </si>
  <si>
    <t>Mcdaniel</t>
  </si>
  <si>
    <t>Aaron</t>
  </si>
  <si>
    <t>Lee</t>
  </si>
  <si>
    <t>Michael</t>
  </si>
  <si>
    <t>Brown</t>
  </si>
  <si>
    <t>David</t>
  </si>
  <si>
    <t>Patrick</t>
  </si>
  <si>
    <t>Robert</t>
  </si>
  <si>
    <t>Davenport</t>
  </si>
  <si>
    <t>Gregory</t>
  </si>
  <si>
    <t>Clark</t>
  </si>
  <si>
    <t>Tyler</t>
  </si>
  <si>
    <t>Davis</t>
  </si>
  <si>
    <t>Jennifer</t>
  </si>
  <si>
    <t>Christensen</t>
  </si>
  <si>
    <t>Dennis</t>
  </si>
  <si>
    <t>Joe</t>
  </si>
  <si>
    <t>Perez</t>
  </si>
  <si>
    <t>Susan</t>
  </si>
  <si>
    <t>Diaz</t>
  </si>
  <si>
    <t>Kayla</t>
  </si>
  <si>
    <t>Sloan</t>
  </si>
  <si>
    <t>Wilson</t>
  </si>
  <si>
    <t>project_id</t>
  </si>
  <si>
    <t>project_name</t>
  </si>
  <si>
    <t>start_date</t>
  </si>
  <si>
    <t>end_date</t>
  </si>
  <si>
    <t>Project Duration</t>
  </si>
  <si>
    <t>budget</t>
  </si>
  <si>
    <t>Sheet Name</t>
  </si>
  <si>
    <t>Field Name</t>
  </si>
  <si>
    <t>Data Type</t>
  </si>
  <si>
    <t>Range of Values</t>
  </si>
  <si>
    <t xml:space="preserve">Meaning of the Field </t>
  </si>
  <si>
    <t>Data Source and History</t>
  </si>
  <si>
    <t>Data Quality</t>
  </si>
  <si>
    <t>Data Structure</t>
  </si>
  <si>
    <t>Products</t>
  </si>
  <si>
    <t>Number</t>
  </si>
  <si>
    <t>1 to 15</t>
  </si>
  <si>
    <t>Unique number to identify each product in the list</t>
  </si>
  <si>
    <t>Compay database</t>
  </si>
  <si>
    <t>Text</t>
  </si>
  <si>
    <t>No specific range</t>
  </si>
  <si>
    <t>The name of the product</t>
  </si>
  <si>
    <t>GPU, AI Accelerator, Server</t>
  </si>
  <si>
    <t>The category of the product</t>
  </si>
  <si>
    <t>Date</t>
  </si>
  <si>
    <t>2016 to 2023</t>
  </si>
  <si>
    <t>The date when the product was released</t>
  </si>
  <si>
    <t>99.99 to 19,999</t>
  </si>
  <si>
    <t>The price of the product</t>
  </si>
  <si>
    <t>Customers</t>
  </si>
  <si>
    <t>1 to 20</t>
  </si>
  <si>
    <t>Unique identifier for each customer in the list</t>
  </si>
  <si>
    <t>The name of the custmer</t>
  </si>
  <si>
    <t>industry, AI, Research, Gaming, Cloud Services, Data Centers</t>
  </si>
  <si>
    <t xml:space="preserve">The industy of the customer </t>
  </si>
  <si>
    <t>The email of the customer</t>
  </si>
  <si>
    <t>The contact phone number of the customer</t>
  </si>
  <si>
    <t>1 to 100</t>
  </si>
  <si>
    <t>Unique identifier for each sale in the list</t>
  </si>
  <si>
    <t>Unique identifier for each product in the list</t>
  </si>
  <si>
    <t>45658 to 45686</t>
  </si>
  <si>
    <t>The date when the sale was made</t>
  </si>
  <si>
    <t>Wrong Data Type</t>
  </si>
  <si>
    <t>Africa, North America, Asia, Europe</t>
  </si>
  <si>
    <t>The name of the geographical area by continent</t>
  </si>
  <si>
    <t>11 to 491</t>
  </si>
  <si>
    <t>The number of units of the products sold (per sale ID)</t>
  </si>
  <si>
    <t>The total revenue of the products sold (per sale ID)</t>
  </si>
  <si>
    <t>Suppliers</t>
  </si>
  <si>
    <t>1 to 50</t>
  </si>
  <si>
    <t>Unique number to identify each customer in the list</t>
  </si>
  <si>
    <t>The name of the supplier</t>
  </si>
  <si>
    <t>AI Chips, Microcontrollers, Batteries, Memory Chips, Capacitors, Resistors, PCB, Silicon</t>
  </si>
  <si>
    <t>The name of the material supplied</t>
  </si>
  <si>
    <t>The contact phone number of the supplier</t>
  </si>
  <si>
    <t>Supply Chain</t>
  </si>
  <si>
    <t>Unique number to identify each supply chain in the list</t>
  </si>
  <si>
    <t>Unique identifier for each supplier in the list</t>
  </si>
  <si>
    <t>The date when the product were provided</t>
  </si>
  <si>
    <t>The number of units of the products supplied (per supply chain ID)</t>
  </si>
  <si>
    <t>Department</t>
  </si>
  <si>
    <t>1 to 5</t>
  </si>
  <si>
    <t>Unique identifier for each department</t>
  </si>
  <si>
    <t>The name of the department</t>
  </si>
  <si>
    <t>The name of the geographical area by city</t>
  </si>
  <si>
    <t>Employees</t>
  </si>
  <si>
    <t>1 to 31</t>
  </si>
  <si>
    <t>Unique identifier for each employee</t>
  </si>
  <si>
    <t>The first name of the employees</t>
  </si>
  <si>
    <t>The last name of the employees</t>
  </si>
  <si>
    <t>2020 to 2024</t>
  </si>
  <si>
    <t>The hiring date of each emplloyee in the list</t>
  </si>
  <si>
    <t>The salary of each employee in the list</t>
  </si>
  <si>
    <t>Projects</t>
  </si>
  <si>
    <t>1 to 10</t>
  </si>
  <si>
    <t>Unique identifier for each project</t>
  </si>
  <si>
    <t>The name of the projects in the list</t>
  </si>
  <si>
    <t>The starting date of each project in the list</t>
  </si>
  <si>
    <t>2022 to 2024</t>
  </si>
  <si>
    <t>The ending date of each project in the list</t>
  </si>
  <si>
    <t>The budrget of each project in the list</t>
  </si>
  <si>
    <t>Qtr1</t>
  </si>
  <si>
    <t>Qtr3</t>
  </si>
  <si>
    <t>Qtr4</t>
  </si>
  <si>
    <t>Sum of Project Duration</t>
  </si>
  <si>
    <t>Qtr2</t>
  </si>
  <si>
    <t>Count of employee_id</t>
  </si>
  <si>
    <t>What's the hiring total for each quarter in the past 5 years</t>
  </si>
  <si>
    <t>What is the contribution of each region in the revenue</t>
  </si>
  <si>
    <t>Sum of quantity_supplied</t>
  </si>
  <si>
    <t>Column Labels</t>
  </si>
  <si>
    <t>Count of supplier_name</t>
  </si>
  <si>
    <t>Count of supplier_id</t>
  </si>
  <si>
    <t>Sum of price</t>
  </si>
  <si>
    <t>States</t>
  </si>
  <si>
    <t>California</t>
  </si>
  <si>
    <t>Texas</t>
  </si>
  <si>
    <t>Washington</t>
  </si>
  <si>
    <t>Arizona</t>
  </si>
  <si>
    <t>Count of project_name</t>
  </si>
  <si>
    <t>Count of first_name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</si>
</sst>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quot;$&quot;#,##0.00"/>
    <numFmt numFmtId="165" formatCode="&quot;$&quot;#,##0"/>
    <numFmt numFmtId="166" formatCode="[&gt;=1000000]0,,\ &quot;M&quot;;[&gt;=1000]0,\ &quot;K&quot;;0"/>
    <numFmt numFmtId="167" formatCode="0\ &quot;Days&quot;"/>
    <numFmt numFmtId="168" formatCode="[&gt;=1000000]0.0,,\ &quot;M&quot;;[&gt;=1000]0.0,\ &quot;K&quot;;0.0"/>
  </numFmts>
  <fonts count="10" x14ac:knownFonts="1">
    <font>
      <sz val="11"/>
      <color theme="1"/>
      <name val="Calibri"/>
      <family val="2"/>
      <scheme val="minor"/>
    </font>
    <font>
      <b/>
      <sz val="11"/>
      <name val="Calibri"/>
      <family val="2"/>
      <scheme val="minor"/>
    </font>
    <font>
      <sz val="1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8"/>
      <name val="Calibri"/>
      <family val="2"/>
      <scheme val="minor"/>
    </font>
    <font>
      <sz val="11"/>
      <color rgb="FFFFFFFF"/>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3" fontId="3" fillId="0" borderId="0" applyFont="0" applyFill="0" applyBorder="0" applyAlignment="0" applyProtection="0"/>
  </cellStyleXfs>
  <cellXfs count="35">
    <xf numFmtId="0" fontId="0" fillId="0" borderId="0" xfId="0"/>
    <xf numFmtId="0" fontId="1" fillId="0" borderId="0" xfId="0" applyFont="1"/>
    <xf numFmtId="0" fontId="2" fillId="0" borderId="0" xfId="0" applyFont="1"/>
    <xf numFmtId="14" fontId="2" fillId="0" borderId="0" xfId="0" applyNumberFormat="1" applyFont="1"/>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0" fillId="0" borderId="1" xfId="0" applyBorder="1"/>
    <xf numFmtId="0" fontId="4" fillId="0" borderId="1" xfId="0" applyFont="1" applyBorder="1"/>
    <xf numFmtId="0" fontId="2" fillId="0" borderId="1" xfId="0" applyFont="1" applyBorder="1"/>
    <xf numFmtId="0" fontId="5" fillId="0" borderId="2" xfId="0" applyFont="1" applyBorder="1" applyAlignment="1">
      <alignment horizontal="center" vertical="top"/>
    </xf>
    <xf numFmtId="0" fontId="7" fillId="0" borderId="0" xfId="0" applyFont="1"/>
    <xf numFmtId="14" fontId="0" fillId="0" borderId="0" xfId="0" applyNumberFormat="1"/>
    <xf numFmtId="0" fontId="0" fillId="2" borderId="1" xfId="0" applyFill="1" applyBorder="1"/>
    <xf numFmtId="164" fontId="2" fillId="0" borderId="0" xfId="1" applyNumberFormat="1" applyFont="1"/>
    <xf numFmtId="164" fontId="0" fillId="0" borderId="0" xfId="1" applyNumberFormat="1" applyFont="1"/>
    <xf numFmtId="165" fontId="1" fillId="0" borderId="0" xfId="1" applyNumberFormat="1" applyFont="1"/>
    <xf numFmtId="165" fontId="2" fillId="0" borderId="0" xfId="1" applyNumberFormat="1" applyFont="1"/>
    <xf numFmtId="165" fontId="0" fillId="0" borderId="0" xfId="1" applyNumberFormat="1" applyFont="1"/>
    <xf numFmtId="0" fontId="6" fillId="0" borderId="0" xfId="0" applyFont="1"/>
    <xf numFmtId="0" fontId="0" fillId="0" borderId="0" xfId="0" pivotButton="1"/>
    <xf numFmtId="0" fontId="0" fillId="0" borderId="0" xfId="0" applyAlignment="1">
      <alignment horizontal="left"/>
    </xf>
    <xf numFmtId="166" fontId="0" fillId="0" borderId="0" xfId="0" applyNumberFormat="1"/>
    <xf numFmtId="14" fontId="6" fillId="0" borderId="0" xfId="0" applyNumberFormat="1" applyFont="1"/>
    <xf numFmtId="167" fontId="6" fillId="0" borderId="0" xfId="0" applyNumberFormat="1" applyFont="1"/>
    <xf numFmtId="167" fontId="2" fillId="0" borderId="0" xfId="0" applyNumberFormat="1" applyFont="1"/>
    <xf numFmtId="167" fontId="0" fillId="0" borderId="0" xfId="0" applyNumberFormat="1"/>
    <xf numFmtId="168" fontId="0" fillId="0" borderId="0" xfId="0" applyNumberFormat="1"/>
    <xf numFmtId="0" fontId="0" fillId="0" borderId="0" xfId="0" applyAlignment="1">
      <alignment horizontal="center" wrapText="1"/>
    </xf>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wrapText="1"/>
    </xf>
    <xf numFmtId="166" fontId="0" fillId="0" borderId="0" xfId="0" applyNumberFormat="1" applyAlignment="1">
      <alignment horizontal="center" vertical="center"/>
    </xf>
    <xf numFmtId="14" fontId="9" fillId="0" borderId="0" xfId="0" applyNumberFormat="1" applyFont="1"/>
    <xf numFmtId="2" fontId="2" fillId="0" borderId="0" xfId="0" applyNumberFormat="1" applyFont="1"/>
    <xf numFmtId="49" fontId="2" fillId="0" borderId="0" xfId="0" applyNumberFormat="1" applyFont="1"/>
  </cellXfs>
  <cellStyles count="2">
    <cellStyle name="Comma" xfId="1" builtinId="3"/>
    <cellStyle name="Normal" xfId="0" builtinId="0"/>
  </cellStyles>
  <dxfs count="121">
    <dxf>
      <numFmt numFmtId="166" formatCode="[&gt;=1000000]0,,\ &quot;M&quot;;[&gt;=1000]0,\ &quot;K&quot;;0"/>
    </dxf>
    <dxf>
      <numFmt numFmtId="166" formatCode="[&gt;=1000000]0,,\ &quot;M&quot;;[&gt;=1000]0,\ &quot;K&quot;;0"/>
    </dxf>
    <dxf>
      <numFmt numFmtId="166" formatCode="[&gt;=1000000]0,,\ &quot;M&quot;;[&gt;=1000]0,\ &quot;K&quot;;0"/>
    </dxf>
    <dxf>
      <numFmt numFmtId="166" formatCode="[&gt;=1000000]0,,\ &quot;M&quot;;[&gt;=1000]0,\ &quot;K&quot;;0"/>
    </dxf>
    <dxf>
      <numFmt numFmtId="166" formatCode="[&gt;=1000000]0,,\ &quot;M&quot;;[&gt;=1000]0,\ &quot;K&quot;;0"/>
    </dxf>
    <dxf>
      <numFmt numFmtId="166" formatCode="[&gt;=1000000]0,,\ &quot;M&quot;;[&gt;=1000]0,\ &quot;K&quot;;0"/>
    </dxf>
    <dxf>
      <alignment vertical="center"/>
    </dxf>
    <dxf>
      <alignment vertical="center"/>
    </dxf>
    <dxf>
      <alignment horizontal="center"/>
    </dxf>
    <dxf>
      <alignment horizontal="center"/>
    </dxf>
    <dxf>
      <alignment wrapText="1"/>
    </dxf>
    <dxf>
      <numFmt numFmtId="167" formatCode="0\ &quot;Days&quot;"/>
    </dxf>
    <dxf>
      <numFmt numFmtId="166" formatCode="[&gt;=1000000]0,,\ &quot;M&quot;;[&gt;=1000]0,\ &quot;K&quot;;0"/>
    </dxf>
    <dxf>
      <numFmt numFmtId="166" formatCode="[&gt;=1000000]0,,\ &quot;M&quot;;[&gt;=1000]0,\ &quot;K&quot;;0"/>
    </dxf>
    <dxf>
      <numFmt numFmtId="166" formatCode="[&gt;=1000000]0,,\ &quot;M&quot;;[&gt;=1000]0,\ &quot;K&quot;;0"/>
    </dxf>
    <dxf>
      <numFmt numFmtId="166" formatCode="[&gt;=1000000]0,,\ &quot;M&quot;;[&gt;=1000]0,\ &quot;K&quot;;0"/>
    </dxf>
    <dxf>
      <numFmt numFmtId="166" formatCode="[&gt;=1000000]0,,\ &quot;M&quot;;[&gt;=1000]0,\ &quot;K&quot;;0"/>
    </dxf>
    <dxf>
      <numFmt numFmtId="166" formatCode="[&gt;=1000000]0,,\ &quot;M&quot;;[&gt;=1000]0,\ &quot;K&quot;;0"/>
    </dxf>
    <dxf>
      <numFmt numFmtId="166" formatCode="[&gt;=1000000]0,,\ &quot;M&quot;;[&gt;=1000]0,\ &quot;K&quot;;0"/>
    </dxf>
    <dxf>
      <numFmt numFmtId="168" formatCode="[&gt;=1000000]0.0,,\ &quot;M&quot;;[&gt;=1000]0.0,\ &quot;K&quot;;0.0"/>
    </dxf>
    <dxf>
      <numFmt numFmtId="166" formatCode="[&gt;=1000000]0,,\ &quot;M&quot;;[&gt;=1000]0,\ &quot;K&quot;;0"/>
    </dxf>
    <dxf>
      <numFmt numFmtId="168" formatCode="[&gt;=1000000]0.0,,\ &quot;M&quot;;[&gt;=1000]0.0,\ &quot;K&quot;;0.0"/>
    </dxf>
    <dxf>
      <numFmt numFmtId="166" formatCode="[&gt;=1000000]0,,\ &quot;M&quot;;[&gt;=1000]0,\ &quot;K&quot;;0"/>
    </dxf>
    <dxf>
      <numFmt numFmtId="168" formatCode="[&gt;=1000000]0.0,,\ &quot;M&quot;;[&gt;=1000]0.0,\ &quot;K&quot;;0.0"/>
    </dxf>
    <dxf>
      <numFmt numFmtId="168" formatCode="[&gt;=1000000]0.0,,\ &quot;M&quot;;[&gt;=1000]0.0,\ &quot;K&quot;;0.0"/>
    </dxf>
    <dxf>
      <numFmt numFmtId="168" formatCode="[&gt;=1000000]0.0,,\ &quot;M&quot;;[&gt;=1000]0.0,\ &quot;K&quot;;0.0"/>
    </dxf>
    <dxf>
      <numFmt numFmtId="166" formatCode="[&gt;=1000000]0,,\ &quot;M&quot;;[&gt;=1000]0,\ &quot;K&quot;;0"/>
    </dxf>
    <dxf>
      <numFmt numFmtId="166" formatCode="[&gt;=1000000]0,,\ &quot;M&quot;;[&gt;=1000]0,\ &quot;K&quo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gt;=1000000]0,,\ &quot;M&quot;;[&gt;=1000]0,\ &quot;K&quot;;0"/>
    </dxf>
    <dxf>
      <numFmt numFmtId="168" formatCode="[&gt;=1000000]0.0,,\ &quot;M&quot;;[&gt;=1000]0.0,\ &quot;K&quot;;0.0"/>
    </dxf>
    <dxf>
      <numFmt numFmtId="166" formatCode="[&gt;=1000000]0,,\ &quot;M&quot;;[&gt;=1000]0,\ &quot;K&quot;;0"/>
    </dxf>
    <dxf>
      <numFmt numFmtId="166" formatCode="[&gt;=1000000]0,,\ &quot;M&quot;;[&gt;=1000]0,\ &quot;K&quot;;0"/>
    </dxf>
    <dxf>
      <font>
        <b val="0"/>
        <i val="0"/>
        <strike val="0"/>
        <condense val="0"/>
        <extend val="0"/>
        <outline val="0"/>
        <shadow val="0"/>
        <u val="none"/>
        <vertAlign val="baseline"/>
        <sz val="11"/>
        <color auto="1"/>
        <name val="Calibri"/>
        <family val="2"/>
        <scheme val="minor"/>
      </font>
      <numFmt numFmtId="164" formatCode="&quot;$&quot;#,##0.00"/>
    </dxf>
    <dxf>
      <font>
        <b val="0"/>
        <i val="0"/>
        <strike val="0"/>
        <condense val="0"/>
        <extend val="0"/>
        <outline val="0"/>
        <shadow val="0"/>
        <u val="none"/>
        <vertAlign val="baseline"/>
        <sz val="11"/>
        <color auto="1"/>
        <name val="Calibri"/>
        <family val="2"/>
        <scheme val="minor"/>
      </font>
      <numFmt numFmtId="167" formatCode="0\ &quot;Days&quot;"/>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quot;$&quot;#,##0.00"/>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30" formatCode="@"/>
    </dxf>
    <dxf>
      <font>
        <b val="0"/>
        <i val="0"/>
        <strike val="0"/>
        <condense val="0"/>
        <extend val="0"/>
        <outline val="0"/>
        <shadow val="0"/>
        <u val="none"/>
        <vertAlign val="baseline"/>
        <sz val="11"/>
        <color auto="1"/>
        <name val="Calibri"/>
        <family val="2"/>
        <scheme val="minor"/>
      </font>
      <numFmt numFmtId="30" formatCode="@"/>
    </dxf>
    <dxf>
      <font>
        <b val="0"/>
        <i val="0"/>
        <strike val="0"/>
        <condense val="0"/>
        <extend val="0"/>
        <outline val="0"/>
        <shadow val="0"/>
        <u val="none"/>
        <vertAlign val="baseline"/>
        <sz val="11"/>
        <color auto="1"/>
        <name val="Calibri"/>
        <family val="2"/>
        <scheme val="minor"/>
      </font>
      <numFmt numFmtId="30" formatCode="@"/>
    </dxf>
    <dxf>
      <font>
        <b val="0"/>
        <i val="0"/>
        <strike val="0"/>
        <condense val="0"/>
        <extend val="0"/>
        <outline val="0"/>
        <shadow val="0"/>
        <u val="none"/>
        <vertAlign val="baseline"/>
        <sz val="11"/>
        <color auto="1"/>
        <name val="Calibri"/>
        <family val="2"/>
        <scheme val="minor"/>
      </font>
      <numFmt numFmtId="2" formatCode="0.0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quot;$&quot;#,##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quot;$&quot;#,##0"/>
    </dxf>
    <dxf>
      <font>
        <b val="0"/>
        <i val="0"/>
        <strike val="0"/>
        <condense val="0"/>
        <extend val="0"/>
        <outline val="0"/>
        <shadow val="0"/>
        <u val="none"/>
        <vertAlign val="baseline"/>
        <sz val="11"/>
        <color auto="1"/>
        <name val="Calibri"/>
        <family val="2"/>
        <scheme val="minor"/>
      </font>
      <numFmt numFmtId="169" formatCode="dd/mm/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dxf>
    <dxf>
      <alignment wrapText="1"/>
    </dxf>
    <dxf>
      <numFmt numFmtId="168" formatCode="[&gt;=1000000]0.0,,\ &quot;M&quot;;[&gt;=1000]0.0,\ &quot;K&quot;;0.0"/>
    </dxf>
    <dxf>
      <numFmt numFmtId="166" formatCode="[&gt;=1000000]0,,\ &quot;M&quot;;[&gt;=1000]0,\ &quot;K&quot;;0"/>
    </dxf>
    <dxf>
      <font>
        <sz val="11"/>
        <color rgb="FF8CC2E0"/>
        <name val="Calibri"/>
        <family val="2"/>
        <scheme val="minor"/>
      </font>
    </dxf>
    <dxf>
      <font>
        <color rgb="FF467E94"/>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0" tint="-0.749961851863155"/>
        <name val="Calibri"/>
        <family val="2"/>
        <scheme val="minor"/>
      </font>
    </dxf>
    <dxf>
      <font>
        <b/>
        <i val="0"/>
        <sz val="14"/>
        <color theme="0" tint="-0.49998474074526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24"/>
        <color rgb="FFFFFFFF"/>
        <name val="Calibri"/>
        <family val="2"/>
        <scheme val="minor"/>
      </font>
      <fill>
        <patternFill>
          <bgColor rgb="FF155F7D"/>
        </patternFill>
      </fill>
    </dxf>
    <dxf>
      <font>
        <b/>
        <i val="0"/>
        <sz val="24"/>
        <name val="Calibri Light"/>
        <family val="2"/>
        <scheme val="major"/>
      </font>
      <fill>
        <patternFill patternType="solid">
          <fgColor theme="0"/>
          <bgColor rgb="FFFFFFFF"/>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26"/>
        <color rgb="FFFFFFFF"/>
        <name val="Calibri Light"/>
        <family val="2"/>
        <scheme val="major"/>
      </font>
      <fill>
        <patternFill>
          <bgColor rgb="FF1B4965"/>
        </patternFill>
      </fill>
      <border diagonalUp="0" diagonalDown="0">
        <left/>
        <right/>
        <top/>
        <bottom/>
        <vertical/>
        <horizontal/>
      </border>
    </dxf>
    <dxf>
      <font>
        <b/>
        <i val="0"/>
        <strike val="0"/>
        <u val="none"/>
        <sz val="28"/>
        <color rgb="FF467E94"/>
        <name val="Calibri"/>
        <family val="2"/>
        <scheme val="minor"/>
      </font>
      <fill>
        <patternFill>
          <fgColor rgb="FF4A859C"/>
        </patternFill>
      </fill>
    </dxf>
  </dxfs>
  <tableStyles count="7" defaultTableStyle="TableStyleMedium2" defaultPivotStyle="PivotStyleLight16">
    <tableStyle name="HA" pivot="0" table="0" count="9" xr9:uid="{47E1BA21-3C73-4A04-8467-0B1CAF0156A4}">
      <tableStyleElement type="wholeTable" dxfId="120"/>
      <tableStyleElement type="headerRow" dxfId="119"/>
    </tableStyle>
    <tableStyle name="HAH" pivot="0" table="0" count="9" xr9:uid="{D2187224-146F-491D-AFC2-6AAFF4E0091A}">
      <tableStyleElement type="wholeTable" dxfId="118"/>
      <tableStyleElement type="headerRow" dxfId="117"/>
    </tableStyle>
    <tableStyle name="Timeline Style 1" pivot="0" table="0" count="8" xr9:uid="{078BBC80-0CCE-46BA-A227-06E1173E5B31}">
      <tableStyleElement type="wholeTable" dxfId="116"/>
      <tableStyleElement type="headerRow" dxfId="115"/>
    </tableStyle>
    <tableStyle name="Timeline Style 2" pivot="0" table="0" count="8" xr9:uid="{18AB9D80-2BD4-4FA6-86FA-DE0186ACF993}">
      <tableStyleElement type="wholeTable" dxfId="114"/>
      <tableStyleElement type="headerRow" dxfId="113"/>
    </tableStyle>
    <tableStyle name="Timeline Style 3" pivot="0" table="0" count="8" xr9:uid="{A6D78EC7-3623-48C8-B707-704959673A44}">
      <tableStyleElement type="wholeTable" dxfId="112"/>
      <tableStyleElement type="headerRow" dxfId="111"/>
    </tableStyle>
    <tableStyle name="Timeline Style 4" pivot="0" table="0" count="8" xr9:uid="{7872C47A-20F9-4EA4-9357-DD7FD4BBD23F}">
      <tableStyleElement type="wholeTable" dxfId="110"/>
      <tableStyleElement type="headerRow" dxfId="109"/>
    </tableStyle>
    <tableStyle name="Timeline Style 5" pivot="0" table="0" count="9" xr9:uid="{D893F8BE-8B86-4D4B-8136-C1E37609BC80}">
      <tableStyleElement type="wholeTable" dxfId="108"/>
      <tableStyleElement type="headerRow" dxfId="107"/>
    </tableStyle>
  </tableStyles>
  <colors>
    <mruColors>
      <color rgb="FF8EB9CA"/>
      <color rgb="FF1A699E"/>
      <color rgb="FF0B73AD"/>
      <color rgb="FFFFFFFF"/>
      <color rgb="FF157AA7"/>
      <color rgb="FF4A859C"/>
      <color rgb="FF155F7D"/>
      <color rgb="FFF5F5F5"/>
      <color rgb="FF467E94"/>
      <color rgb="FF72C1E8"/>
    </mruColors>
  </colors>
  <extLst>
    <ext xmlns:x14="http://schemas.microsoft.com/office/spreadsheetml/2009/9/main" uri="{46F421CA-312F-682f-3DD2-61675219B42D}">
      <x14:dxfs count="7">
        <dxf>
          <font>
            <b/>
            <i val="0"/>
            <sz val="12"/>
            <color rgb="FFF5F5F5"/>
            <name val="Calibri"/>
            <family val="2"/>
            <scheme val="minor"/>
          </font>
        </dxf>
        <dxf>
          <fill>
            <patternFill>
              <bgColor rgb="FFCAE9FF"/>
            </patternFill>
          </fill>
        </dxf>
        <dxf>
          <font>
            <b/>
            <i val="0"/>
            <sz val="14"/>
            <color rgb="FFF5F5F5"/>
            <name val="Calibri"/>
            <family val="2"/>
            <scheme val="minor"/>
          </font>
        </dxf>
        <dxf>
          <font>
            <color rgb="FF36AEDE"/>
          </font>
        </dxf>
        <dxf>
          <font>
            <b/>
            <i val="0"/>
            <strike val="0"/>
            <sz val="28"/>
            <color rgb="FF467E94"/>
            <name val="Calibri"/>
            <family val="2"/>
            <scheme val="minor"/>
          </font>
          <fill>
            <patternFill>
              <fgColor rgb="FF5FA8D3"/>
            </patternFill>
          </fill>
        </dxf>
        <dxf>
          <font>
            <sz val="36"/>
            <name val="Calibri"/>
            <family val="2"/>
            <scheme val="minor"/>
          </font>
          <fill>
            <patternFill>
              <bgColor rgb="FFF5F5F5"/>
            </patternFill>
          </fill>
        </dxf>
        <dxf>
          <font>
            <color rgb="FF4A859C"/>
          </font>
          <fill>
            <patternFill>
              <bgColor rgb="FFEAEAEA"/>
            </patternFill>
          </fill>
        </dxf>
      </x14:dxfs>
    </ext>
    <ext xmlns:x14="http://schemas.microsoft.com/office/spreadsheetml/2009/9/main" uri="{EB79DEF2-80B8-43e5-95BD-54CBDDF9020C}">
      <x14:slicerStyles defaultSlicerStyle="SlicerStyleLight1">
        <x14:slicerStyle name="HA">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37">
        <dxf>
          <fill>
            <patternFill>
              <bgColor rgb="FF51A0E1"/>
            </patternFill>
          </fill>
        </dxf>
        <dxf>
          <fill>
            <patternFill patternType="solid">
              <fgColor theme="0" tint="-0.14999847407452621"/>
              <bgColor theme="0" tint="-0.14999847407452621"/>
            </patternFill>
          </fill>
        </dxf>
        <dxf>
          <font>
            <sz val="9"/>
            <color rgb="FFFFFFFF"/>
            <name val="Calibri"/>
            <family val="2"/>
            <scheme val="minor"/>
          </font>
        </dxf>
        <dxf>
          <font>
            <sz val="9"/>
            <color rgb="FF0070C0"/>
            <name val="Calibri"/>
            <family val="2"/>
            <scheme val="minor"/>
          </font>
        </dxf>
        <dxf>
          <font>
            <sz val="9"/>
            <color rgb="FF8EB9CA"/>
            <name val="Calibri"/>
            <family val="2"/>
            <scheme val="minor"/>
          </font>
        </dxf>
        <dxf>
          <font>
            <sz val="10"/>
            <color rgb="FF8CC2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b/>
            <i val="0"/>
            <sz val="12"/>
            <color theme="2" tint="-0.89996032593768116"/>
            <name val="Calibri"/>
            <family val="2"/>
            <scheme val="minor"/>
          </font>
        </dxf>
        <dxf>
          <font>
            <b/>
            <i val="0"/>
            <sz val="11"/>
            <color theme="2" tint="-0.749961851863155"/>
            <name val="Calibri"/>
            <family val="2"/>
            <scheme val="minor"/>
          </font>
        </dxf>
        <dxf>
          <font>
            <b/>
            <i val="0"/>
            <sz val="12"/>
            <color theme="2" tint="-0.89996032593768116"/>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b/>
            <i val="0"/>
            <sz val="10"/>
            <color theme="0" tint="-0.89996032593768116"/>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7" tint="-0.89996032593768116"/>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name val="Calibri"/>
            <family val="2"/>
            <scheme val="minor"/>
          </font>
        </dxf>
        <dxf>
          <font>
            <sz val="10"/>
            <color theme="1" tint="0.499984740745262"/>
          </font>
        </dxf>
        <dxf>
          <fill>
            <patternFill>
              <bgColor rgb="FF0B73AD"/>
            </patternFill>
          </fill>
        </dxf>
        <dxf>
          <fill>
            <patternFill patternType="solid">
              <fgColor rgb="FFFFFFFF"/>
              <bgColor rgb="FFFFFFFF"/>
            </patternFill>
          </fill>
          <border diagonalUp="0" diagonalDown="0">
            <left/>
            <right/>
            <top/>
            <bottom/>
            <vertical/>
            <horizontal/>
          </border>
        </dxf>
        <dxf>
          <fill>
            <patternFill patternType="solid">
              <fgColor theme="0"/>
              <bgColor rgb="FF157AA7"/>
            </patternFill>
          </fill>
          <border diagonalUp="0" diagonalDown="0">
            <left/>
            <right/>
            <top/>
            <bottom/>
            <vertical/>
            <horizontal/>
          </border>
        </dxf>
        <dxf>
          <font>
            <b/>
            <i val="0"/>
            <sz val="16"/>
            <color rgb="FF4A859C"/>
            <name val="Calibri"/>
            <family val="2"/>
            <scheme val="minor"/>
          </font>
        </dxf>
        <dxf>
          <font>
            <b/>
            <i val="0"/>
            <sz val="14"/>
            <color rgb="FF4A859C"/>
            <name val="Calibri"/>
            <family val="2"/>
            <scheme val="minor"/>
          </font>
        </dxf>
        <dxf>
          <font>
            <b/>
            <i val="0"/>
            <sz val="22"/>
            <color rgb="FF4A859C"/>
            <name val="Calibri"/>
            <family val="2"/>
            <scheme val="minor"/>
          </font>
        </dxf>
        <dxf>
          <font>
            <b/>
            <i val="0"/>
            <sz val="20"/>
            <color rgb="FF1A699E"/>
            <name val="Calibri"/>
            <family val="2"/>
            <scheme val="minor"/>
          </font>
        </dxf>
      </x15:dxfs>
    </ext>
    <ext xmlns:x15="http://schemas.microsoft.com/office/spreadsheetml/2010/11/main" uri="{9260A510-F301-46a8-8635-F512D64BE5F5}">
      <x15:timelineStyles defaultTimelineStyle="TimeSlicerStyleLight1">
        <x15:timelineStyle name="HAH">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 type="selectedTimeBlockSpace" dxfId="30"/>
          </x15:timelineStyleElements>
        </x15:timelineStyle>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pivotCacheDefinition" Target="pivotCache/pivotCacheDefinition27.xml"/><Relationship Id="rId47" Type="http://schemas.openxmlformats.org/officeDocument/2006/relationships/pivotCacheDefinition" Target="pivotCache/pivotCacheDefinition29.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53" Type="http://schemas.openxmlformats.org/officeDocument/2006/relationships/sharedStrings" Target="sharedStrings.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openxmlformats.org/officeDocument/2006/relationships/pivotCacheDefinition" Target="pivotCache/pivotCacheDefinition28.xml"/><Relationship Id="rId48" Type="http://schemas.microsoft.com/office/2011/relationships/timelineCache" Target="timelineCaches/timelineCache1.xml"/><Relationship Id="rId56" Type="http://schemas.openxmlformats.org/officeDocument/2006/relationships/customXml" Target="../customXml/item1.xml"/><Relationship Id="rId64" Type="http://schemas.openxmlformats.org/officeDocument/2006/relationships/customXml" Target="../customXml/item9.xml"/><Relationship Id="rId69" Type="http://schemas.openxmlformats.org/officeDocument/2006/relationships/customXml" Target="../customXml/item14.xml"/><Relationship Id="rId77"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7.xml"/><Relationship Id="rId80"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microsoft.com/office/2007/relationships/slicerCache" Target="slicerCaches/slicerCache3.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microsoft.com/office/2011/relationships/timelineCache" Target="timelineCaches/timelineCache2.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microsoft.com/office/2007/relationships/slicerCache" Target="slicerCaches/slicerCache1.xml"/><Relationship Id="rId52" Type="http://schemas.openxmlformats.org/officeDocument/2006/relationships/styles" Target="style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openxmlformats.org/officeDocument/2006/relationships/theme" Target="theme/theme1.xml"/><Relationship Id="rId55" Type="http://schemas.openxmlformats.org/officeDocument/2006/relationships/calcChain" Target="calcChain.xml"/><Relationship Id="rId76" Type="http://schemas.openxmlformats.org/officeDocument/2006/relationships/customXml" Target="../customXml/item21.xml"/><Relationship Id="rId7" Type="http://schemas.openxmlformats.org/officeDocument/2006/relationships/worksheet" Target="worksheets/sheet7.xml"/><Relationship Id="rId71" Type="http://schemas.openxmlformats.org/officeDocument/2006/relationships/customXml" Target="../customXml/item16.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openxmlformats.org/officeDocument/2006/relationships/pivotCacheDefinition" Target="pivotCache/pivotCacheDefinition25.xml"/><Relationship Id="rId45" Type="http://schemas.microsoft.com/office/2007/relationships/slicerCache" Target="slicerCaches/slicerCache2.xml"/><Relationship Id="rId66"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Sales!Revenue</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Question - Sales'!$B$1</c:f>
              <c:strCache>
                <c:ptCount val="1"/>
                <c:pt idx="0">
                  <c:v>Sum of revenue</c:v>
                </c:pt>
              </c:strCache>
            </c:strRef>
          </c:tx>
          <c:spPr>
            <a:solidFill>
              <a:schemeClr val="accent1"/>
            </a:solidFill>
            <a:ln>
              <a:noFill/>
            </a:ln>
            <a:effectLst/>
          </c:spPr>
          <c:invertIfNegative val="0"/>
          <c:cat>
            <c:strRef>
              <c:f>'SMART Question - Sales'!$A$2:$A$7</c:f>
              <c:strCache>
                <c:ptCount val="5"/>
                <c:pt idx="0">
                  <c:v>GeForce GTX 1080</c:v>
                </c:pt>
                <c:pt idx="1">
                  <c:v>Jetson Nano</c:v>
                </c:pt>
                <c:pt idx="2">
                  <c:v>NVIDIA A40</c:v>
                </c:pt>
                <c:pt idx="3">
                  <c:v>RTX 4080</c:v>
                </c:pt>
                <c:pt idx="4">
                  <c:v>RTX 4070</c:v>
                </c:pt>
              </c:strCache>
            </c:strRef>
          </c:cat>
          <c:val>
            <c:numRef>
              <c:f>'SMART Question - Sales'!$B$2:$B$7</c:f>
              <c:numCache>
                <c:formatCode>[&gt;=1000000]0,,\ "M";[&gt;=1000]0,\ "K";0</c:formatCode>
                <c:ptCount val="5"/>
                <c:pt idx="0">
                  <c:v>1127507.3400000001</c:v>
                </c:pt>
                <c:pt idx="1">
                  <c:v>958803.31</c:v>
                </c:pt>
                <c:pt idx="2">
                  <c:v>863029.77</c:v>
                </c:pt>
                <c:pt idx="3">
                  <c:v>840037.87</c:v>
                </c:pt>
                <c:pt idx="4">
                  <c:v>809514.24</c:v>
                </c:pt>
              </c:numCache>
            </c:numRef>
          </c:val>
          <c:extLst>
            <c:ext xmlns:c16="http://schemas.microsoft.com/office/drawing/2014/chart" uri="{C3380CC4-5D6E-409C-BE32-E72D297353CC}">
              <c16:uniqueId val="{00000000-879E-47FE-A24D-D4CE594C1B68}"/>
            </c:ext>
          </c:extLst>
        </c:ser>
        <c:dLbls>
          <c:showLegendKey val="0"/>
          <c:showVal val="0"/>
          <c:showCatName val="0"/>
          <c:showSerName val="0"/>
          <c:showPercent val="0"/>
          <c:showBubbleSize val="0"/>
        </c:dLbls>
        <c:gapWidth val="219"/>
        <c:overlap val="-27"/>
        <c:axId val="1961142399"/>
        <c:axId val="1961135199"/>
      </c:barChart>
      <c:lineChart>
        <c:grouping val="standard"/>
        <c:varyColors val="0"/>
        <c:ser>
          <c:idx val="1"/>
          <c:order val="1"/>
          <c:tx>
            <c:strRef>
              <c:f>'SMART Question - Sales'!$C$1</c:f>
              <c:strCache>
                <c:ptCount val="1"/>
                <c:pt idx="0">
                  <c:v>Sum of quantity_sold</c:v>
                </c:pt>
              </c:strCache>
            </c:strRef>
          </c:tx>
          <c:spPr>
            <a:ln w="28575" cap="rnd">
              <a:solidFill>
                <a:schemeClr val="accent2"/>
              </a:solidFill>
              <a:round/>
            </a:ln>
            <a:effectLst/>
          </c:spPr>
          <c:marker>
            <c:symbol val="none"/>
          </c:marker>
          <c:cat>
            <c:strRef>
              <c:f>'SMART Question - Sales'!$A$2:$A$7</c:f>
              <c:strCache>
                <c:ptCount val="5"/>
                <c:pt idx="0">
                  <c:v>GeForce GTX 1080</c:v>
                </c:pt>
                <c:pt idx="1">
                  <c:v>Jetson Nano</c:v>
                </c:pt>
                <c:pt idx="2">
                  <c:v>NVIDIA A40</c:v>
                </c:pt>
                <c:pt idx="3">
                  <c:v>RTX 4080</c:v>
                </c:pt>
                <c:pt idx="4">
                  <c:v>RTX 4070</c:v>
                </c:pt>
              </c:strCache>
            </c:strRef>
          </c:cat>
          <c:val>
            <c:numRef>
              <c:f>'SMART Question - Sales'!$C$2:$C$7</c:f>
              <c:numCache>
                <c:formatCode>General</c:formatCode>
                <c:ptCount val="5"/>
                <c:pt idx="0">
                  <c:v>3316</c:v>
                </c:pt>
                <c:pt idx="1">
                  <c:v>2092</c:v>
                </c:pt>
                <c:pt idx="2">
                  <c:v>3012</c:v>
                </c:pt>
                <c:pt idx="3">
                  <c:v>2337</c:v>
                </c:pt>
                <c:pt idx="4">
                  <c:v>2728</c:v>
                </c:pt>
              </c:numCache>
            </c:numRef>
          </c:val>
          <c:smooth val="0"/>
          <c:extLst>
            <c:ext xmlns:c16="http://schemas.microsoft.com/office/drawing/2014/chart" uri="{C3380CC4-5D6E-409C-BE32-E72D297353CC}">
              <c16:uniqueId val="{00000001-879E-47FE-A24D-D4CE594C1B68}"/>
            </c:ext>
          </c:extLst>
        </c:ser>
        <c:dLbls>
          <c:showLegendKey val="0"/>
          <c:showVal val="0"/>
          <c:showCatName val="0"/>
          <c:showSerName val="0"/>
          <c:showPercent val="0"/>
          <c:showBubbleSize val="0"/>
        </c:dLbls>
        <c:marker val="1"/>
        <c:smooth val="0"/>
        <c:axId val="1961153919"/>
        <c:axId val="1961155359"/>
      </c:lineChart>
      <c:catAx>
        <c:axId val="196114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135199"/>
        <c:crosses val="autoZero"/>
        <c:auto val="1"/>
        <c:lblAlgn val="ctr"/>
        <c:lblOffset val="100"/>
        <c:noMultiLvlLbl val="0"/>
      </c:catAx>
      <c:valAx>
        <c:axId val="196113519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142399"/>
        <c:crosses val="autoZero"/>
        <c:crossBetween val="between"/>
      </c:valAx>
      <c:valAx>
        <c:axId val="19611553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153919"/>
        <c:crosses val="max"/>
        <c:crossBetween val="between"/>
      </c:valAx>
      <c:catAx>
        <c:axId val="1961153919"/>
        <c:scaling>
          <c:orientation val="minMax"/>
        </c:scaling>
        <c:delete val="1"/>
        <c:axPos val="b"/>
        <c:numFmt formatCode="General" sourceLinked="1"/>
        <c:majorTickMark val="out"/>
        <c:minorTickMark val="none"/>
        <c:tickLblPos val="nextTo"/>
        <c:crossAx val="19611553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'SMART Question - Sales'!$B$18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DC-4F76-BAC4-C4F23BA41F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DC-4F76-BAC4-C4F23BA41F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DC-4F76-BAC4-C4F23BA41F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DC-4F76-BAC4-C4F23BA41F1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'SMART Question - Sales'!$A$19:$A$23</c:f>
              <c:strCache>
                <c:ptCount val="4"/>
                <c:pt idx="0">
                  <c:v>Africa</c:v>
                </c:pt>
                <c:pt idx="1">
                  <c:v>Asia</c:v>
                </c:pt>
                <c:pt idx="2">
                  <c:v>Europe</c:v>
                </c:pt>
                <c:pt idx="3">
                  <c:v>North America</c:v>
                </c:pt>
              </c:strCache>
            </c:strRef>
          </c:cat>
          <c:val>
            <c:numRef>
              <c:f>'SMART Question - Sales'!$B$19:$B$23</c:f>
              <c:numCache>
                <c:formatCode>[&gt;=1000000]0.0,,\ "M";[&gt;=1000]0.0,\ "K";0.0</c:formatCode>
                <c:ptCount val="4"/>
                <c:pt idx="0">
                  <c:v>2104851.25</c:v>
                </c:pt>
                <c:pt idx="1">
                  <c:v>1902979.11</c:v>
                </c:pt>
                <c:pt idx="2">
                  <c:v>3328763.81</c:v>
                </c:pt>
                <c:pt idx="3">
                  <c:v>3064073.46</c:v>
                </c:pt>
              </c:numCache>
            </c:numRef>
          </c:val>
          <c:extLst>
            <c:ext xmlns:c16="http://schemas.microsoft.com/office/drawing/2014/chart" uri="{C3380CC4-5D6E-409C-BE32-E72D297353CC}">
              <c16:uniqueId val="{00000000-FAF0-4B72-9D86-3FB60F55B70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pieChart>
        <c:varyColors val="1"/>
        <c:ser>
          <c:idx val="0"/>
          <c:order val="0"/>
          <c:tx>
            <c:strRef>
              <c:f>'SMART Question - Sales'!$B$33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E6C-4E9D-B445-74AF81E2E76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E6C-4E9D-B445-74AF81E2E76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E6C-4E9D-B445-74AF81E2E76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'SMART Question - Sales'!$A$34:$A$37</c:f>
              <c:strCache>
                <c:ptCount val="3"/>
                <c:pt idx="0">
                  <c:v>AI Accelerator</c:v>
                </c:pt>
                <c:pt idx="1">
                  <c:v>GPU</c:v>
                </c:pt>
                <c:pt idx="2">
                  <c:v>Server</c:v>
                </c:pt>
              </c:strCache>
            </c:strRef>
          </c:cat>
          <c:val>
            <c:numRef>
              <c:f>'SMART Question - Sales'!$B$34:$B$37</c:f>
              <c:numCache>
                <c:formatCode>[&gt;=1000000]0.0,,\ "M";[&gt;=1000]0.0,\ "K";0.0</c:formatCode>
                <c:ptCount val="3"/>
                <c:pt idx="0">
                  <c:v>4639658.66</c:v>
                </c:pt>
                <c:pt idx="1">
                  <c:v>5047801.55</c:v>
                </c:pt>
                <c:pt idx="2">
                  <c:v>713207.42</c:v>
                </c:pt>
              </c:numCache>
            </c:numRef>
          </c:val>
          <c:extLst>
            <c:ext xmlns:c16="http://schemas.microsoft.com/office/drawing/2014/chart" uri="{C3380CC4-5D6E-409C-BE32-E72D297353CC}">
              <c16:uniqueId val="{00000000-3925-4073-8087-3186B061C9D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Sales!Industry</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'SMART Question - Sales'!$B$50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62-45A1-9F8F-777A051BEB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62-45A1-9F8F-777A051BEB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62-45A1-9F8F-777A051BEB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62-45A1-9F8F-777A051BEB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62-45A1-9F8F-777A051BEB6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'SMART Question - Sales'!$A$51:$A$56</c:f>
              <c:strCache>
                <c:ptCount val="5"/>
                <c:pt idx="0">
                  <c:v>AI</c:v>
                </c:pt>
                <c:pt idx="1">
                  <c:v>Cloud Services</c:v>
                </c:pt>
                <c:pt idx="2">
                  <c:v>Data Centers</c:v>
                </c:pt>
                <c:pt idx="3">
                  <c:v>Gaming</c:v>
                </c:pt>
                <c:pt idx="4">
                  <c:v>Research</c:v>
                </c:pt>
              </c:strCache>
            </c:strRef>
          </c:cat>
          <c:val>
            <c:numRef>
              <c:f>'SMART Question - Sales'!$B$51:$B$56</c:f>
              <c:numCache>
                <c:formatCode>[&gt;=1000000]0.0,,\ "M";[&gt;=1000]0.0,\ "K";0.0</c:formatCode>
                <c:ptCount val="5"/>
                <c:pt idx="0">
                  <c:v>1041160.17</c:v>
                </c:pt>
                <c:pt idx="1">
                  <c:v>1894515.92</c:v>
                </c:pt>
                <c:pt idx="2">
                  <c:v>3031637.16</c:v>
                </c:pt>
                <c:pt idx="3">
                  <c:v>2536222.31</c:v>
                </c:pt>
                <c:pt idx="4">
                  <c:v>1897132.07</c:v>
                </c:pt>
              </c:numCache>
            </c:numRef>
          </c:val>
          <c:extLst>
            <c:ext xmlns:c16="http://schemas.microsoft.com/office/drawing/2014/chart" uri="{C3380CC4-5D6E-409C-BE32-E72D297353CC}">
              <c16:uniqueId val="{00000000-350A-45E4-8384-5BA1F8AA553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Sales!PivotTable5</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Question - Sales'!$B$66</c:f>
              <c:strCache>
                <c:ptCount val="1"/>
                <c:pt idx="0">
                  <c:v>Total</c:v>
                </c:pt>
              </c:strCache>
            </c:strRef>
          </c:tx>
          <c:spPr>
            <a:solidFill>
              <a:schemeClr val="accent1"/>
            </a:solidFill>
            <a:ln>
              <a:noFill/>
            </a:ln>
            <a:effectLst/>
          </c:spPr>
          <c:invertIfNegative val="0"/>
          <c:cat>
            <c:strRef>
              <c:f>'SMART Question - Sales'!$A$67:$A$77</c:f>
              <c:strCache>
                <c:ptCount val="10"/>
                <c:pt idx="0">
                  <c:v>Bishop, Davis and Brooks</c:v>
                </c:pt>
                <c:pt idx="1">
                  <c:v>Gonzalez-Buck</c:v>
                </c:pt>
                <c:pt idx="2">
                  <c:v>Hill Ltd</c:v>
                </c:pt>
                <c:pt idx="3">
                  <c:v>Shaffer, Baird and Barajas</c:v>
                </c:pt>
                <c:pt idx="4">
                  <c:v>Grimes, Wilkerson and Martinez</c:v>
                </c:pt>
                <c:pt idx="5">
                  <c:v>Jones and Sons</c:v>
                </c:pt>
                <c:pt idx="6">
                  <c:v>Espinoza LLC</c:v>
                </c:pt>
                <c:pt idx="7">
                  <c:v>Miller PLC</c:v>
                </c:pt>
                <c:pt idx="8">
                  <c:v>Wright-Williams</c:v>
                </c:pt>
                <c:pt idx="9">
                  <c:v>Foster-Smith</c:v>
                </c:pt>
              </c:strCache>
            </c:strRef>
          </c:cat>
          <c:val>
            <c:numRef>
              <c:f>'SMART Question - Sales'!$B$67:$B$77</c:f>
              <c:numCache>
                <c:formatCode>[&gt;=1000000]0.0,,\ "M";[&gt;=1000]0.0,\ "K";0.0</c:formatCode>
                <c:ptCount val="10"/>
                <c:pt idx="0">
                  <c:v>25758</c:v>
                </c:pt>
                <c:pt idx="1">
                  <c:v>17623</c:v>
                </c:pt>
                <c:pt idx="2">
                  <c:v>14714</c:v>
                </c:pt>
                <c:pt idx="3">
                  <c:v>14391</c:v>
                </c:pt>
                <c:pt idx="4">
                  <c:v>13317</c:v>
                </c:pt>
                <c:pt idx="5">
                  <c:v>12571</c:v>
                </c:pt>
                <c:pt idx="6">
                  <c:v>11804</c:v>
                </c:pt>
                <c:pt idx="7">
                  <c:v>11200</c:v>
                </c:pt>
                <c:pt idx="8">
                  <c:v>10728</c:v>
                </c:pt>
                <c:pt idx="9">
                  <c:v>10467</c:v>
                </c:pt>
              </c:numCache>
            </c:numRef>
          </c:val>
          <c:extLst>
            <c:ext xmlns:c16="http://schemas.microsoft.com/office/drawing/2014/chart" uri="{C3380CC4-5D6E-409C-BE32-E72D297353CC}">
              <c16:uniqueId val="{00000000-DE88-439D-B97A-7EA4AA919342}"/>
            </c:ext>
          </c:extLst>
        </c:ser>
        <c:dLbls>
          <c:showLegendKey val="0"/>
          <c:showVal val="0"/>
          <c:showCatName val="0"/>
          <c:showSerName val="0"/>
          <c:showPercent val="0"/>
          <c:showBubbleSize val="0"/>
        </c:dLbls>
        <c:gapWidth val="219"/>
        <c:overlap val="-27"/>
        <c:axId val="1789988239"/>
        <c:axId val="1789777999"/>
      </c:barChart>
      <c:catAx>
        <c:axId val="178998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777999"/>
        <c:crosses val="autoZero"/>
        <c:auto val="1"/>
        <c:lblAlgn val="ctr"/>
        <c:lblOffset val="100"/>
        <c:noMultiLvlLbl val="0"/>
      </c:catAx>
      <c:valAx>
        <c:axId val="1789777999"/>
        <c:scaling>
          <c:orientation val="minMax"/>
        </c:scaling>
        <c:delete val="0"/>
        <c:axPos val="l"/>
        <c:numFmt formatCode="[&gt;=1000000]0.0,,\ &quot;M&quot;;[&gt;=1000]0.0,\ &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98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Sales!PivotTable6</c:name>
    <c:fmtId val="2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'SMART Question - Sales'!$B$84:$B$85</c:f>
              <c:strCache>
                <c:ptCount val="1"/>
                <c:pt idx="0">
                  <c:v>AI Accelerator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'SMART Question - Sales'!$A$86:$A$94</c:f>
              <c:strCache>
                <c:ptCount val="8"/>
                <c:pt idx="0">
                  <c:v>AI Chips</c:v>
                </c:pt>
                <c:pt idx="1">
                  <c:v>Batteries</c:v>
                </c:pt>
                <c:pt idx="2">
                  <c:v>Capacitors</c:v>
                </c:pt>
                <c:pt idx="3">
                  <c:v>Memory Chips</c:v>
                </c:pt>
                <c:pt idx="4">
                  <c:v>Microcontrollers</c:v>
                </c:pt>
                <c:pt idx="5">
                  <c:v>PCB</c:v>
                </c:pt>
                <c:pt idx="6">
                  <c:v>Resistors</c:v>
                </c:pt>
                <c:pt idx="7">
                  <c:v>Silicon</c:v>
                </c:pt>
              </c:strCache>
            </c:strRef>
          </c:cat>
          <c:val>
            <c:numRef>
              <c:f>'SMART Question - Sales'!$B$86:$B$94</c:f>
              <c:numCache>
                <c:formatCode>[&gt;=1000000]0.0,,\ "M";[&gt;=1000]0.0,\ "K";0.0</c:formatCode>
                <c:ptCount val="8"/>
                <c:pt idx="0">
                  <c:v>9664</c:v>
                </c:pt>
                <c:pt idx="1">
                  <c:v>20638</c:v>
                </c:pt>
                <c:pt idx="2">
                  <c:v>6919</c:v>
                </c:pt>
                <c:pt idx="3">
                  <c:v>20935</c:v>
                </c:pt>
                <c:pt idx="4">
                  <c:v>5658</c:v>
                </c:pt>
                <c:pt idx="5">
                  <c:v>17428</c:v>
                </c:pt>
                <c:pt idx="6">
                  <c:v>3190</c:v>
                </c:pt>
                <c:pt idx="7">
                  <c:v>25196</c:v>
                </c:pt>
              </c:numCache>
            </c:numRef>
          </c:val>
          <c:extLst>
            <c:ext xmlns:c16="http://schemas.microsoft.com/office/drawing/2014/chart" uri="{C3380CC4-5D6E-409C-BE32-E72D297353CC}">
              <c16:uniqueId val="{00000000-4B96-4832-BF55-2A1C3116CB41}"/>
            </c:ext>
          </c:extLst>
        </c:ser>
        <c:ser>
          <c:idx val="1"/>
          <c:order val="1"/>
          <c:tx>
            <c:strRef>
              <c:f>'SMART Question - Sales'!$C$84:$C$85</c:f>
              <c:strCache>
                <c:ptCount val="1"/>
                <c:pt idx="0">
                  <c:v>GPU</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'SMART Question - Sales'!$A$86:$A$94</c:f>
              <c:strCache>
                <c:ptCount val="8"/>
                <c:pt idx="0">
                  <c:v>AI Chips</c:v>
                </c:pt>
                <c:pt idx="1">
                  <c:v>Batteries</c:v>
                </c:pt>
                <c:pt idx="2">
                  <c:v>Capacitors</c:v>
                </c:pt>
                <c:pt idx="3">
                  <c:v>Memory Chips</c:v>
                </c:pt>
                <c:pt idx="4">
                  <c:v>Microcontrollers</c:v>
                </c:pt>
                <c:pt idx="5">
                  <c:v>PCB</c:v>
                </c:pt>
                <c:pt idx="6">
                  <c:v>Resistors</c:v>
                </c:pt>
                <c:pt idx="7">
                  <c:v>Silicon</c:v>
                </c:pt>
              </c:strCache>
            </c:strRef>
          </c:cat>
          <c:val>
            <c:numRef>
              <c:f>'SMART Question - Sales'!$C$86:$C$94</c:f>
              <c:numCache>
                <c:formatCode>[&gt;=1000000]0.0,,\ "M";[&gt;=1000]0.0,\ "K";0.0</c:formatCode>
                <c:ptCount val="8"/>
                <c:pt idx="0">
                  <c:v>6856</c:v>
                </c:pt>
                <c:pt idx="1">
                  <c:v>26367</c:v>
                </c:pt>
                <c:pt idx="2">
                  <c:v>13041</c:v>
                </c:pt>
                <c:pt idx="3">
                  <c:v>48089</c:v>
                </c:pt>
                <c:pt idx="4">
                  <c:v>16292</c:v>
                </c:pt>
                <c:pt idx="5">
                  <c:v>32556</c:v>
                </c:pt>
                <c:pt idx="6">
                  <c:v>10404</c:v>
                </c:pt>
                <c:pt idx="7">
                  <c:v>27980</c:v>
                </c:pt>
              </c:numCache>
            </c:numRef>
          </c:val>
          <c:extLst>
            <c:ext xmlns:c16="http://schemas.microsoft.com/office/drawing/2014/chart" uri="{C3380CC4-5D6E-409C-BE32-E72D297353CC}">
              <c16:uniqueId val="{00000001-4B96-4832-BF55-2A1C3116CB41}"/>
            </c:ext>
          </c:extLst>
        </c:ser>
        <c:ser>
          <c:idx val="2"/>
          <c:order val="2"/>
          <c:tx>
            <c:strRef>
              <c:f>'SMART Question - Sales'!$D$84:$D$85</c:f>
              <c:strCache>
                <c:ptCount val="1"/>
                <c:pt idx="0">
                  <c:v>Server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'SMART Question - Sales'!$A$86:$A$94</c:f>
              <c:strCache>
                <c:ptCount val="8"/>
                <c:pt idx="0">
                  <c:v>AI Chips</c:v>
                </c:pt>
                <c:pt idx="1">
                  <c:v>Batteries</c:v>
                </c:pt>
                <c:pt idx="2">
                  <c:v>Capacitors</c:v>
                </c:pt>
                <c:pt idx="3">
                  <c:v>Memory Chips</c:v>
                </c:pt>
                <c:pt idx="4">
                  <c:v>Microcontrollers</c:v>
                </c:pt>
                <c:pt idx="5">
                  <c:v>PCB</c:v>
                </c:pt>
                <c:pt idx="6">
                  <c:v>Resistors</c:v>
                </c:pt>
                <c:pt idx="7">
                  <c:v>Silicon</c:v>
                </c:pt>
              </c:strCache>
            </c:strRef>
          </c:cat>
          <c:val>
            <c:numRef>
              <c:f>'SMART Question - Sales'!$D$86:$D$94</c:f>
              <c:numCache>
                <c:formatCode>[&gt;=1000000]0.0,,\ "M";[&gt;=1000]0.0,\ "K";0.0</c:formatCode>
                <c:ptCount val="8"/>
                <c:pt idx="3">
                  <c:v>6568</c:v>
                </c:pt>
                <c:pt idx="4">
                  <c:v>2403</c:v>
                </c:pt>
              </c:numCache>
            </c:numRef>
          </c:val>
          <c:extLst>
            <c:ext xmlns:c16="http://schemas.microsoft.com/office/drawing/2014/chart" uri="{C3380CC4-5D6E-409C-BE32-E72D297353CC}">
              <c16:uniqueId val="{00000002-4B96-4832-BF55-2A1C3116CB41}"/>
            </c:ext>
          </c:extLst>
        </c:ser>
        <c:dLbls>
          <c:showLegendKey val="0"/>
          <c:showVal val="0"/>
          <c:showCatName val="0"/>
          <c:showSerName val="0"/>
          <c:showPercent val="0"/>
          <c:showBubbleSize val="0"/>
        </c:dLbls>
        <c:gapWidth val="150"/>
        <c:overlap val="100"/>
        <c:axId val="1767516639"/>
        <c:axId val="1767521919"/>
      </c:barChart>
      <c:catAx>
        <c:axId val="1767516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7521919"/>
        <c:crosses val="autoZero"/>
        <c:auto val="1"/>
        <c:lblAlgn val="ctr"/>
        <c:lblOffset val="100"/>
        <c:noMultiLvlLbl val="0"/>
      </c:catAx>
      <c:valAx>
        <c:axId val="1767521919"/>
        <c:scaling>
          <c:orientation val="minMax"/>
        </c:scaling>
        <c:delete val="0"/>
        <c:axPos val="l"/>
        <c:majorGridlines>
          <c:spPr>
            <a:ln w="9525" cap="flat" cmpd="sng" algn="ctr">
              <a:solidFill>
                <a:schemeClr val="lt1">
                  <a:lumMod val="95000"/>
                  <a:alpha val="10000"/>
                </a:schemeClr>
              </a:solidFill>
              <a:round/>
            </a:ln>
            <a:effectLst/>
          </c:spPr>
        </c:majorGridlines>
        <c:numFmt formatCode="[&gt;=1000000]0.0,,\ &quot;M&quot;;[&gt;=1000]0.0,\ &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751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Sales!Hassan</c:name>
    <c:fmtId val="6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Question - Sales'!$B$139</c:f>
              <c:strCache>
                <c:ptCount val="1"/>
                <c:pt idx="0">
                  <c:v>Total</c:v>
                </c:pt>
              </c:strCache>
            </c:strRef>
          </c:tx>
          <c:spPr>
            <a:solidFill>
              <a:schemeClr val="accent1"/>
            </a:solidFill>
            <a:ln>
              <a:noFill/>
            </a:ln>
            <a:effectLst/>
          </c:spPr>
          <c:invertIfNegative val="0"/>
          <c:cat>
            <c:strRef>
              <c:f>'SMART Question - Sales'!$A$140:$A$145</c:f>
              <c:strCache>
                <c:ptCount val="5"/>
                <c:pt idx="0">
                  <c:v>Microcontrollers</c:v>
                </c:pt>
                <c:pt idx="1">
                  <c:v>Silicon</c:v>
                </c:pt>
                <c:pt idx="2">
                  <c:v>PCB</c:v>
                </c:pt>
                <c:pt idx="3">
                  <c:v>Batteries</c:v>
                </c:pt>
                <c:pt idx="4">
                  <c:v>Memory Chips</c:v>
                </c:pt>
              </c:strCache>
            </c:strRef>
          </c:cat>
          <c:val>
            <c:numRef>
              <c:f>'SMART Question - Sales'!$B$140:$B$145</c:f>
              <c:numCache>
                <c:formatCode>[&gt;=1000000]0,,\ "M";[&gt;=1000]0,\ "K";0</c:formatCode>
                <c:ptCount val="5"/>
                <c:pt idx="0">
                  <c:v>5</c:v>
                </c:pt>
                <c:pt idx="1">
                  <c:v>5</c:v>
                </c:pt>
                <c:pt idx="2">
                  <c:v>7</c:v>
                </c:pt>
                <c:pt idx="3">
                  <c:v>10</c:v>
                </c:pt>
                <c:pt idx="4">
                  <c:v>12</c:v>
                </c:pt>
              </c:numCache>
            </c:numRef>
          </c:val>
          <c:extLst>
            <c:ext xmlns:c16="http://schemas.microsoft.com/office/drawing/2014/chart" uri="{C3380CC4-5D6E-409C-BE32-E72D297353CC}">
              <c16:uniqueId val="{00000000-BB7C-44B8-A828-ED194D7C9D7B}"/>
            </c:ext>
          </c:extLst>
        </c:ser>
        <c:dLbls>
          <c:showLegendKey val="0"/>
          <c:showVal val="0"/>
          <c:showCatName val="0"/>
          <c:showSerName val="0"/>
          <c:showPercent val="0"/>
          <c:showBubbleSize val="0"/>
        </c:dLbls>
        <c:gapWidth val="219"/>
        <c:overlap val="-27"/>
        <c:axId val="603002127"/>
        <c:axId val="602941167"/>
      </c:barChart>
      <c:catAx>
        <c:axId val="60300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02941167"/>
        <c:crosses val="autoZero"/>
        <c:auto val="1"/>
        <c:lblAlgn val="ctr"/>
        <c:lblOffset val="100"/>
        <c:noMultiLvlLbl val="0"/>
      </c:catAx>
      <c:valAx>
        <c:axId val="60294116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0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Sales!PivotTable4</c:name>
    <c:fmtId val="7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'SMART Question - Sales'!$B$161</c:f>
              <c:strCache>
                <c:ptCount val="1"/>
                <c:pt idx="0">
                  <c:v>Total</c:v>
                </c:pt>
              </c:strCache>
            </c:strRef>
          </c:tx>
          <c:spPr>
            <a:solidFill>
              <a:schemeClr val="accent1"/>
            </a:solidFill>
            <a:ln>
              <a:noFill/>
            </a:ln>
            <a:effectLst/>
          </c:spPr>
          <c:invertIfNegative val="0"/>
          <c:cat>
            <c:strRef>
              <c:f>'SMART Question - Sales'!$A$162:$A$167</c:f>
              <c:strCache>
                <c:ptCount val="5"/>
                <c:pt idx="0">
                  <c:v>RTX 4080</c:v>
                </c:pt>
                <c:pt idx="1">
                  <c:v>RTX 4070</c:v>
                </c:pt>
                <c:pt idx="2">
                  <c:v>NVIDIA A40</c:v>
                </c:pt>
                <c:pt idx="3">
                  <c:v>Jetson Nano</c:v>
                </c:pt>
                <c:pt idx="4">
                  <c:v>GeForce GTX 1080</c:v>
                </c:pt>
              </c:strCache>
            </c:strRef>
          </c:cat>
          <c:val>
            <c:numRef>
              <c:f>'SMART Question - Sales'!$B$162:$B$167</c:f>
              <c:numCache>
                <c:formatCode>[&gt;=1000000]0,,\ "M";[&gt;=1000]0,\ "K";0</c:formatCode>
                <c:ptCount val="5"/>
                <c:pt idx="0">
                  <c:v>26577</c:v>
                </c:pt>
                <c:pt idx="1">
                  <c:v>23514</c:v>
                </c:pt>
                <c:pt idx="2">
                  <c:v>17202</c:v>
                </c:pt>
                <c:pt idx="3">
                  <c:v>15962</c:v>
                </c:pt>
                <c:pt idx="4">
                  <c:v>11845</c:v>
                </c:pt>
              </c:numCache>
            </c:numRef>
          </c:val>
          <c:extLst>
            <c:ext xmlns:c16="http://schemas.microsoft.com/office/drawing/2014/chart" uri="{C3380CC4-5D6E-409C-BE32-E72D297353CC}">
              <c16:uniqueId val="{00000000-F485-45C2-AE97-BC04B3FF2B2C}"/>
            </c:ext>
          </c:extLst>
        </c:ser>
        <c:dLbls>
          <c:showLegendKey val="0"/>
          <c:showVal val="0"/>
          <c:showCatName val="0"/>
          <c:showSerName val="0"/>
          <c:showPercent val="0"/>
          <c:showBubbleSize val="0"/>
        </c:dLbls>
        <c:gapWidth val="150"/>
        <c:overlap val="100"/>
        <c:axId val="575589616"/>
        <c:axId val="575587216"/>
      </c:barChart>
      <c:catAx>
        <c:axId val="5755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87216"/>
        <c:crosses val="autoZero"/>
        <c:auto val="1"/>
        <c:lblAlgn val="ctr"/>
        <c:lblOffset val="100"/>
        <c:noMultiLvlLbl val="0"/>
      </c:catAx>
      <c:valAx>
        <c:axId val="57558721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8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Sales!PivotTable7</c:name>
    <c:fmtId val="8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'SMART Question - Sales'!$B$178</c:f>
              <c:strCache>
                <c:ptCount val="1"/>
                <c:pt idx="0">
                  <c:v>Total</c:v>
                </c:pt>
              </c:strCache>
            </c:strRef>
          </c:tx>
          <c:spPr>
            <a:solidFill>
              <a:schemeClr val="accent1"/>
            </a:solidFill>
            <a:ln>
              <a:noFill/>
            </a:ln>
            <a:effectLst/>
          </c:spPr>
          <c:invertIfNegative val="0"/>
          <c:cat>
            <c:strRef>
              <c:f>'SMART Question - Sales'!$A$179:$A$184</c:f>
              <c:strCache>
                <c:ptCount val="5"/>
                <c:pt idx="0">
                  <c:v>A100 Tensor Core</c:v>
                </c:pt>
                <c:pt idx="1">
                  <c:v>NVIDIA A40</c:v>
                </c:pt>
                <c:pt idx="2">
                  <c:v>NVIDIA V100</c:v>
                </c:pt>
                <c:pt idx="3">
                  <c:v>NVIDIA Quadro GV100</c:v>
                </c:pt>
                <c:pt idx="4">
                  <c:v>Titan V</c:v>
                </c:pt>
              </c:strCache>
            </c:strRef>
          </c:cat>
          <c:val>
            <c:numRef>
              <c:f>'SMART Question - Sales'!$B$179:$B$184</c:f>
              <c:numCache>
                <c:formatCode>[&gt;=1000000]0,,\ "M";[&gt;=1000]0,\ "K";0</c:formatCode>
                <c:ptCount val="5"/>
                <c:pt idx="0">
                  <c:v>14999.99</c:v>
                </c:pt>
                <c:pt idx="1">
                  <c:v>2500</c:v>
                </c:pt>
                <c:pt idx="2">
                  <c:v>8000</c:v>
                </c:pt>
                <c:pt idx="3">
                  <c:v>8999</c:v>
                </c:pt>
                <c:pt idx="4">
                  <c:v>2999.99</c:v>
                </c:pt>
              </c:numCache>
            </c:numRef>
          </c:val>
          <c:extLst>
            <c:ext xmlns:c16="http://schemas.microsoft.com/office/drawing/2014/chart" uri="{C3380CC4-5D6E-409C-BE32-E72D297353CC}">
              <c16:uniqueId val="{00000002-9D20-4916-B828-67C5A239B85D}"/>
            </c:ext>
          </c:extLst>
        </c:ser>
        <c:dLbls>
          <c:showLegendKey val="0"/>
          <c:showVal val="0"/>
          <c:showCatName val="0"/>
          <c:showSerName val="0"/>
          <c:showPercent val="0"/>
          <c:showBubbleSize val="0"/>
        </c:dLbls>
        <c:gapWidth val="150"/>
        <c:overlap val="100"/>
        <c:axId val="1042141088"/>
        <c:axId val="1042143968"/>
      </c:barChart>
      <c:catAx>
        <c:axId val="104214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43968"/>
        <c:crosses val="autoZero"/>
        <c:auto val="1"/>
        <c:lblAlgn val="ctr"/>
        <c:lblOffset val="100"/>
        <c:noMultiLvlLbl val="0"/>
      </c:catAx>
      <c:valAx>
        <c:axId val="104214396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14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Sales!PivotTable8</c:name>
    <c:fmtId val="8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Question - Sales'!$B$193</c:f>
              <c:strCache>
                <c:ptCount val="1"/>
                <c:pt idx="0">
                  <c:v>Sum of quantity_supplied</c:v>
                </c:pt>
              </c:strCache>
            </c:strRef>
          </c:tx>
          <c:spPr>
            <a:solidFill>
              <a:schemeClr val="accent1"/>
            </a:solidFill>
            <a:ln>
              <a:noFill/>
            </a:ln>
            <a:effectLst/>
          </c:spPr>
          <c:invertIfNegative val="0"/>
          <c:cat>
            <c:strRef>
              <c:f>'SMART Question - Sales'!$A$194:$A$209</c:f>
              <c:strCache>
                <c:ptCount val="15"/>
                <c:pt idx="0">
                  <c:v>A100 Tensor Core</c:v>
                </c:pt>
                <c:pt idx="1">
                  <c:v>H100 Tensor Core</c:v>
                </c:pt>
                <c:pt idx="2">
                  <c:v>Jetson AGX Orin</c:v>
                </c:pt>
                <c:pt idx="3">
                  <c:v>Jetson Nano</c:v>
                </c:pt>
                <c:pt idx="4">
                  <c:v>NVIDIA A40</c:v>
                </c:pt>
                <c:pt idx="5">
                  <c:v>NVIDIA V100</c:v>
                </c:pt>
                <c:pt idx="6">
                  <c:v>DGX Station</c:v>
                </c:pt>
                <c:pt idx="7">
                  <c:v>GeForce GTX 1080</c:v>
                </c:pt>
                <c:pt idx="8">
                  <c:v>GeForce GTX 1660</c:v>
                </c:pt>
                <c:pt idx="9">
                  <c:v>GeForce RTX 3060</c:v>
                </c:pt>
                <c:pt idx="10">
                  <c:v>NVIDIA Quadro GV100</c:v>
                </c:pt>
                <c:pt idx="11">
                  <c:v>RTX 4070</c:v>
                </c:pt>
                <c:pt idx="12">
                  <c:v>RTX 4080</c:v>
                </c:pt>
                <c:pt idx="13">
                  <c:v>RTX 4090</c:v>
                </c:pt>
                <c:pt idx="14">
                  <c:v>Titan V</c:v>
                </c:pt>
              </c:strCache>
            </c:strRef>
          </c:cat>
          <c:val>
            <c:numRef>
              <c:f>'SMART Question - Sales'!$B$194:$B$209</c:f>
              <c:numCache>
                <c:formatCode>[&gt;=1000000]0,,\ "M";[&gt;=1000]0,\ "K";0</c:formatCode>
                <c:ptCount val="15"/>
                <c:pt idx="0">
                  <c:v>13445</c:v>
                </c:pt>
                <c:pt idx="1">
                  <c:v>10952</c:v>
                </c:pt>
                <c:pt idx="2">
                  <c:v>27920</c:v>
                </c:pt>
                <c:pt idx="3">
                  <c:v>15962</c:v>
                </c:pt>
                <c:pt idx="4">
                  <c:v>17202</c:v>
                </c:pt>
                <c:pt idx="5">
                  <c:v>24147</c:v>
                </c:pt>
                <c:pt idx="6">
                  <c:v>8971</c:v>
                </c:pt>
                <c:pt idx="7">
                  <c:v>11845</c:v>
                </c:pt>
                <c:pt idx="8">
                  <c:v>17406</c:v>
                </c:pt>
                <c:pt idx="9">
                  <c:v>28655</c:v>
                </c:pt>
                <c:pt idx="10">
                  <c:v>26395</c:v>
                </c:pt>
                <c:pt idx="11">
                  <c:v>23514</c:v>
                </c:pt>
                <c:pt idx="12">
                  <c:v>26577</c:v>
                </c:pt>
                <c:pt idx="13">
                  <c:v>15668</c:v>
                </c:pt>
                <c:pt idx="14">
                  <c:v>31525</c:v>
                </c:pt>
              </c:numCache>
            </c:numRef>
          </c:val>
          <c:extLst>
            <c:ext xmlns:c16="http://schemas.microsoft.com/office/drawing/2014/chart" uri="{C3380CC4-5D6E-409C-BE32-E72D297353CC}">
              <c16:uniqueId val="{00000000-3B04-4B7D-85F0-5487FD37AE52}"/>
            </c:ext>
          </c:extLst>
        </c:ser>
        <c:dLbls>
          <c:showLegendKey val="0"/>
          <c:showVal val="0"/>
          <c:showCatName val="0"/>
          <c:showSerName val="0"/>
          <c:showPercent val="0"/>
          <c:showBubbleSize val="0"/>
        </c:dLbls>
        <c:gapWidth val="219"/>
        <c:axId val="1041350784"/>
        <c:axId val="1041360384"/>
      </c:barChart>
      <c:lineChart>
        <c:grouping val="standard"/>
        <c:varyColors val="0"/>
        <c:ser>
          <c:idx val="1"/>
          <c:order val="1"/>
          <c:tx>
            <c:strRef>
              <c:f>'SMART Question - Sales'!$C$193</c:f>
              <c:strCache>
                <c:ptCount val="1"/>
                <c:pt idx="0">
                  <c:v>Sum of quantity_sold</c:v>
                </c:pt>
              </c:strCache>
            </c:strRef>
          </c:tx>
          <c:spPr>
            <a:ln w="28575" cap="rnd">
              <a:solidFill>
                <a:schemeClr val="accent2"/>
              </a:solidFill>
              <a:round/>
            </a:ln>
            <a:effectLst/>
          </c:spPr>
          <c:marker>
            <c:symbol val="none"/>
          </c:marker>
          <c:cat>
            <c:strRef>
              <c:f>'SMART Question - Sales'!$A$194:$A$209</c:f>
              <c:strCache>
                <c:ptCount val="15"/>
                <c:pt idx="0">
                  <c:v>A100 Tensor Core</c:v>
                </c:pt>
                <c:pt idx="1">
                  <c:v>H100 Tensor Core</c:v>
                </c:pt>
                <c:pt idx="2">
                  <c:v>Jetson AGX Orin</c:v>
                </c:pt>
                <c:pt idx="3">
                  <c:v>Jetson Nano</c:v>
                </c:pt>
                <c:pt idx="4">
                  <c:v>NVIDIA A40</c:v>
                </c:pt>
                <c:pt idx="5">
                  <c:v>NVIDIA V100</c:v>
                </c:pt>
                <c:pt idx="6">
                  <c:v>DGX Station</c:v>
                </c:pt>
                <c:pt idx="7">
                  <c:v>GeForce GTX 1080</c:v>
                </c:pt>
                <c:pt idx="8">
                  <c:v>GeForce GTX 1660</c:v>
                </c:pt>
                <c:pt idx="9">
                  <c:v>GeForce RTX 3060</c:v>
                </c:pt>
                <c:pt idx="10">
                  <c:v>NVIDIA Quadro GV100</c:v>
                </c:pt>
                <c:pt idx="11">
                  <c:v>RTX 4070</c:v>
                </c:pt>
                <c:pt idx="12">
                  <c:v>RTX 4080</c:v>
                </c:pt>
                <c:pt idx="13">
                  <c:v>RTX 4090</c:v>
                </c:pt>
                <c:pt idx="14">
                  <c:v>Titan V</c:v>
                </c:pt>
              </c:strCache>
            </c:strRef>
          </c:cat>
          <c:val>
            <c:numRef>
              <c:f>'SMART Question - Sales'!$C$194:$C$209</c:f>
              <c:numCache>
                <c:formatCode>[&gt;=1000000]0,,\ "M";[&gt;=1000]0,\ "K";0</c:formatCode>
                <c:ptCount val="15"/>
                <c:pt idx="0">
                  <c:v>1344</c:v>
                </c:pt>
                <c:pt idx="1">
                  <c:v>1724</c:v>
                </c:pt>
                <c:pt idx="2">
                  <c:v>1439</c:v>
                </c:pt>
                <c:pt idx="3">
                  <c:v>2092</c:v>
                </c:pt>
                <c:pt idx="4">
                  <c:v>3012</c:v>
                </c:pt>
                <c:pt idx="5">
                  <c:v>1172</c:v>
                </c:pt>
                <c:pt idx="6">
                  <c:v>1012</c:v>
                </c:pt>
                <c:pt idx="7">
                  <c:v>3316</c:v>
                </c:pt>
                <c:pt idx="8">
                  <c:v>655</c:v>
                </c:pt>
                <c:pt idx="9">
                  <c:v>1912</c:v>
                </c:pt>
                <c:pt idx="10">
                  <c:v>1798</c:v>
                </c:pt>
                <c:pt idx="11">
                  <c:v>2728</c:v>
                </c:pt>
                <c:pt idx="12">
                  <c:v>2337</c:v>
                </c:pt>
                <c:pt idx="13">
                  <c:v>1887</c:v>
                </c:pt>
                <c:pt idx="14">
                  <c:v>224</c:v>
                </c:pt>
              </c:numCache>
            </c:numRef>
          </c:val>
          <c:smooth val="0"/>
          <c:extLst>
            <c:ext xmlns:c16="http://schemas.microsoft.com/office/drawing/2014/chart" uri="{C3380CC4-5D6E-409C-BE32-E72D297353CC}">
              <c16:uniqueId val="{00000001-3B04-4B7D-85F0-5487FD37AE52}"/>
            </c:ext>
          </c:extLst>
        </c:ser>
        <c:dLbls>
          <c:showLegendKey val="0"/>
          <c:showVal val="0"/>
          <c:showCatName val="0"/>
          <c:showSerName val="0"/>
          <c:showPercent val="0"/>
          <c:showBubbleSize val="0"/>
        </c:dLbls>
        <c:marker val="1"/>
        <c:smooth val="0"/>
        <c:axId val="1064252880"/>
        <c:axId val="1064252400"/>
      </c:lineChart>
      <c:catAx>
        <c:axId val="10413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60384"/>
        <c:crosses val="autoZero"/>
        <c:auto val="1"/>
        <c:lblAlgn val="ctr"/>
        <c:lblOffset val="100"/>
        <c:noMultiLvlLbl val="0"/>
      </c:catAx>
      <c:valAx>
        <c:axId val="10413603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50784"/>
        <c:crosses val="autoZero"/>
        <c:crossBetween val="between"/>
      </c:valAx>
      <c:valAx>
        <c:axId val="1064252400"/>
        <c:scaling>
          <c:orientation val="minMax"/>
        </c:scaling>
        <c:delete val="0"/>
        <c:axPos val="r"/>
        <c:numFmt formatCode="[&gt;=1000000]0,,\ &quot;M&quot;;[&gt;=1000]0,\ &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52880"/>
        <c:crosses val="max"/>
        <c:crossBetween val="between"/>
      </c:valAx>
      <c:catAx>
        <c:axId val="1064252880"/>
        <c:scaling>
          <c:orientation val="minMax"/>
        </c:scaling>
        <c:delete val="1"/>
        <c:axPos val="b"/>
        <c:numFmt formatCode="General" sourceLinked="1"/>
        <c:majorTickMark val="out"/>
        <c:minorTickMark val="none"/>
        <c:tickLblPos val="nextTo"/>
        <c:crossAx val="1064252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Project!Q2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per Project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'SMART Question - Project'!$B$21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Project'!$A$22:$A$32</c:f>
              <c:strCache>
                <c:ptCount val="10"/>
                <c:pt idx="0">
                  <c:v>re-contextualize user-centric users</c:v>
                </c:pt>
                <c:pt idx="1">
                  <c:v>e-enable bricks-and-clicks functionalities</c:v>
                </c:pt>
                <c:pt idx="2">
                  <c:v>exploit integrated interfaces</c:v>
                </c:pt>
                <c:pt idx="3">
                  <c:v>facilitate customized relationships</c:v>
                </c:pt>
                <c:pt idx="4">
                  <c:v>leverage synergistic markets</c:v>
                </c:pt>
                <c:pt idx="5">
                  <c:v>empower best-of-breed metrics</c:v>
                </c:pt>
                <c:pt idx="6">
                  <c:v>drive turn-key methodologies</c:v>
                </c:pt>
                <c:pt idx="7">
                  <c:v>grow sticky eyeballs</c:v>
                </c:pt>
                <c:pt idx="8">
                  <c:v>reinvent frictionless e-tailers</c:v>
                </c:pt>
                <c:pt idx="9">
                  <c:v>incubate back-end e-services</c:v>
                </c:pt>
              </c:strCache>
            </c:strRef>
          </c:cat>
          <c:val>
            <c:numRef>
              <c:f>'SMART Question - Project'!$B$22:$B$32</c:f>
              <c:numCache>
                <c:formatCode>[&gt;=1000000]0,,\ "M";[&gt;=1000]0,\ "K";0</c:formatCode>
                <c:ptCount val="10"/>
                <c:pt idx="0">
                  <c:v>863969.44</c:v>
                </c:pt>
                <c:pt idx="1">
                  <c:v>858382.25</c:v>
                </c:pt>
                <c:pt idx="2">
                  <c:v>757313.53</c:v>
                </c:pt>
                <c:pt idx="3">
                  <c:v>735757</c:v>
                </c:pt>
                <c:pt idx="4">
                  <c:v>718591.55</c:v>
                </c:pt>
                <c:pt idx="5">
                  <c:v>678105.92</c:v>
                </c:pt>
                <c:pt idx="6">
                  <c:v>660738.81000000006</c:v>
                </c:pt>
                <c:pt idx="7">
                  <c:v>652174</c:v>
                </c:pt>
                <c:pt idx="8">
                  <c:v>275175.63</c:v>
                </c:pt>
                <c:pt idx="9">
                  <c:v>154606.53</c:v>
                </c:pt>
              </c:numCache>
            </c:numRef>
          </c:val>
          <c:extLst>
            <c:ext xmlns:c16="http://schemas.microsoft.com/office/drawing/2014/chart" uri="{C3380CC4-5D6E-409C-BE32-E72D297353CC}">
              <c16:uniqueId val="{00000004-85B8-4C99-90FD-A41447A17098}"/>
            </c:ext>
          </c:extLst>
        </c:ser>
        <c:dLbls>
          <c:dLblPos val="outEnd"/>
          <c:showLegendKey val="0"/>
          <c:showVal val="1"/>
          <c:showCatName val="0"/>
          <c:showSerName val="0"/>
          <c:showPercent val="0"/>
          <c:showBubbleSize val="0"/>
        </c:dLbls>
        <c:gapWidth val="182"/>
        <c:axId val="1008959296"/>
        <c:axId val="1008961696"/>
      </c:barChart>
      <c:catAx>
        <c:axId val="1008959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Projects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61696"/>
        <c:crosses val="autoZero"/>
        <c:auto val="1"/>
        <c:lblAlgn val="ctr"/>
        <c:lblOffset val="100"/>
        <c:noMultiLvlLbl val="0"/>
      </c:catAx>
      <c:valAx>
        <c:axId val="1008961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Budget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5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Project!Q3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'SMART Question - Project'!$B$39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BD-4D62-96A4-42EA47834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BD-4D62-96A4-42EA47834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BD-4D62-96A4-42EA47834E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BD-4D62-96A4-42EA47834E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BD-4D62-96A4-42EA47834E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FF-47EA-8D6F-A6CC6EDBC97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FF-47EA-8D6F-A6CC6EDBC9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Question - Project'!$A$40:$A$44</c:f>
              <c:strCache>
                <c:ptCount val="4"/>
                <c:pt idx="0">
                  <c:v>Operations</c:v>
                </c:pt>
                <c:pt idx="1">
                  <c:v>Marketing</c:v>
                </c:pt>
                <c:pt idx="2">
                  <c:v>Sales</c:v>
                </c:pt>
                <c:pt idx="3">
                  <c:v>HR</c:v>
                </c:pt>
              </c:strCache>
            </c:strRef>
          </c:cat>
          <c:val>
            <c:numRef>
              <c:f>'SMART Question - Project'!$B$40:$B$44</c:f>
              <c:numCache>
                <c:formatCode>[&gt;=1000000]0,,\ "M";[&gt;=1000]0,\ "K";0</c:formatCode>
                <c:ptCount val="4"/>
                <c:pt idx="0">
                  <c:v>1370765.55</c:v>
                </c:pt>
                <c:pt idx="1">
                  <c:v>1614020.36</c:v>
                </c:pt>
                <c:pt idx="2">
                  <c:v>1748745.78</c:v>
                </c:pt>
                <c:pt idx="3">
                  <c:v>1621282.97</c:v>
                </c:pt>
              </c:numCache>
            </c:numRef>
          </c:val>
          <c:extLst>
            <c:ext xmlns:c16="http://schemas.microsoft.com/office/drawing/2014/chart" uri="{C3380CC4-5D6E-409C-BE32-E72D297353CC}">
              <c16:uniqueId val="{0000000A-205D-4BB6-ABB1-DA6E67C7DA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Project!Q4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stacked"/>
        <c:varyColors val="1"/>
        <c:ser>
          <c:idx val="0"/>
          <c:order val="0"/>
          <c:tx>
            <c:strRef>
              <c:f>'SMART Question - Project'!$B$52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651-4BC2-9A94-BAFF49F078D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651-4BC2-9A94-BAFF49F078D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651-4BC2-9A94-BAFF49F078D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651-4BC2-9A94-BAFF49F07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Project'!$A$53:$A$57</c:f>
              <c:strCache>
                <c:ptCount val="4"/>
                <c:pt idx="0">
                  <c:v>Qtr1</c:v>
                </c:pt>
                <c:pt idx="1">
                  <c:v>Qtr2</c:v>
                </c:pt>
                <c:pt idx="2">
                  <c:v>Qtr3</c:v>
                </c:pt>
                <c:pt idx="3">
                  <c:v>Qtr4</c:v>
                </c:pt>
              </c:strCache>
            </c:strRef>
          </c:cat>
          <c:val>
            <c:numRef>
              <c:f>'SMART Question - Project'!$B$53:$B$57</c:f>
              <c:numCache>
                <c:formatCode>[&gt;=1000000]0,,\ "M";[&gt;=1000]0,\ "K";0</c:formatCode>
                <c:ptCount val="4"/>
                <c:pt idx="0">
                  <c:v>9</c:v>
                </c:pt>
                <c:pt idx="1">
                  <c:v>5</c:v>
                </c:pt>
                <c:pt idx="2">
                  <c:v>7</c:v>
                </c:pt>
                <c:pt idx="3">
                  <c:v>9</c:v>
                </c:pt>
              </c:numCache>
            </c:numRef>
          </c:val>
          <c:extLst>
            <c:ext xmlns:c16="http://schemas.microsoft.com/office/drawing/2014/chart" uri="{C3380CC4-5D6E-409C-BE32-E72D297353CC}">
              <c16:uniqueId val="{0000000A-C6BD-49AE-8DF1-ADB538C74BB4}"/>
            </c:ext>
          </c:extLst>
        </c:ser>
        <c:dLbls>
          <c:dLblPos val="ctr"/>
          <c:showLegendKey val="0"/>
          <c:showVal val="1"/>
          <c:showCatName val="0"/>
          <c:showSerName val="0"/>
          <c:showPercent val="0"/>
          <c:showBubbleSize val="0"/>
        </c:dLbls>
        <c:gapWidth val="219"/>
        <c:overlap val="100"/>
        <c:axId val="1008909856"/>
        <c:axId val="1008903136"/>
      </c:barChart>
      <c:catAx>
        <c:axId val="1008909856"/>
        <c:scaling>
          <c:orientation val="minMax"/>
        </c:scaling>
        <c:delete val="0"/>
        <c:axPos val="b"/>
        <c:numFmt formatCode="General" sourceLinked="1"/>
        <c:majorTickMark val="out"/>
        <c:minorTickMark val="none"/>
        <c:tickLblPos val="nextTo"/>
        <c:spPr>
          <a:noFill/>
          <a:ln w="9525" cap="flat" cmpd="sng" algn="ctr">
            <a:solidFill>
              <a:sysClr val="windowText" lastClr="000000">
                <a:lumMod val="25000"/>
                <a:lumOff val="75000"/>
                <a:alpha val="97000"/>
              </a:sys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3136"/>
        <c:crosses val="autoZero"/>
        <c:auto val="1"/>
        <c:lblAlgn val="ctr"/>
        <c:lblOffset val="100"/>
        <c:noMultiLvlLbl val="0"/>
      </c:catAx>
      <c:valAx>
        <c:axId val="100890313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 &quot;M&quot;;[&gt;=1000]0,\ &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[Nvidia_Project_Analysis.xlsx.xlsx]SMART Question - Project!Department_Salary</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a:t>
            </a:r>
            <a:r>
              <a:rPr lang="en-US" baseline="0"/>
              <a:t>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'SMART Question - Project'!$B$69</c:f>
              <c:strCache>
                <c:ptCount val="1"/>
                <c:pt idx="0">
                  <c:v>Total</c:v>
                </c:pt>
              </c:strCache>
            </c:strRef>
          </c:tx>
          <c:spPr>
            <a:solidFill>
              <a:schemeClr val="accent5"/>
            </a:solidFill>
            <a:ln>
              <a:noFill/>
            </a:ln>
            <a:effectLst/>
          </c:spPr>
          <c:invertIfNegative val="0"/>
          <c:cat>
            <c:strRef>
              <c:f>'SMART Question - Project'!$A$70:$A$75</c:f>
              <c:strCache>
                <c:ptCount val="5"/>
                <c:pt idx="0">
                  <c:v>Sales</c:v>
                </c:pt>
                <c:pt idx="1">
                  <c:v>HR</c:v>
                </c:pt>
                <c:pt idx="2">
                  <c:v>Marketing</c:v>
                </c:pt>
                <c:pt idx="3">
                  <c:v>Operations</c:v>
                </c:pt>
                <c:pt idx="4">
                  <c:v>R&amp;D</c:v>
                </c:pt>
              </c:strCache>
            </c:strRef>
          </c:cat>
          <c:val>
            <c:numRef>
              <c:f>'SMART Question - Project'!$B$70:$B$75</c:f>
              <c:numCache>
                <c:formatCode>[&gt;=1000000]0,,\ "M";[&gt;=1000]0,\ "K";0</c:formatCode>
                <c:ptCount val="5"/>
                <c:pt idx="0">
                  <c:v>97179.095000000001</c:v>
                </c:pt>
                <c:pt idx="1">
                  <c:v>99168.2</c:v>
                </c:pt>
                <c:pt idx="2">
                  <c:v>107733.334</c:v>
                </c:pt>
                <c:pt idx="3">
                  <c:v>114015.99399999999</c:v>
                </c:pt>
                <c:pt idx="4">
                  <c:v>123095.772</c:v>
                </c:pt>
              </c:numCache>
            </c:numRef>
          </c:val>
          <c:extLst>
            <c:ext xmlns:c16="http://schemas.microsoft.com/office/drawing/2014/chart" uri="{C3380CC4-5D6E-409C-BE32-E72D297353CC}">
              <c16:uniqueId val="{00000002-B1B4-4F29-9564-6D85B816BC0F}"/>
            </c:ext>
          </c:extLst>
        </c:ser>
        <c:dLbls>
          <c:showLegendKey val="0"/>
          <c:showVal val="0"/>
          <c:showCatName val="0"/>
          <c:showSerName val="0"/>
          <c:showPercent val="0"/>
          <c:showBubbleSize val="0"/>
        </c:dLbls>
        <c:gapWidth val="182"/>
        <c:axId val="653767936"/>
        <c:axId val="653768416"/>
      </c:barChart>
      <c:catAx>
        <c:axId val="65376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768416"/>
        <c:crosses val="autoZero"/>
        <c:auto val="1"/>
        <c:lblAlgn val="ctr"/>
        <c:lblOffset val="100"/>
        <c:noMultiLvlLbl val="0"/>
      </c:catAx>
      <c:valAx>
        <c:axId val="653768416"/>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7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Project!Q1</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Question - Project'!$B$3</c:f>
              <c:strCache>
                <c:ptCount val="1"/>
                <c:pt idx="0">
                  <c:v>Sum of budget</c:v>
                </c:pt>
              </c:strCache>
            </c:strRef>
          </c:tx>
          <c:spPr>
            <a:solidFill>
              <a:schemeClr val="accent1"/>
            </a:solidFill>
            <a:ln>
              <a:noFill/>
            </a:ln>
            <a:effectLst/>
          </c:spPr>
          <c:invertIfNegative val="0"/>
          <c:cat>
            <c:strRef>
              <c:f>'SMART Question - Project'!$A$4:$A$14</c:f>
              <c:strCache>
                <c:ptCount val="10"/>
                <c:pt idx="0">
                  <c:v>drive turn-key methodologies</c:v>
                </c:pt>
                <c:pt idx="1">
                  <c:v>e-enable bricks-and-clicks functionalities</c:v>
                </c:pt>
                <c:pt idx="2">
                  <c:v>empower best-of-breed metrics</c:v>
                </c:pt>
                <c:pt idx="3">
                  <c:v>exploit integrated interfaces</c:v>
                </c:pt>
                <c:pt idx="4">
                  <c:v>facilitate customized relationships</c:v>
                </c:pt>
                <c:pt idx="5">
                  <c:v>grow sticky eyeballs</c:v>
                </c:pt>
                <c:pt idx="6">
                  <c:v>incubate back-end e-services</c:v>
                </c:pt>
                <c:pt idx="7">
                  <c:v>leverage synergistic markets</c:v>
                </c:pt>
                <c:pt idx="8">
                  <c:v>re-contextualize user-centric users</c:v>
                </c:pt>
                <c:pt idx="9">
                  <c:v>reinvent frictionless e-tailers</c:v>
                </c:pt>
              </c:strCache>
            </c:strRef>
          </c:cat>
          <c:val>
            <c:numRef>
              <c:f>'SMART Question - Project'!$B$4:$B$14</c:f>
              <c:numCache>
                <c:formatCode>[&gt;=1000000]0,,\ "M";[&gt;=1000]0,\ "K";0</c:formatCode>
                <c:ptCount val="10"/>
                <c:pt idx="0">
                  <c:v>660738.81000000006</c:v>
                </c:pt>
                <c:pt idx="1">
                  <c:v>858382.25</c:v>
                </c:pt>
                <c:pt idx="2">
                  <c:v>678105.92</c:v>
                </c:pt>
                <c:pt idx="3">
                  <c:v>757313.53</c:v>
                </c:pt>
                <c:pt idx="4">
                  <c:v>735757</c:v>
                </c:pt>
                <c:pt idx="5">
                  <c:v>652174</c:v>
                </c:pt>
                <c:pt idx="6">
                  <c:v>154606.53</c:v>
                </c:pt>
                <c:pt idx="7">
                  <c:v>718591.55</c:v>
                </c:pt>
                <c:pt idx="8">
                  <c:v>863969.44</c:v>
                </c:pt>
                <c:pt idx="9">
                  <c:v>275175.63</c:v>
                </c:pt>
              </c:numCache>
            </c:numRef>
          </c:val>
          <c:extLst>
            <c:ext xmlns:c16="http://schemas.microsoft.com/office/drawing/2014/chart" uri="{C3380CC4-5D6E-409C-BE32-E72D297353CC}">
              <c16:uniqueId val="{00000000-8BC4-4CD1-A218-99A60E684D2E}"/>
            </c:ext>
          </c:extLst>
        </c:ser>
        <c:dLbls>
          <c:showLegendKey val="0"/>
          <c:showVal val="0"/>
          <c:showCatName val="0"/>
          <c:showSerName val="0"/>
          <c:showPercent val="0"/>
          <c:showBubbleSize val="0"/>
        </c:dLbls>
        <c:gapWidth val="219"/>
        <c:axId val="483661712"/>
        <c:axId val="483661232"/>
      </c:barChart>
      <c:lineChart>
        <c:grouping val="standard"/>
        <c:varyColors val="0"/>
        <c:ser>
          <c:idx val="1"/>
          <c:order val="1"/>
          <c:tx>
            <c:strRef>
              <c:f>'SMART Question - Project'!$C$3</c:f>
              <c:strCache>
                <c:ptCount val="1"/>
                <c:pt idx="0">
                  <c:v>Sum of Project Duration</c:v>
                </c:pt>
              </c:strCache>
            </c:strRef>
          </c:tx>
          <c:spPr>
            <a:ln w="28575" cap="rnd">
              <a:solidFill>
                <a:schemeClr val="accent2"/>
              </a:solidFill>
              <a:round/>
            </a:ln>
            <a:effectLst/>
          </c:spPr>
          <c:marker>
            <c:symbol val="none"/>
          </c:marker>
          <c:cat>
            <c:strRef>
              <c:f>'SMART Question - Project'!$A$4:$A$14</c:f>
              <c:strCache>
                <c:ptCount val="10"/>
                <c:pt idx="0">
                  <c:v>drive turn-key methodologies</c:v>
                </c:pt>
                <c:pt idx="1">
                  <c:v>e-enable bricks-and-clicks functionalities</c:v>
                </c:pt>
                <c:pt idx="2">
                  <c:v>empower best-of-breed metrics</c:v>
                </c:pt>
                <c:pt idx="3">
                  <c:v>exploit integrated interfaces</c:v>
                </c:pt>
                <c:pt idx="4">
                  <c:v>facilitate customized relationships</c:v>
                </c:pt>
                <c:pt idx="5">
                  <c:v>grow sticky eyeballs</c:v>
                </c:pt>
                <c:pt idx="6">
                  <c:v>incubate back-end e-services</c:v>
                </c:pt>
                <c:pt idx="7">
                  <c:v>leverage synergistic markets</c:v>
                </c:pt>
                <c:pt idx="8">
                  <c:v>re-contextualize user-centric users</c:v>
                </c:pt>
                <c:pt idx="9">
                  <c:v>reinvent frictionless e-tailers</c:v>
                </c:pt>
              </c:strCache>
            </c:strRef>
          </c:cat>
          <c:val>
            <c:numRef>
              <c:f>'SMART Question - Project'!$C$4:$C$14</c:f>
              <c:numCache>
                <c:formatCode>0\ "Days"</c:formatCode>
                <c:ptCount val="10"/>
                <c:pt idx="0">
                  <c:v>951</c:v>
                </c:pt>
                <c:pt idx="1">
                  <c:v>286</c:v>
                </c:pt>
                <c:pt idx="2">
                  <c:v>555</c:v>
                </c:pt>
                <c:pt idx="3">
                  <c:v>853</c:v>
                </c:pt>
                <c:pt idx="4">
                  <c:v>310</c:v>
                </c:pt>
                <c:pt idx="5">
                  <c:v>279</c:v>
                </c:pt>
                <c:pt idx="6">
                  <c:v>840</c:v>
                </c:pt>
                <c:pt idx="7">
                  <c:v>947</c:v>
                </c:pt>
                <c:pt idx="8">
                  <c:v>436</c:v>
                </c:pt>
                <c:pt idx="9">
                  <c:v>673</c:v>
                </c:pt>
              </c:numCache>
            </c:numRef>
          </c:val>
          <c:smooth val="0"/>
          <c:extLst>
            <c:ext xmlns:c16="http://schemas.microsoft.com/office/drawing/2014/chart" uri="{C3380CC4-5D6E-409C-BE32-E72D297353CC}">
              <c16:uniqueId val="{00000001-8BC4-4CD1-A218-99A60E684D2E}"/>
            </c:ext>
          </c:extLst>
        </c:ser>
        <c:dLbls>
          <c:showLegendKey val="0"/>
          <c:showVal val="0"/>
          <c:showCatName val="0"/>
          <c:showSerName val="0"/>
          <c:showPercent val="0"/>
          <c:showBubbleSize val="0"/>
        </c:dLbls>
        <c:marker val="1"/>
        <c:smooth val="0"/>
        <c:axId val="361691024"/>
        <c:axId val="361696304"/>
      </c:lineChart>
      <c:catAx>
        <c:axId val="483661712"/>
        <c:scaling>
          <c:orientation val="minMax"/>
        </c:scaling>
        <c:delete val="0"/>
        <c:axPos val="b"/>
        <c:numFmt formatCode="General" sourceLinked="1"/>
        <c:majorTickMark val="none"/>
        <c:minorTickMark val="none"/>
        <c:tickLblPos val="nextTo"/>
        <c:spPr>
          <a:solidFill>
            <a:schemeClr val="bg2">
              <a:lumMod val="1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61232"/>
        <c:crosses val="autoZero"/>
        <c:auto val="1"/>
        <c:lblAlgn val="ctr"/>
        <c:lblOffset val="100"/>
        <c:noMultiLvlLbl val="0"/>
      </c:catAx>
      <c:valAx>
        <c:axId val="48366123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 &quot;M&quot;;[&gt;=1000]0,\ &quot;K&quot;;0" sourceLinked="1"/>
        <c:majorTickMark val="none"/>
        <c:minorTickMark val="none"/>
        <c:tickLblPos val="nextTo"/>
        <c:spPr>
          <a:solidFill>
            <a:schemeClr val="bg2">
              <a:lumMod val="1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61712"/>
        <c:crosses val="autoZero"/>
        <c:crossBetween val="between"/>
      </c:valAx>
      <c:valAx>
        <c:axId val="361696304"/>
        <c:scaling>
          <c:orientation val="minMax"/>
        </c:scaling>
        <c:delete val="0"/>
        <c:axPos val="r"/>
        <c:numFmt formatCode="0\ &quot;Days&quot;" sourceLinked="1"/>
        <c:majorTickMark val="out"/>
        <c:minorTickMark val="none"/>
        <c:tickLblPos val="nextTo"/>
        <c:spPr>
          <a:solidFill>
            <a:schemeClr val="bg2">
              <a:lumMod val="1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91024"/>
        <c:crosses val="max"/>
        <c:crossBetween val="between"/>
      </c:valAx>
      <c:catAx>
        <c:axId val="361691024"/>
        <c:scaling>
          <c:orientation val="minMax"/>
        </c:scaling>
        <c:delete val="1"/>
        <c:axPos val="b"/>
        <c:numFmt formatCode="General" sourceLinked="1"/>
        <c:majorTickMark val="out"/>
        <c:minorTickMark val="none"/>
        <c:tickLblPos val="nextTo"/>
        <c:crossAx val="361696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[Nvidia_Project_Analysis.xlsx.xlsx]SMART Question - Sales!Revenue</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3200" b="1"/>
              <a:t>Revenue</a:t>
            </a:r>
            <a:r>
              <a:rPr lang="en-US" sz="3200" b="1" baseline="0"/>
              <a:t> per Quantity Sold</a:t>
            </a:r>
            <a:endParaRPr lang="en-US" sz="3200" b="1"/>
          </a:p>
        </c:rich>
      </c:tx>
      <c:layout>
        <c:manualLayout>
          <c:xMode val="edge"/>
          <c:yMode val="edge"/>
          <c:x val="0.32309497027157319"/>
          <c:y val="8.14919783071808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w="28575" cap="rnd">
            <a:solidFill>
              <a:schemeClr val="bg1">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w="28575" cap="rnd">
            <a:solidFill>
              <a:schemeClr val="bg1">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8EB9C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w="66675" cap="rnd">
            <a:solidFill>
              <a:srgbClr val="FFFFFF"/>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8EB9CA"/>
          </a:solidFill>
          <a:ln>
            <a:noFill/>
          </a:ln>
          <a:effectLst/>
        </c:spPr>
      </c:pivotFmt>
      <c:pivotFmt>
        <c:idx val="11"/>
        <c:spPr>
          <a:solidFill>
            <a:srgbClr val="8EB9CA"/>
          </a:solidFill>
          <a:ln>
            <a:noFill/>
          </a:ln>
          <a:effectLst/>
        </c:spPr>
      </c:pivotFmt>
      <c:pivotFmt>
        <c:idx val="12"/>
        <c:spPr>
          <a:solidFill>
            <a:srgbClr val="8EB9CA"/>
          </a:solidFill>
          <a:ln>
            <a:noFill/>
          </a:ln>
          <a:effectLst/>
        </c:spPr>
      </c:pivotFmt>
      <c:pivotFmt>
        <c:idx val="13"/>
        <c:spPr>
          <a:solidFill>
            <a:srgbClr val="8EB9CA"/>
          </a:solidFill>
          <a:ln>
            <a:noFill/>
          </a:ln>
          <a:effectLst/>
        </c:spPr>
      </c:pivotFmt>
      <c:pivotFmt>
        <c:idx val="14"/>
        <c:spPr>
          <a:solidFill>
            <a:srgbClr val="8EB9CA"/>
          </a:solidFill>
          <a:ln>
            <a:noFill/>
          </a:ln>
          <a:effectLst/>
        </c:spPr>
      </c:pivotFmt>
      <c:pivotFmt>
        <c:idx val="15"/>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66675" cap="rnd">
            <a:solidFill>
              <a:srgbClr val="FF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1989708913505"/>
          <c:y val="0.11515600280411603"/>
          <c:w val="0.67882606688052882"/>
          <c:h val="0.75644502099588862"/>
        </c:manualLayout>
      </c:layout>
      <c:barChart>
        <c:barDir val="col"/>
        <c:grouping val="clustered"/>
        <c:varyColors val="0"/>
        <c:ser>
          <c:idx val="0"/>
          <c:order val="0"/>
          <c:tx>
            <c:strRef>
              <c:f>'SMART Question - Sales'!$B$1</c:f>
              <c:strCache>
                <c:ptCount val="1"/>
                <c:pt idx="0">
                  <c:v>Sum of revenue</c:v>
                </c:pt>
              </c:strCache>
            </c:strRef>
          </c:tx>
          <c:spPr>
            <a:solidFill>
              <a:srgbClr val="8EB9CA"/>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Sales'!$A$2:$A$7</c:f>
              <c:strCache>
                <c:ptCount val="5"/>
                <c:pt idx="0">
                  <c:v>GeForce GTX 1080</c:v>
                </c:pt>
                <c:pt idx="1">
                  <c:v>Jetson Nano</c:v>
                </c:pt>
                <c:pt idx="2">
                  <c:v>NVIDIA A40</c:v>
                </c:pt>
                <c:pt idx="3">
                  <c:v>RTX 4080</c:v>
                </c:pt>
                <c:pt idx="4">
                  <c:v>RTX 4070</c:v>
                </c:pt>
              </c:strCache>
            </c:strRef>
          </c:cat>
          <c:val>
            <c:numRef>
              <c:f>'SMART Question - Sales'!$B$2:$B$7</c:f>
              <c:numCache>
                <c:formatCode>[&gt;=1000000]0,,\ "M";[&gt;=1000]0,\ "K";0</c:formatCode>
                <c:ptCount val="5"/>
                <c:pt idx="0">
                  <c:v>1127507.3400000001</c:v>
                </c:pt>
                <c:pt idx="1">
                  <c:v>958803.31</c:v>
                </c:pt>
                <c:pt idx="2">
                  <c:v>863029.77</c:v>
                </c:pt>
                <c:pt idx="3">
                  <c:v>840037.87</c:v>
                </c:pt>
                <c:pt idx="4">
                  <c:v>809514.24</c:v>
                </c:pt>
              </c:numCache>
            </c:numRef>
          </c:val>
          <c:extLst>
            <c:ext xmlns:c16="http://schemas.microsoft.com/office/drawing/2014/chart" uri="{C3380CC4-5D6E-409C-BE32-E72D297353CC}">
              <c16:uniqueId val="{00000000-D816-47D2-846F-9CF15AD9415E}"/>
            </c:ext>
          </c:extLst>
        </c:ser>
        <c:dLbls>
          <c:showLegendKey val="0"/>
          <c:showVal val="0"/>
          <c:showCatName val="0"/>
          <c:showSerName val="0"/>
          <c:showPercent val="0"/>
          <c:showBubbleSize val="0"/>
        </c:dLbls>
        <c:gapWidth val="219"/>
        <c:overlap val="-27"/>
        <c:axId val="1961142399"/>
        <c:axId val="1961135199"/>
      </c:barChart>
      <c:lineChart>
        <c:grouping val="standard"/>
        <c:varyColors val="0"/>
        <c:ser>
          <c:idx val="1"/>
          <c:order val="1"/>
          <c:tx>
            <c:strRef>
              <c:f>'SMART Question - Sales'!$C$1</c:f>
              <c:strCache>
                <c:ptCount val="1"/>
                <c:pt idx="0">
                  <c:v>Sum of quantity_sold</c:v>
                </c:pt>
              </c:strCache>
            </c:strRef>
          </c:tx>
          <c:spPr>
            <a:ln w="66675" cap="rnd">
              <a:solidFill>
                <a:srgbClr val="FFFFFF"/>
              </a:solidFill>
              <a:round/>
            </a:ln>
            <a:effectLst/>
          </c:spPr>
          <c:marker>
            <c:symbol val="none"/>
          </c:marker>
          <c:cat>
            <c:strRef>
              <c:f>'SMART Question - Sales'!$A$2:$A$7</c:f>
              <c:strCache>
                <c:ptCount val="5"/>
                <c:pt idx="0">
                  <c:v>GeForce GTX 1080</c:v>
                </c:pt>
                <c:pt idx="1">
                  <c:v>Jetson Nano</c:v>
                </c:pt>
                <c:pt idx="2">
                  <c:v>NVIDIA A40</c:v>
                </c:pt>
                <c:pt idx="3">
                  <c:v>RTX 4080</c:v>
                </c:pt>
                <c:pt idx="4">
                  <c:v>RTX 4070</c:v>
                </c:pt>
              </c:strCache>
            </c:strRef>
          </c:cat>
          <c:val>
            <c:numRef>
              <c:f>'SMART Question - Sales'!$C$2:$C$7</c:f>
              <c:numCache>
                <c:formatCode>General</c:formatCode>
                <c:ptCount val="5"/>
                <c:pt idx="0">
                  <c:v>3316</c:v>
                </c:pt>
                <c:pt idx="1">
                  <c:v>2092</c:v>
                </c:pt>
                <c:pt idx="2">
                  <c:v>3012</c:v>
                </c:pt>
                <c:pt idx="3">
                  <c:v>2337</c:v>
                </c:pt>
                <c:pt idx="4">
                  <c:v>2728</c:v>
                </c:pt>
              </c:numCache>
            </c:numRef>
          </c:val>
          <c:smooth val="0"/>
          <c:extLst>
            <c:ext xmlns:c16="http://schemas.microsoft.com/office/drawing/2014/chart" uri="{C3380CC4-5D6E-409C-BE32-E72D297353CC}">
              <c16:uniqueId val="{00000001-D816-47D2-846F-9CF15AD9415E}"/>
            </c:ext>
          </c:extLst>
        </c:ser>
        <c:dLbls>
          <c:showLegendKey val="0"/>
          <c:showVal val="0"/>
          <c:showCatName val="0"/>
          <c:showSerName val="0"/>
          <c:showPercent val="0"/>
          <c:showBubbleSize val="0"/>
        </c:dLbls>
        <c:marker val="1"/>
        <c:smooth val="0"/>
        <c:axId val="1961153919"/>
        <c:axId val="1961155359"/>
      </c:lineChart>
      <c:catAx>
        <c:axId val="196114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961135199"/>
        <c:crosses val="autoZero"/>
        <c:auto val="0"/>
        <c:lblAlgn val="ctr"/>
        <c:lblOffset val="100"/>
        <c:noMultiLvlLbl val="0"/>
      </c:catAx>
      <c:valAx>
        <c:axId val="1961135199"/>
        <c:scaling>
          <c:orientation val="minMax"/>
        </c:scaling>
        <c:delete val="0"/>
        <c:axPos val="l"/>
        <c:majorGridlines>
          <c:spPr>
            <a:ln w="9525" cap="flat" cmpd="sng" algn="ctr">
              <a:no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961142399"/>
        <c:crosses val="autoZero"/>
        <c:crossBetween val="between"/>
      </c:valAx>
      <c:valAx>
        <c:axId val="1961155359"/>
        <c:scaling>
          <c:orientation val="minMax"/>
        </c:scaling>
        <c:delete val="0"/>
        <c:axPos val="r"/>
        <c:numFmt formatCode="General" sourceLinked="1"/>
        <c:majorTickMark val="out"/>
        <c:minorTickMark val="none"/>
        <c:tickLblPos val="nextTo"/>
        <c:spPr>
          <a:solidFill>
            <a:srgbClr val="80666E">
              <a:alpha val="0"/>
            </a:srgbClr>
          </a:solid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961153919"/>
        <c:crosses val="max"/>
        <c:crossBetween val="between"/>
      </c:valAx>
      <c:catAx>
        <c:axId val="1961153919"/>
        <c:scaling>
          <c:orientation val="minMax"/>
        </c:scaling>
        <c:delete val="1"/>
        <c:axPos val="b"/>
        <c:numFmt formatCode="General" sourceLinked="1"/>
        <c:majorTickMark val="out"/>
        <c:minorTickMark val="none"/>
        <c:tickLblPos val="nextTo"/>
        <c:crossAx val="19611553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E9E9">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Sales!PivotTable7</c:name>
    <c:fmtId val="87"/>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b="1" i="0" u="none" strike="noStrike" kern="1200" spc="0" baseline="0">
                <a:solidFill>
                  <a:srgbClr val="C59E9E">
                    <a:lumMod val="65000"/>
                    <a:lumOff val="35000"/>
                  </a:srgbClr>
                </a:solidFill>
              </a:rPr>
              <a:t>Top 5 Priced Products</a:t>
            </a:r>
          </a:p>
        </c:rich>
      </c:tx>
      <c:layout>
        <c:manualLayout>
          <c:xMode val="edge"/>
          <c:yMode val="edge"/>
          <c:x val="0.28693001913174343"/>
          <c:y val="1.4160528321056642E-2"/>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17948481384285E-2"/>
          <c:y val="0.11488723378403799"/>
          <c:w val="0.83032323273117625"/>
          <c:h val="0.66349231517685003"/>
        </c:manualLayout>
      </c:layout>
      <c:barChart>
        <c:barDir val="col"/>
        <c:grouping val="stacked"/>
        <c:varyColors val="0"/>
        <c:ser>
          <c:idx val="0"/>
          <c:order val="0"/>
          <c:tx>
            <c:strRef>
              <c:f>'SMART Question - Sales'!$B$178</c:f>
              <c:strCache>
                <c:ptCount val="1"/>
                <c:pt idx="0">
                  <c:v>Total</c:v>
                </c:pt>
              </c:strCache>
            </c:strRef>
          </c:tx>
          <c:spPr>
            <a:solidFill>
              <a:srgbClr val="8EB9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Sales'!$A$179:$A$184</c:f>
              <c:strCache>
                <c:ptCount val="5"/>
                <c:pt idx="0">
                  <c:v>A100 Tensor Core</c:v>
                </c:pt>
                <c:pt idx="1">
                  <c:v>NVIDIA A40</c:v>
                </c:pt>
                <c:pt idx="2">
                  <c:v>NVIDIA V100</c:v>
                </c:pt>
                <c:pt idx="3">
                  <c:v>NVIDIA Quadro GV100</c:v>
                </c:pt>
                <c:pt idx="4">
                  <c:v>Titan V</c:v>
                </c:pt>
              </c:strCache>
            </c:strRef>
          </c:cat>
          <c:val>
            <c:numRef>
              <c:f>'SMART Question - Sales'!$B$179:$B$184</c:f>
              <c:numCache>
                <c:formatCode>[&gt;=1000000]0,,\ "M";[&gt;=1000]0,\ "K";0</c:formatCode>
                <c:ptCount val="5"/>
                <c:pt idx="0">
                  <c:v>14999.99</c:v>
                </c:pt>
                <c:pt idx="1">
                  <c:v>2500</c:v>
                </c:pt>
                <c:pt idx="2">
                  <c:v>8000</c:v>
                </c:pt>
                <c:pt idx="3">
                  <c:v>8999</c:v>
                </c:pt>
                <c:pt idx="4">
                  <c:v>2999.99</c:v>
                </c:pt>
              </c:numCache>
            </c:numRef>
          </c:val>
          <c:extLst>
            <c:ext xmlns:c16="http://schemas.microsoft.com/office/drawing/2014/chart" uri="{C3380CC4-5D6E-409C-BE32-E72D297353CC}">
              <c16:uniqueId val="{00000002-55D9-4276-A47E-C12320456683}"/>
            </c:ext>
          </c:extLst>
        </c:ser>
        <c:dLbls>
          <c:showLegendKey val="0"/>
          <c:showVal val="0"/>
          <c:showCatName val="0"/>
          <c:showSerName val="0"/>
          <c:showPercent val="0"/>
          <c:showBubbleSize val="0"/>
        </c:dLbls>
        <c:gapWidth val="150"/>
        <c:overlap val="100"/>
        <c:axId val="1042141088"/>
        <c:axId val="1042143968"/>
      </c:barChart>
      <c:catAx>
        <c:axId val="104214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042143968"/>
        <c:crosses val="autoZero"/>
        <c:auto val="1"/>
        <c:lblAlgn val="ctr"/>
        <c:lblOffset val="100"/>
        <c:noMultiLvlLbl val="0"/>
      </c:catAx>
      <c:valAx>
        <c:axId val="1042143968"/>
        <c:scaling>
          <c:orientation val="minMax"/>
        </c:scaling>
        <c:delete val="0"/>
        <c:axPos val="l"/>
        <c:majorGridlines>
          <c:spPr>
            <a:ln w="9525" cap="flat" cmpd="sng" algn="ctr">
              <a:no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04214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Sales!Industry</c:name>
    <c:fmtId val="23"/>
  </c:pivotSource>
  <c:chart>
    <c:title>
      <c:tx>
        <c:rich>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r>
              <a:rPr lang="en-US" sz="3200" b="1" i="0" u="none" strike="noStrike" kern="1200" spc="0" baseline="0">
                <a:solidFill>
                  <a:srgbClr val="D9C0C0"/>
                </a:solidFill>
              </a:rPr>
              <a:t>Revenue</a:t>
            </a:r>
            <a:r>
              <a:rPr lang="en-US" sz="3200" b="1">
                <a:solidFill>
                  <a:srgbClr val="D9C0C0"/>
                </a:solidFill>
              </a:rPr>
              <a:t> Per Industry</a:t>
            </a:r>
            <a:r>
              <a:rPr lang="en-US" sz="3200" b="1" baseline="0">
                <a:solidFill>
                  <a:srgbClr val="D9C0C0"/>
                </a:solidFill>
              </a:rPr>
              <a:t>  </a:t>
            </a:r>
            <a:r>
              <a:rPr lang="en-US" sz="3200" b="1">
                <a:solidFill>
                  <a:srgbClr val="D9C0C0"/>
                </a:solidFill>
              </a:rPr>
              <a:t>  </a:t>
            </a:r>
            <a:r>
              <a:rPr lang="en-US" sz="3200" b="1" baseline="0">
                <a:solidFill>
                  <a:srgbClr val="D9C0C0"/>
                </a:solidFill>
              </a:rPr>
              <a:t> </a:t>
            </a:r>
            <a:endParaRPr lang="en-US" sz="3200" b="1">
              <a:solidFill>
                <a:srgbClr val="D9C0C0"/>
              </a:solidFill>
            </a:endParaRPr>
          </a:p>
        </c:rich>
      </c:tx>
      <c:layout>
        <c:manualLayout>
          <c:xMode val="edge"/>
          <c:yMode val="edge"/>
          <c:x val="0.2809651484550888"/>
          <c:y val="1.099152657158275E-2"/>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8EB9CA"/>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8EB9CA"/>
          </a:solidFill>
          <a:ln w="19050">
            <a:solidFill>
              <a:schemeClr val="lt1"/>
            </a:solidFill>
          </a:ln>
          <a:effectLst/>
        </c:spPr>
      </c:pivotFmt>
      <c:pivotFmt>
        <c:idx val="14"/>
        <c:spPr>
          <a:solidFill>
            <a:srgbClr val="8EB9CA"/>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32735559638041"/>
                  <c:h val="0.19840277678014645"/>
                </c:manualLayout>
              </c15:layout>
            </c:ext>
          </c:extLst>
        </c:dLbl>
      </c:pivotFmt>
      <c:pivotFmt>
        <c:idx val="15"/>
        <c:spPr>
          <a:solidFill>
            <a:srgbClr val="8EB9CA"/>
          </a:solidFill>
          <a:ln w="19050">
            <a:solidFill>
              <a:schemeClr val="lt1"/>
            </a:solidFill>
          </a:ln>
          <a:effectLst/>
        </c:spPr>
      </c:pivotFmt>
      <c:pivotFmt>
        <c:idx val="16"/>
        <c:spPr>
          <a:solidFill>
            <a:srgbClr val="8EB9CA"/>
          </a:solidFill>
          <a:ln w="19050">
            <a:solidFill>
              <a:schemeClr val="lt1"/>
            </a:solidFill>
          </a:ln>
          <a:effectLst/>
        </c:spPr>
      </c:pivotFmt>
      <c:pivotFmt>
        <c:idx val="17"/>
        <c:spPr>
          <a:solidFill>
            <a:srgbClr val="8EB9CA"/>
          </a:solidFill>
          <a:ln w="19050">
            <a:solidFill>
              <a:schemeClr val="lt1"/>
            </a:solidFill>
          </a:ln>
          <a:effectLst/>
        </c:spPr>
      </c:pivotFmt>
    </c:pivotFmts>
    <c:plotArea>
      <c:layout>
        <c:manualLayout>
          <c:layoutTarget val="inner"/>
          <c:xMode val="edge"/>
          <c:yMode val="edge"/>
          <c:x val="0.1704288076874716"/>
          <c:y val="6.8232802869177711E-2"/>
          <c:w val="0.7045336211146197"/>
          <c:h val="0.68894203591319636"/>
        </c:manualLayout>
      </c:layout>
      <c:pieChart>
        <c:varyColors val="1"/>
        <c:ser>
          <c:idx val="0"/>
          <c:order val="0"/>
          <c:tx>
            <c:strRef>
              <c:f>'SMART Question - Sales'!$B$50</c:f>
              <c:strCache>
                <c:ptCount val="1"/>
                <c:pt idx="0">
                  <c:v>Total</c:v>
                </c:pt>
              </c:strCache>
            </c:strRef>
          </c:tx>
          <c:spPr>
            <a:solidFill>
              <a:srgbClr val="8EB9CA"/>
            </a:solidFill>
          </c:spPr>
          <c:explosion val="17"/>
          <c:dPt>
            <c:idx val="0"/>
            <c:bubble3D val="0"/>
            <c:explosion val="0"/>
            <c:spPr>
              <a:solidFill>
                <a:srgbClr val="8EB9CA"/>
              </a:solidFill>
              <a:ln w="19050">
                <a:solidFill>
                  <a:schemeClr val="lt1"/>
                </a:solidFill>
              </a:ln>
              <a:effectLst/>
            </c:spPr>
            <c:extLst>
              <c:ext xmlns:c16="http://schemas.microsoft.com/office/drawing/2014/chart" uri="{C3380CC4-5D6E-409C-BE32-E72D297353CC}">
                <c16:uniqueId val="{00000001-655F-4E39-BBFC-D7052ED5FDF1}"/>
              </c:ext>
            </c:extLst>
          </c:dPt>
          <c:dPt>
            <c:idx val="1"/>
            <c:bubble3D val="0"/>
            <c:explosion val="0"/>
            <c:spPr>
              <a:solidFill>
                <a:srgbClr val="8EB9CA"/>
              </a:solidFill>
              <a:ln w="19050">
                <a:solidFill>
                  <a:schemeClr val="lt1"/>
                </a:solidFill>
              </a:ln>
              <a:effectLst/>
            </c:spPr>
            <c:extLst>
              <c:ext xmlns:c16="http://schemas.microsoft.com/office/drawing/2014/chart" uri="{C3380CC4-5D6E-409C-BE32-E72D297353CC}">
                <c16:uniqueId val="{00000003-655F-4E39-BBFC-D7052ED5FDF1}"/>
              </c:ext>
            </c:extLst>
          </c:dPt>
          <c:dPt>
            <c:idx val="2"/>
            <c:bubble3D val="0"/>
            <c:explosion val="1"/>
            <c:spPr>
              <a:solidFill>
                <a:srgbClr val="8EB9CA"/>
              </a:solidFill>
              <a:ln w="19050">
                <a:solidFill>
                  <a:schemeClr val="lt1"/>
                </a:solidFill>
              </a:ln>
              <a:effectLst/>
            </c:spPr>
            <c:extLst>
              <c:ext xmlns:c16="http://schemas.microsoft.com/office/drawing/2014/chart" uri="{C3380CC4-5D6E-409C-BE32-E72D297353CC}">
                <c16:uniqueId val="{00000005-655F-4E39-BBFC-D7052ED5FDF1}"/>
              </c:ext>
            </c:extLst>
          </c:dPt>
          <c:dPt>
            <c:idx val="3"/>
            <c:bubble3D val="0"/>
            <c:explosion val="0"/>
            <c:spPr>
              <a:solidFill>
                <a:srgbClr val="8EB9CA"/>
              </a:solidFill>
              <a:ln w="19050">
                <a:solidFill>
                  <a:schemeClr val="lt1"/>
                </a:solidFill>
              </a:ln>
              <a:effectLst/>
            </c:spPr>
            <c:extLst>
              <c:ext xmlns:c16="http://schemas.microsoft.com/office/drawing/2014/chart" uri="{C3380CC4-5D6E-409C-BE32-E72D297353CC}">
                <c16:uniqueId val="{00000007-655F-4E39-BBFC-D7052ED5FDF1}"/>
              </c:ext>
            </c:extLst>
          </c:dPt>
          <c:dPt>
            <c:idx val="4"/>
            <c:bubble3D val="0"/>
            <c:explosion val="0"/>
            <c:spPr>
              <a:solidFill>
                <a:srgbClr val="8EB9CA"/>
              </a:solidFill>
              <a:ln w="19050">
                <a:solidFill>
                  <a:schemeClr val="lt1"/>
                </a:solidFill>
              </a:ln>
              <a:effectLst/>
            </c:spPr>
            <c:extLst>
              <c:ext xmlns:c16="http://schemas.microsoft.com/office/drawing/2014/chart" uri="{C3380CC4-5D6E-409C-BE32-E72D297353CC}">
                <c16:uniqueId val="{00000009-655F-4E39-BBFC-D7052ED5FDF1}"/>
              </c:ext>
            </c:extLst>
          </c:dPt>
          <c:dLbls>
            <c:dLbl>
              <c:idx val="1"/>
              <c:dLblPos val="bestFit"/>
              <c:showLegendKey val="0"/>
              <c:showVal val="0"/>
              <c:showCatName val="1"/>
              <c:showSerName val="0"/>
              <c:showPercent val="1"/>
              <c:showBubbleSize val="0"/>
              <c:extLst>
                <c:ext xmlns:c15="http://schemas.microsoft.com/office/drawing/2012/chart" uri="{CE6537A1-D6FC-4f65-9D91-7224C49458BB}">
                  <c15:layout>
                    <c:manualLayout>
                      <c:w val="0.17632735559638041"/>
                      <c:h val="0.19840277678014645"/>
                    </c:manualLayout>
                  </c15:layout>
                </c:ext>
                <c:ext xmlns:c16="http://schemas.microsoft.com/office/drawing/2014/chart" uri="{C3380CC4-5D6E-409C-BE32-E72D297353CC}">
                  <c16:uniqueId val="{00000003-655F-4E39-BBFC-D7052ED5FDF1}"/>
                </c:ext>
              </c:extLst>
            </c:dLbl>
            <c:spPr>
              <a:noFill/>
              <a:ln>
                <a:no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'SMART Question - Sales'!$A$51:$A$56</c:f>
              <c:strCache>
                <c:ptCount val="5"/>
                <c:pt idx="0">
                  <c:v>AI</c:v>
                </c:pt>
                <c:pt idx="1">
                  <c:v>Cloud Services</c:v>
                </c:pt>
                <c:pt idx="2">
                  <c:v>Data Centers</c:v>
                </c:pt>
                <c:pt idx="3">
                  <c:v>Gaming</c:v>
                </c:pt>
                <c:pt idx="4">
                  <c:v>Research</c:v>
                </c:pt>
              </c:strCache>
            </c:strRef>
          </c:cat>
          <c:val>
            <c:numRef>
              <c:f>'SMART Question - Sales'!$B$51:$B$56</c:f>
              <c:numCache>
                <c:formatCode>[&gt;=1000000]0.0,,\ "M";[&gt;=1000]0.0,\ "K";0.0</c:formatCode>
                <c:ptCount val="5"/>
                <c:pt idx="0">
                  <c:v>1041160.17</c:v>
                </c:pt>
                <c:pt idx="1">
                  <c:v>1894515.92</c:v>
                </c:pt>
                <c:pt idx="2">
                  <c:v>3031637.16</c:v>
                </c:pt>
                <c:pt idx="3">
                  <c:v>2536222.31</c:v>
                </c:pt>
                <c:pt idx="4">
                  <c:v>1897132.07</c:v>
                </c:pt>
              </c:numCache>
            </c:numRef>
          </c:val>
          <c:extLst>
            <c:ext xmlns:c16="http://schemas.microsoft.com/office/drawing/2014/chart" uri="{C3380CC4-5D6E-409C-BE32-E72D297353CC}">
              <c16:uniqueId val="{0000000A-655F-4E39-BBFC-D7052ED5FDF1}"/>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0.13590018252794542"/>
          <c:y val="0.74250240666384981"/>
          <c:w val="0.76711659139054322"/>
          <c:h val="0.13505706356654229"/>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Sales!PivotTable4</c:name>
    <c:fmtId val="74"/>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b="1"/>
              <a:t>Top</a:t>
            </a:r>
            <a:r>
              <a:rPr lang="en-US" sz="3200" b="1" baseline="0"/>
              <a:t> 5 Products Supplied</a:t>
            </a:r>
            <a:endParaRPr lang="en-US" sz="3200" b="1"/>
          </a:p>
        </c:rich>
      </c:tx>
      <c:layout>
        <c:manualLayout>
          <c:xMode val="edge"/>
          <c:yMode val="edge"/>
          <c:x val="0.27527385899943313"/>
          <c:y val="9.6636124409498744E-2"/>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23593652669776E-2"/>
          <c:y val="0.14638866871690814"/>
          <c:w val="0.88939288445562947"/>
          <c:h val="0.70196648806315587"/>
        </c:manualLayout>
      </c:layout>
      <c:barChart>
        <c:barDir val="col"/>
        <c:grouping val="stacked"/>
        <c:varyColors val="0"/>
        <c:ser>
          <c:idx val="0"/>
          <c:order val="0"/>
          <c:tx>
            <c:strRef>
              <c:f>'SMART Question - Sales'!$B$161</c:f>
              <c:strCache>
                <c:ptCount val="1"/>
                <c:pt idx="0">
                  <c:v>Total</c:v>
                </c:pt>
              </c:strCache>
            </c:strRef>
          </c:tx>
          <c:spPr>
            <a:solidFill>
              <a:srgbClr val="8EB9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Sales'!$A$162:$A$167</c:f>
              <c:strCache>
                <c:ptCount val="5"/>
                <c:pt idx="0">
                  <c:v>RTX 4080</c:v>
                </c:pt>
                <c:pt idx="1">
                  <c:v>RTX 4070</c:v>
                </c:pt>
                <c:pt idx="2">
                  <c:v>NVIDIA A40</c:v>
                </c:pt>
                <c:pt idx="3">
                  <c:v>Jetson Nano</c:v>
                </c:pt>
                <c:pt idx="4">
                  <c:v>GeForce GTX 1080</c:v>
                </c:pt>
              </c:strCache>
            </c:strRef>
          </c:cat>
          <c:val>
            <c:numRef>
              <c:f>'SMART Question - Sales'!$B$162:$B$167</c:f>
              <c:numCache>
                <c:formatCode>[&gt;=1000000]0,,\ "M";[&gt;=1000]0,\ "K";0</c:formatCode>
                <c:ptCount val="5"/>
                <c:pt idx="0">
                  <c:v>26577</c:v>
                </c:pt>
                <c:pt idx="1">
                  <c:v>23514</c:v>
                </c:pt>
                <c:pt idx="2">
                  <c:v>17202</c:v>
                </c:pt>
                <c:pt idx="3">
                  <c:v>15962</c:v>
                </c:pt>
                <c:pt idx="4">
                  <c:v>11845</c:v>
                </c:pt>
              </c:numCache>
            </c:numRef>
          </c:val>
          <c:extLst>
            <c:ext xmlns:c16="http://schemas.microsoft.com/office/drawing/2014/chart" uri="{C3380CC4-5D6E-409C-BE32-E72D297353CC}">
              <c16:uniqueId val="{00000000-D6B3-40DB-B92A-33F48392BF29}"/>
            </c:ext>
          </c:extLst>
        </c:ser>
        <c:dLbls>
          <c:dLblPos val="ctr"/>
          <c:showLegendKey val="0"/>
          <c:showVal val="1"/>
          <c:showCatName val="0"/>
          <c:showSerName val="0"/>
          <c:showPercent val="0"/>
          <c:showBubbleSize val="0"/>
        </c:dLbls>
        <c:gapWidth val="150"/>
        <c:overlap val="100"/>
        <c:axId val="575589616"/>
        <c:axId val="575587216"/>
      </c:barChart>
      <c:catAx>
        <c:axId val="5755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575587216"/>
        <c:crosses val="autoZero"/>
        <c:auto val="1"/>
        <c:lblAlgn val="ctr"/>
        <c:lblOffset val="100"/>
        <c:noMultiLvlLbl val="0"/>
      </c:catAx>
      <c:valAx>
        <c:axId val="575587216"/>
        <c:scaling>
          <c:orientation val="minMax"/>
        </c:scaling>
        <c:delete val="0"/>
        <c:axPos val="l"/>
        <c:majorGridlines>
          <c:spPr>
            <a:ln w="9525" cap="flat" cmpd="sng" algn="ctr">
              <a:no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57558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Sales!Hassan</c:name>
    <c:fmtId val="68"/>
  </c:pivotSource>
  <c:chart>
    <c:title>
      <c:tx>
        <c:rich>
          <a:bodyPr rot="0" spcFirstLastPara="1" vertOverflow="ellipsis" vert="horz" wrap="square" anchor="ctr" anchorCtr="1"/>
          <a:lstStyle/>
          <a:p>
            <a:pPr algn="ctr">
              <a:defRPr sz="3200" b="1" i="0" u="none" strike="noStrike" kern="1200" spc="0" baseline="0">
                <a:solidFill>
                  <a:schemeClr val="tx1">
                    <a:lumMod val="65000"/>
                    <a:lumOff val="35000"/>
                  </a:schemeClr>
                </a:solidFill>
                <a:latin typeface="+mn-lt"/>
                <a:ea typeface="+mn-ea"/>
                <a:cs typeface="+mn-cs"/>
              </a:defRPr>
            </a:pPr>
            <a:r>
              <a:rPr lang="en-US" sz="3200" b="1"/>
              <a:t>Total Number of Materials</a:t>
            </a:r>
            <a:r>
              <a:rPr lang="en-US" sz="3200" b="1" baseline="0"/>
              <a:t> Supplied</a:t>
            </a:r>
            <a:endParaRPr lang="en-US" sz="3200" b="1"/>
          </a:p>
        </c:rich>
      </c:tx>
      <c:layout>
        <c:manualLayout>
          <c:xMode val="edge"/>
          <c:yMode val="edge"/>
          <c:x val="0.13172631616113362"/>
          <c:y val="1.012268815235305E-2"/>
        </c:manualLayout>
      </c:layout>
      <c:overlay val="0"/>
      <c:spPr>
        <a:noFill/>
        <a:ln>
          <a:noFill/>
        </a:ln>
        <a:effectLst/>
      </c:spPr>
      <c:txPr>
        <a:bodyPr rot="0" spcFirstLastPara="1" vertOverflow="ellipsis" vert="horz" wrap="square" anchor="ctr" anchorCtr="1"/>
        <a:lstStyle/>
        <a:p>
          <a:pPr algn="ct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B9CA"/>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98180583871554"/>
          <c:y val="0.18871547833072849"/>
          <c:w val="0.60190709689982402"/>
          <c:h val="0.70933929770406601"/>
        </c:manualLayout>
      </c:layout>
      <c:barChart>
        <c:barDir val="bar"/>
        <c:grouping val="clustered"/>
        <c:varyColors val="0"/>
        <c:ser>
          <c:idx val="0"/>
          <c:order val="0"/>
          <c:tx>
            <c:strRef>
              <c:f>'SMART Question - Sales'!$B$139</c:f>
              <c:strCache>
                <c:ptCount val="1"/>
                <c:pt idx="0">
                  <c:v>Total</c:v>
                </c:pt>
              </c:strCache>
            </c:strRef>
          </c:tx>
          <c:spPr>
            <a:solidFill>
              <a:srgbClr val="8EB9CA"/>
            </a:solidFill>
            <a:ln>
              <a:solidFill>
                <a:schemeClr val="bg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Sales'!$A$140:$A$145</c:f>
              <c:strCache>
                <c:ptCount val="5"/>
                <c:pt idx="0">
                  <c:v>Microcontrollers</c:v>
                </c:pt>
                <c:pt idx="1">
                  <c:v>Silicon</c:v>
                </c:pt>
                <c:pt idx="2">
                  <c:v>PCB</c:v>
                </c:pt>
                <c:pt idx="3">
                  <c:v>Batteries</c:v>
                </c:pt>
                <c:pt idx="4">
                  <c:v>Memory Chips</c:v>
                </c:pt>
              </c:strCache>
            </c:strRef>
          </c:cat>
          <c:val>
            <c:numRef>
              <c:f>'SMART Question - Sales'!$B$140:$B$145</c:f>
              <c:numCache>
                <c:formatCode>[&gt;=1000000]0,,\ "M";[&gt;=1000]0,\ "K";0</c:formatCode>
                <c:ptCount val="5"/>
                <c:pt idx="0">
                  <c:v>5</c:v>
                </c:pt>
                <c:pt idx="1">
                  <c:v>5</c:v>
                </c:pt>
                <c:pt idx="2">
                  <c:v>7</c:v>
                </c:pt>
                <c:pt idx="3">
                  <c:v>10</c:v>
                </c:pt>
                <c:pt idx="4">
                  <c:v>12</c:v>
                </c:pt>
              </c:numCache>
            </c:numRef>
          </c:val>
          <c:extLst>
            <c:ext xmlns:c16="http://schemas.microsoft.com/office/drawing/2014/chart" uri="{C3380CC4-5D6E-409C-BE32-E72D297353CC}">
              <c16:uniqueId val="{00000000-9EB4-44A5-9E4E-4616AE2F1425}"/>
            </c:ext>
          </c:extLst>
        </c:ser>
        <c:dLbls>
          <c:showLegendKey val="0"/>
          <c:showVal val="0"/>
          <c:showCatName val="0"/>
          <c:showSerName val="0"/>
          <c:showPercent val="0"/>
          <c:showBubbleSize val="0"/>
        </c:dLbls>
        <c:gapWidth val="219"/>
        <c:axId val="603002127"/>
        <c:axId val="602941167"/>
      </c:barChart>
      <c:catAx>
        <c:axId val="60300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2400" b="1" i="0" u="none" strike="noStrike" kern="1200" baseline="0">
                <a:solidFill>
                  <a:schemeClr val="tx1">
                    <a:lumMod val="65000"/>
                    <a:lumOff val="35000"/>
                  </a:schemeClr>
                </a:solidFill>
                <a:latin typeface="+mn-lt"/>
                <a:ea typeface="+mn-ea"/>
                <a:cs typeface="+mn-cs"/>
              </a:defRPr>
            </a:pPr>
            <a:endParaRPr lang="en-US"/>
          </a:p>
        </c:txPr>
        <c:crossAx val="602941167"/>
        <c:crosses val="autoZero"/>
        <c:auto val="1"/>
        <c:lblAlgn val="ctr"/>
        <c:lblOffset val="100"/>
        <c:noMultiLvlLbl val="0"/>
      </c:catAx>
      <c:valAx>
        <c:axId val="602941167"/>
        <c:scaling>
          <c:orientation val="minMax"/>
        </c:scaling>
        <c:delete val="0"/>
        <c:axPos val="b"/>
        <c:majorGridlines>
          <c:spPr>
            <a:ln w="9525" cap="flat" cmpd="sng" algn="ctr">
              <a:no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0300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[Nvidia_Project_Analysis.xlsx.xlsx]SMART Question - Project!Department_Salary</c:name>
    <c:fmtId val="41"/>
  </c:pivotSource>
  <c:chart>
    <c:title>
      <c:tx>
        <c:rich>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r>
              <a:rPr lang="en-US" sz="3200" b="1"/>
              <a:t>Average Salary</a:t>
            </a:r>
            <a:r>
              <a:rPr lang="en-US" sz="3200" b="1" baseline="0"/>
              <a:t> per Department</a:t>
            </a:r>
            <a:endParaRPr lang="en-US" sz="3200" b="1"/>
          </a:p>
        </c:rich>
      </c:tx>
      <c:layout>
        <c:manualLayout>
          <c:xMode val="edge"/>
          <c:yMode val="edge"/>
          <c:x val="0.29452638036561973"/>
          <c:y val="2.0656186308467528E-3"/>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EB9CA"/>
          </a:solidFill>
          <a:ln>
            <a:noFill/>
          </a:ln>
          <a:effectLst/>
        </c:spPr>
      </c:pivotFmt>
      <c:pivotFmt>
        <c:idx val="4"/>
        <c:spPr>
          <a:solidFill>
            <a:srgbClr val="8EB9CA"/>
          </a:solidFill>
          <a:ln>
            <a:noFill/>
          </a:ln>
          <a:effectLst/>
        </c:spPr>
      </c:pivotFmt>
      <c:pivotFmt>
        <c:idx val="5"/>
        <c:spPr>
          <a:solidFill>
            <a:srgbClr val="8EB9CA"/>
          </a:solidFill>
          <a:ln>
            <a:noFill/>
          </a:ln>
          <a:effectLst/>
        </c:spPr>
      </c:pivotFmt>
      <c:pivotFmt>
        <c:idx val="6"/>
        <c:spPr>
          <a:solidFill>
            <a:srgbClr val="8EB9CA"/>
          </a:solidFill>
          <a:ln>
            <a:noFill/>
          </a:ln>
          <a:effectLst/>
        </c:spPr>
      </c:pivotFmt>
      <c:pivotFmt>
        <c:idx val="7"/>
        <c:spPr>
          <a:solidFill>
            <a:srgbClr val="8EB9CA"/>
          </a:solidFill>
          <a:ln>
            <a:noFill/>
          </a:ln>
          <a:effectLst/>
        </c:spPr>
      </c:pivotFmt>
    </c:pivotFmts>
    <c:plotArea>
      <c:layout>
        <c:manualLayout>
          <c:layoutTarget val="inner"/>
          <c:xMode val="edge"/>
          <c:yMode val="edge"/>
          <c:x val="0.14420447738501671"/>
          <c:y val="0.12408502941590085"/>
          <c:w val="0.82134721377441133"/>
          <c:h val="0.76873760782344724"/>
        </c:manualLayout>
      </c:layout>
      <c:barChart>
        <c:barDir val="bar"/>
        <c:grouping val="clustered"/>
        <c:varyColors val="1"/>
        <c:ser>
          <c:idx val="0"/>
          <c:order val="0"/>
          <c:tx>
            <c:strRef>
              <c:f>'SMART Question - Project'!$B$69</c:f>
              <c:strCache>
                <c:ptCount val="1"/>
                <c:pt idx="0">
                  <c:v>Total</c:v>
                </c:pt>
              </c:strCache>
            </c:strRef>
          </c:tx>
          <c:spPr>
            <a:solidFill>
              <a:srgbClr val="8EB9CA"/>
            </a:solidFill>
          </c:spPr>
          <c:invertIfNegative val="0"/>
          <c:dPt>
            <c:idx val="0"/>
            <c:invertIfNegative val="0"/>
            <c:bubble3D val="0"/>
            <c:spPr>
              <a:solidFill>
                <a:srgbClr val="8EB9CA"/>
              </a:solidFill>
              <a:ln>
                <a:noFill/>
              </a:ln>
              <a:effectLst/>
            </c:spPr>
            <c:extLst>
              <c:ext xmlns:c16="http://schemas.microsoft.com/office/drawing/2014/chart" uri="{C3380CC4-5D6E-409C-BE32-E72D297353CC}">
                <c16:uniqueId val="{00000001-9D12-4FFD-BEB9-0589CA64E86E}"/>
              </c:ext>
            </c:extLst>
          </c:dPt>
          <c:dPt>
            <c:idx val="1"/>
            <c:invertIfNegative val="0"/>
            <c:bubble3D val="0"/>
            <c:spPr>
              <a:solidFill>
                <a:srgbClr val="8EB9CA"/>
              </a:solidFill>
              <a:ln>
                <a:noFill/>
              </a:ln>
              <a:effectLst/>
            </c:spPr>
            <c:extLst>
              <c:ext xmlns:c16="http://schemas.microsoft.com/office/drawing/2014/chart" uri="{C3380CC4-5D6E-409C-BE32-E72D297353CC}">
                <c16:uniqueId val="{00000003-9D12-4FFD-BEB9-0589CA64E86E}"/>
              </c:ext>
            </c:extLst>
          </c:dPt>
          <c:dPt>
            <c:idx val="2"/>
            <c:invertIfNegative val="0"/>
            <c:bubble3D val="0"/>
            <c:spPr>
              <a:solidFill>
                <a:srgbClr val="8EB9CA"/>
              </a:solidFill>
              <a:ln>
                <a:noFill/>
              </a:ln>
              <a:effectLst/>
            </c:spPr>
            <c:extLst>
              <c:ext xmlns:c16="http://schemas.microsoft.com/office/drawing/2014/chart" uri="{C3380CC4-5D6E-409C-BE32-E72D297353CC}">
                <c16:uniqueId val="{00000005-9D12-4FFD-BEB9-0589CA64E86E}"/>
              </c:ext>
            </c:extLst>
          </c:dPt>
          <c:dPt>
            <c:idx val="3"/>
            <c:invertIfNegative val="0"/>
            <c:bubble3D val="0"/>
            <c:spPr>
              <a:solidFill>
                <a:srgbClr val="8EB9CA"/>
              </a:solidFill>
              <a:ln>
                <a:noFill/>
              </a:ln>
              <a:effectLst/>
            </c:spPr>
            <c:extLst>
              <c:ext xmlns:c16="http://schemas.microsoft.com/office/drawing/2014/chart" uri="{C3380CC4-5D6E-409C-BE32-E72D297353CC}">
                <c16:uniqueId val="{00000007-9D12-4FFD-BEB9-0589CA64E86E}"/>
              </c:ext>
            </c:extLst>
          </c:dPt>
          <c:dPt>
            <c:idx val="4"/>
            <c:invertIfNegative val="0"/>
            <c:bubble3D val="0"/>
            <c:spPr>
              <a:solidFill>
                <a:srgbClr val="8EB9CA"/>
              </a:solidFill>
              <a:ln>
                <a:noFill/>
              </a:ln>
              <a:effectLst/>
            </c:spPr>
            <c:extLst>
              <c:ext xmlns:c16="http://schemas.microsoft.com/office/drawing/2014/chart" uri="{C3380CC4-5D6E-409C-BE32-E72D297353CC}">
                <c16:uniqueId val="{00000009-9D12-4FFD-BEB9-0589CA64E86E}"/>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Project'!$A$70:$A$75</c:f>
              <c:strCache>
                <c:ptCount val="5"/>
                <c:pt idx="0">
                  <c:v>Sales</c:v>
                </c:pt>
                <c:pt idx="1">
                  <c:v>HR</c:v>
                </c:pt>
                <c:pt idx="2">
                  <c:v>Marketing</c:v>
                </c:pt>
                <c:pt idx="3">
                  <c:v>Operations</c:v>
                </c:pt>
                <c:pt idx="4">
                  <c:v>R&amp;D</c:v>
                </c:pt>
              </c:strCache>
            </c:strRef>
          </c:cat>
          <c:val>
            <c:numRef>
              <c:f>'SMART Question - Project'!$B$70:$B$75</c:f>
              <c:numCache>
                <c:formatCode>[&gt;=1000000]0,,\ "M";[&gt;=1000]0,\ "K";0</c:formatCode>
                <c:ptCount val="5"/>
                <c:pt idx="0">
                  <c:v>97179.095000000001</c:v>
                </c:pt>
                <c:pt idx="1">
                  <c:v>99168.2</c:v>
                </c:pt>
                <c:pt idx="2">
                  <c:v>107733.334</c:v>
                </c:pt>
                <c:pt idx="3">
                  <c:v>114015.99399999999</c:v>
                </c:pt>
                <c:pt idx="4">
                  <c:v>123095.772</c:v>
                </c:pt>
              </c:numCache>
            </c:numRef>
          </c:val>
          <c:extLst>
            <c:ext xmlns:c16="http://schemas.microsoft.com/office/drawing/2014/chart" uri="{C3380CC4-5D6E-409C-BE32-E72D297353CC}">
              <c16:uniqueId val="{00000001-10AC-4620-9664-BB1DE7675DD7}"/>
            </c:ext>
          </c:extLst>
        </c:ser>
        <c:dLbls>
          <c:dLblPos val="ctr"/>
          <c:showLegendKey val="0"/>
          <c:showVal val="1"/>
          <c:showCatName val="0"/>
          <c:showSerName val="0"/>
          <c:showPercent val="0"/>
          <c:showBubbleSize val="0"/>
        </c:dLbls>
        <c:gapWidth val="182"/>
        <c:axId val="653767936"/>
        <c:axId val="653768416"/>
      </c:barChart>
      <c:catAx>
        <c:axId val="65376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53768416"/>
        <c:crosses val="autoZero"/>
        <c:auto val="1"/>
        <c:lblAlgn val="ctr"/>
        <c:lblOffset val="100"/>
        <c:noMultiLvlLbl val="0"/>
      </c:catAx>
      <c:valAx>
        <c:axId val="653768416"/>
        <c:scaling>
          <c:orientation val="minMax"/>
        </c:scaling>
        <c:delete val="0"/>
        <c:axPos val="b"/>
        <c:numFmt formatCode="[&gt;=1000000]0,,\ &quot;M&quot;;[&gt;=1000]0,\ &quot;K&quot;;0" sourceLinked="1"/>
        <c:majorTickMark val="cross"/>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5376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[Nvidia_Project_Analysis.xlsx.xlsx]SMART Question - Project!Q3</c:name>
    <c:fmtId val="14"/>
  </c:pivotSource>
  <c:chart>
    <c:title>
      <c:tx>
        <c:rich>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r>
              <a:rPr lang="en-US" sz="3200" b="1"/>
              <a:t>Budget by Department</a:t>
            </a:r>
          </a:p>
        </c:rich>
      </c:tx>
      <c:layout>
        <c:manualLayout>
          <c:xMode val="edge"/>
          <c:yMode val="edge"/>
          <c:x val="0.26646601204084308"/>
          <c:y val="9.6294786974104027E-2"/>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rgbClr val="8EB9C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8EB9CA"/>
          </a:solidFill>
          <a:ln w="19050">
            <a:solidFill>
              <a:schemeClr val="lt1"/>
            </a:solidFill>
          </a:ln>
          <a:effectLst/>
        </c:spPr>
      </c:pivotFmt>
      <c:pivotFmt>
        <c:idx val="12"/>
        <c:spPr>
          <a:solidFill>
            <a:srgbClr val="8EB9CA"/>
          </a:solidFill>
          <a:ln w="19050">
            <a:solidFill>
              <a:schemeClr val="lt1"/>
            </a:solidFill>
          </a:ln>
          <a:effectLst/>
        </c:spPr>
      </c:pivotFmt>
      <c:pivotFmt>
        <c:idx val="13"/>
        <c:spPr>
          <a:solidFill>
            <a:srgbClr val="8EB9CA"/>
          </a:solidFill>
          <a:ln w="19050">
            <a:solidFill>
              <a:schemeClr val="lt1"/>
            </a:solidFill>
          </a:ln>
          <a:effectLst/>
        </c:spPr>
      </c:pivotFmt>
      <c:pivotFmt>
        <c:idx val="14"/>
        <c:spPr>
          <a:solidFill>
            <a:srgbClr val="8EB9CA"/>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s>
    <c:plotArea>
      <c:layout>
        <c:manualLayout>
          <c:layoutTarget val="inner"/>
          <c:xMode val="edge"/>
          <c:yMode val="edge"/>
          <c:x val="0.25030566131280707"/>
          <c:y val="0.19971414915139257"/>
          <c:w val="0.50995571700000686"/>
          <c:h val="0.66675337390663603"/>
        </c:manualLayout>
      </c:layout>
      <c:pieChart>
        <c:varyColors val="1"/>
        <c:ser>
          <c:idx val="0"/>
          <c:order val="0"/>
          <c:tx>
            <c:strRef>
              <c:f>'SMART Question - Project'!$B$39</c:f>
              <c:strCache>
                <c:ptCount val="1"/>
                <c:pt idx="0">
                  <c:v>Total</c:v>
                </c:pt>
              </c:strCache>
            </c:strRef>
          </c:tx>
          <c:spPr>
            <a:solidFill>
              <a:srgbClr val="8EB9CA"/>
            </a:solidFill>
          </c:spPr>
          <c:dPt>
            <c:idx val="0"/>
            <c:bubble3D val="0"/>
            <c:spPr>
              <a:solidFill>
                <a:srgbClr val="8EB9CA"/>
              </a:solidFill>
              <a:ln w="19050">
                <a:solidFill>
                  <a:schemeClr val="lt1"/>
                </a:solidFill>
              </a:ln>
              <a:effectLst/>
            </c:spPr>
            <c:extLst>
              <c:ext xmlns:c16="http://schemas.microsoft.com/office/drawing/2014/chart" uri="{C3380CC4-5D6E-409C-BE32-E72D297353CC}">
                <c16:uniqueId val="{00000001-94DC-4581-9C37-3FBD10180B67}"/>
              </c:ext>
            </c:extLst>
          </c:dPt>
          <c:dPt>
            <c:idx val="1"/>
            <c:bubble3D val="0"/>
            <c:spPr>
              <a:solidFill>
                <a:srgbClr val="8EB9CA"/>
              </a:solidFill>
              <a:ln w="19050">
                <a:solidFill>
                  <a:schemeClr val="lt1"/>
                </a:solidFill>
              </a:ln>
              <a:effectLst/>
            </c:spPr>
            <c:extLst>
              <c:ext xmlns:c16="http://schemas.microsoft.com/office/drawing/2014/chart" uri="{C3380CC4-5D6E-409C-BE32-E72D297353CC}">
                <c16:uniqueId val="{00000003-94DC-4581-9C37-3FBD10180B67}"/>
              </c:ext>
            </c:extLst>
          </c:dPt>
          <c:dPt>
            <c:idx val="2"/>
            <c:bubble3D val="0"/>
            <c:spPr>
              <a:solidFill>
                <a:srgbClr val="8EB9CA"/>
              </a:solidFill>
              <a:ln w="19050">
                <a:solidFill>
                  <a:schemeClr val="lt1"/>
                </a:solidFill>
              </a:ln>
              <a:effectLst/>
            </c:spPr>
            <c:extLst>
              <c:ext xmlns:c16="http://schemas.microsoft.com/office/drawing/2014/chart" uri="{C3380CC4-5D6E-409C-BE32-E72D297353CC}">
                <c16:uniqueId val="{00000005-94DC-4581-9C37-3FBD10180B67}"/>
              </c:ext>
            </c:extLst>
          </c:dPt>
          <c:dPt>
            <c:idx val="3"/>
            <c:bubble3D val="0"/>
            <c:spPr>
              <a:solidFill>
                <a:srgbClr val="8EB9CA"/>
              </a:solidFill>
              <a:ln w="19050">
                <a:solidFill>
                  <a:schemeClr val="lt1"/>
                </a:solidFill>
              </a:ln>
              <a:effectLst/>
            </c:spPr>
            <c:extLst>
              <c:ext xmlns:c16="http://schemas.microsoft.com/office/drawing/2014/chart" uri="{C3380CC4-5D6E-409C-BE32-E72D297353CC}">
                <c16:uniqueId val="{00000007-94DC-4581-9C37-3FBD10180B67}"/>
              </c:ext>
            </c:extLst>
          </c:dPt>
          <c:dPt>
            <c:idx val="4"/>
            <c:bubble3D val="0"/>
            <c:spPr>
              <a:solidFill>
                <a:srgbClr val="8EB9CA"/>
              </a:solidFill>
              <a:ln w="19050">
                <a:solidFill>
                  <a:schemeClr val="lt1"/>
                </a:solidFill>
              </a:ln>
              <a:effectLst/>
            </c:spPr>
            <c:extLst>
              <c:ext xmlns:c16="http://schemas.microsoft.com/office/drawing/2014/chart" uri="{C3380CC4-5D6E-409C-BE32-E72D297353CC}">
                <c16:uniqueId val="{00000009-94DC-4581-9C37-3FBD10180B67}"/>
              </c:ext>
            </c:extLst>
          </c:dPt>
          <c:dPt>
            <c:idx val="5"/>
            <c:bubble3D val="0"/>
            <c:spPr>
              <a:solidFill>
                <a:srgbClr val="8EB9CA"/>
              </a:solidFill>
              <a:ln w="19050">
                <a:solidFill>
                  <a:schemeClr val="lt1"/>
                </a:solidFill>
              </a:ln>
              <a:effectLst/>
            </c:spPr>
            <c:extLst>
              <c:ext xmlns:c16="http://schemas.microsoft.com/office/drawing/2014/chart" uri="{C3380CC4-5D6E-409C-BE32-E72D297353CC}">
                <c16:uniqueId val="{0000000B-8D94-4F17-B464-0A86BBD7591E}"/>
              </c:ext>
            </c:extLst>
          </c:dPt>
          <c:dPt>
            <c:idx val="6"/>
            <c:bubble3D val="0"/>
            <c:spPr>
              <a:solidFill>
                <a:srgbClr val="8EB9CA"/>
              </a:solidFill>
              <a:ln w="19050">
                <a:solidFill>
                  <a:schemeClr val="lt1"/>
                </a:solidFill>
              </a:ln>
              <a:effectLst/>
            </c:spPr>
            <c:extLst>
              <c:ext xmlns:c16="http://schemas.microsoft.com/office/drawing/2014/chart" uri="{C3380CC4-5D6E-409C-BE32-E72D297353CC}">
                <c16:uniqueId val="{0000000D-8D94-4F17-B464-0A86BBD7591E}"/>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Question - Project'!$A$40:$A$44</c:f>
              <c:strCache>
                <c:ptCount val="4"/>
                <c:pt idx="0">
                  <c:v>Operations</c:v>
                </c:pt>
                <c:pt idx="1">
                  <c:v>Marketing</c:v>
                </c:pt>
                <c:pt idx="2">
                  <c:v>Sales</c:v>
                </c:pt>
                <c:pt idx="3">
                  <c:v>HR</c:v>
                </c:pt>
              </c:strCache>
            </c:strRef>
          </c:cat>
          <c:val>
            <c:numRef>
              <c:f>'SMART Question - Project'!$B$40:$B$44</c:f>
              <c:numCache>
                <c:formatCode>[&gt;=1000000]0,,\ "M";[&gt;=1000]0,\ "K";0</c:formatCode>
                <c:ptCount val="4"/>
                <c:pt idx="0">
                  <c:v>1370765.55</c:v>
                </c:pt>
                <c:pt idx="1">
                  <c:v>1614020.36</c:v>
                </c:pt>
                <c:pt idx="2">
                  <c:v>1748745.78</c:v>
                </c:pt>
                <c:pt idx="3">
                  <c:v>1621282.97</c:v>
                </c:pt>
              </c:numCache>
            </c:numRef>
          </c:val>
          <c:extLst>
            <c:ext xmlns:c16="http://schemas.microsoft.com/office/drawing/2014/chart" uri="{C3380CC4-5D6E-409C-BE32-E72D297353CC}">
              <c16:uniqueId val="{0000000A-BB7D-478C-A1E0-4DEE1B5B7D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812451578745074"/>
          <c:y val="0.87136954490858132"/>
          <c:w val="0.64446318177811335"/>
          <c:h val="0.11507113305752037"/>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Project!Q4</c:name>
    <c:fmtId val="31"/>
  </c:pivotSource>
  <c:chart>
    <c:title>
      <c:tx>
        <c:rich>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r>
              <a:rPr lang="en-US" sz="3200" b="1"/>
              <a:t>Hired</a:t>
            </a:r>
            <a:r>
              <a:rPr lang="en-US" sz="3200" b="1" baseline="0"/>
              <a:t> Employees per Quarter</a:t>
            </a:r>
            <a:endParaRPr lang="en-US" sz="3200" b="1"/>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8EB9CA"/>
          </a:solidFill>
          <a:ln>
            <a:noFill/>
          </a:ln>
          <a:effectLst/>
        </c:spPr>
      </c:pivotFmt>
      <c:pivotFmt>
        <c:idx val="17"/>
        <c:spPr>
          <a:solidFill>
            <a:srgbClr val="8EB9CA"/>
          </a:solidFill>
          <a:ln>
            <a:noFill/>
          </a:ln>
          <a:effectLst/>
        </c:spPr>
      </c:pivotFmt>
      <c:pivotFmt>
        <c:idx val="18"/>
        <c:spPr>
          <a:solidFill>
            <a:srgbClr val="8EB9CA"/>
          </a:solidFill>
          <a:ln>
            <a:noFill/>
          </a:ln>
          <a:effectLst/>
        </c:spPr>
      </c:pivotFmt>
      <c:pivotFmt>
        <c:idx val="19"/>
        <c:spPr>
          <a:solidFill>
            <a:srgbClr val="8EB9CA"/>
          </a:solidFill>
          <a:ln>
            <a:noFill/>
          </a:ln>
          <a:effectLst/>
        </c:spPr>
      </c:pivotFmt>
    </c:pivotFmts>
    <c:plotArea>
      <c:layout>
        <c:manualLayout>
          <c:layoutTarget val="inner"/>
          <c:xMode val="edge"/>
          <c:yMode val="edge"/>
          <c:x val="9.9204674887337196E-2"/>
          <c:y val="0.17304302981648512"/>
          <c:w val="0.82937144059822698"/>
          <c:h val="0.70518914302378866"/>
        </c:manualLayout>
      </c:layout>
      <c:barChart>
        <c:barDir val="col"/>
        <c:grouping val="stacked"/>
        <c:varyColors val="1"/>
        <c:ser>
          <c:idx val="0"/>
          <c:order val="0"/>
          <c:tx>
            <c:strRef>
              <c:f>'SMART Question - Project'!$B$52</c:f>
              <c:strCache>
                <c:ptCount val="1"/>
                <c:pt idx="0">
                  <c:v>Total</c:v>
                </c:pt>
              </c:strCache>
            </c:strRef>
          </c:tx>
          <c:spPr>
            <a:solidFill>
              <a:srgbClr val="8EB9CA"/>
            </a:solidFill>
            <a:ln>
              <a:noFill/>
            </a:ln>
          </c:spPr>
          <c:invertIfNegative val="0"/>
          <c:dPt>
            <c:idx val="0"/>
            <c:invertIfNegative val="0"/>
            <c:bubble3D val="0"/>
            <c:spPr>
              <a:solidFill>
                <a:srgbClr val="8EB9CA"/>
              </a:solidFill>
              <a:ln>
                <a:noFill/>
              </a:ln>
              <a:effectLst/>
            </c:spPr>
            <c:extLst>
              <c:ext xmlns:c16="http://schemas.microsoft.com/office/drawing/2014/chart" uri="{C3380CC4-5D6E-409C-BE32-E72D297353CC}">
                <c16:uniqueId val="{00000001-7E25-45B6-AA4D-92E8D485DE4F}"/>
              </c:ext>
            </c:extLst>
          </c:dPt>
          <c:dPt>
            <c:idx val="1"/>
            <c:invertIfNegative val="0"/>
            <c:bubble3D val="0"/>
            <c:spPr>
              <a:solidFill>
                <a:srgbClr val="8EB9CA"/>
              </a:solidFill>
              <a:ln>
                <a:noFill/>
              </a:ln>
              <a:effectLst/>
            </c:spPr>
            <c:extLst>
              <c:ext xmlns:c16="http://schemas.microsoft.com/office/drawing/2014/chart" uri="{C3380CC4-5D6E-409C-BE32-E72D297353CC}">
                <c16:uniqueId val="{00000003-7E25-45B6-AA4D-92E8D485DE4F}"/>
              </c:ext>
            </c:extLst>
          </c:dPt>
          <c:dPt>
            <c:idx val="2"/>
            <c:invertIfNegative val="0"/>
            <c:bubble3D val="0"/>
            <c:spPr>
              <a:solidFill>
                <a:srgbClr val="8EB9CA"/>
              </a:solidFill>
              <a:ln>
                <a:noFill/>
              </a:ln>
              <a:effectLst/>
            </c:spPr>
            <c:extLst>
              <c:ext xmlns:c16="http://schemas.microsoft.com/office/drawing/2014/chart" uri="{C3380CC4-5D6E-409C-BE32-E72D297353CC}">
                <c16:uniqueId val="{00000005-7E25-45B6-AA4D-92E8D485DE4F}"/>
              </c:ext>
            </c:extLst>
          </c:dPt>
          <c:dPt>
            <c:idx val="3"/>
            <c:invertIfNegative val="0"/>
            <c:bubble3D val="0"/>
            <c:spPr>
              <a:solidFill>
                <a:srgbClr val="8EB9CA"/>
              </a:solidFill>
              <a:ln>
                <a:noFill/>
              </a:ln>
              <a:effectLst/>
            </c:spPr>
            <c:extLst>
              <c:ext xmlns:c16="http://schemas.microsoft.com/office/drawing/2014/chart" uri="{C3380CC4-5D6E-409C-BE32-E72D297353CC}">
                <c16:uniqueId val="{00000007-7E25-45B6-AA4D-92E8D485DE4F}"/>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Project'!$A$53:$A$57</c:f>
              <c:strCache>
                <c:ptCount val="4"/>
                <c:pt idx="0">
                  <c:v>Qtr1</c:v>
                </c:pt>
                <c:pt idx="1">
                  <c:v>Qtr2</c:v>
                </c:pt>
                <c:pt idx="2">
                  <c:v>Qtr3</c:v>
                </c:pt>
                <c:pt idx="3">
                  <c:v>Qtr4</c:v>
                </c:pt>
              </c:strCache>
            </c:strRef>
          </c:cat>
          <c:val>
            <c:numRef>
              <c:f>'SMART Question - Project'!$B$53:$B$57</c:f>
              <c:numCache>
                <c:formatCode>[&gt;=1000000]0,,\ "M";[&gt;=1000]0,\ "K";0</c:formatCode>
                <c:ptCount val="4"/>
                <c:pt idx="0">
                  <c:v>9</c:v>
                </c:pt>
                <c:pt idx="1">
                  <c:v>5</c:v>
                </c:pt>
                <c:pt idx="2">
                  <c:v>7</c:v>
                </c:pt>
                <c:pt idx="3">
                  <c:v>9</c:v>
                </c:pt>
              </c:numCache>
            </c:numRef>
          </c:val>
          <c:extLst>
            <c:ext xmlns:c16="http://schemas.microsoft.com/office/drawing/2014/chart" uri="{C3380CC4-5D6E-409C-BE32-E72D297353CC}">
              <c16:uniqueId val="{0000000A-29A9-4924-8C9E-8D654E2E4783}"/>
            </c:ext>
          </c:extLst>
        </c:ser>
        <c:dLbls>
          <c:dLblPos val="ctr"/>
          <c:showLegendKey val="0"/>
          <c:showVal val="1"/>
          <c:showCatName val="0"/>
          <c:showSerName val="0"/>
          <c:showPercent val="0"/>
          <c:showBubbleSize val="0"/>
        </c:dLbls>
        <c:gapWidth val="219"/>
        <c:overlap val="100"/>
        <c:axId val="1008909856"/>
        <c:axId val="1008903136"/>
      </c:barChart>
      <c:catAx>
        <c:axId val="1008909856"/>
        <c:scaling>
          <c:orientation val="minMax"/>
        </c:scaling>
        <c:delete val="0"/>
        <c:axPos val="b"/>
        <c:numFmt formatCode="General" sourceLinked="1"/>
        <c:majorTickMark val="out"/>
        <c:minorTickMark val="none"/>
        <c:tickLblPos val="nextTo"/>
        <c:spPr>
          <a:noFill/>
          <a:ln w="9525" cap="flat" cmpd="sng" algn="ctr">
            <a:solidFill>
              <a:sysClr val="windowText" lastClr="000000">
                <a:lumMod val="25000"/>
                <a:lumOff val="75000"/>
                <a:alpha val="97000"/>
              </a:sys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008903136"/>
        <c:crosses val="autoZero"/>
        <c:auto val="1"/>
        <c:lblAlgn val="ctr"/>
        <c:lblOffset val="100"/>
        <c:noMultiLvlLbl val="0"/>
      </c:catAx>
      <c:valAx>
        <c:axId val="1008903136"/>
        <c:scaling>
          <c:orientation val="minMax"/>
        </c:scaling>
        <c:delete val="0"/>
        <c:axPos val="l"/>
        <c:majorGridlines>
          <c:spPr>
            <a:ln w="9525" cap="flat" cmpd="sng" algn="ctr">
              <a:noFill/>
              <a:round/>
            </a:ln>
            <a:effectLst/>
          </c:spPr>
        </c:majorGridlines>
        <c:numFmt formatCode="[&gt;=1000000]0,,\ &quot;M&quot;;[&gt;=1000]0,\ &quot;K&quot;;0" sourceLinked="1"/>
        <c:majorTickMark val="out"/>
        <c:minorTickMark val="none"/>
        <c:tickLblPos val="nextTo"/>
        <c:spPr>
          <a:noFill/>
          <a:ln>
            <a:solidFill>
              <a:srgbClr val="FFFFFF"/>
            </a:solid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00890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[Nvidia_Project_Analysis.xlsx.xlsx]SMART Question - Project!Q1</c:name>
    <c:fmtId val="57"/>
  </c:pivotSource>
  <c:chart>
    <c:title>
      <c:tx>
        <c:rich>
          <a:bodyPr rot="0" spcFirstLastPara="1" vertOverflow="ellipsis" vert="horz" wrap="square" anchor="ctr" anchorCtr="1"/>
          <a:lstStyle/>
          <a:p>
            <a:pPr algn="ctr" rtl="0">
              <a:defRPr lang="en-GB" sz="3200" b="1" i="0" u="none" strike="noStrike" kern="1200" spc="0" baseline="0">
                <a:solidFill>
                  <a:srgbClr val="C59E9E">
                    <a:lumMod val="65000"/>
                    <a:lumOff val="35000"/>
                  </a:srgbClr>
                </a:solidFill>
                <a:latin typeface="+mn-lt"/>
                <a:ea typeface="+mn-ea"/>
                <a:cs typeface="+mn-cs"/>
              </a:defRPr>
            </a:pPr>
            <a:r>
              <a:rPr lang="en-GB" sz="3200" b="1" i="0" u="none" strike="noStrike" kern="1200" spc="0" baseline="0">
                <a:solidFill>
                  <a:srgbClr val="C59E9E">
                    <a:lumMod val="65000"/>
                    <a:lumOff val="35000"/>
                  </a:srgbClr>
                </a:solidFill>
                <a:latin typeface="+mn-lt"/>
                <a:ea typeface="+mn-ea"/>
                <a:cs typeface="+mn-cs"/>
              </a:rPr>
              <a:t>Budget  &amp; Duration</a:t>
            </a:r>
          </a:p>
        </c:rich>
      </c:tx>
      <c:layout>
        <c:manualLayout>
          <c:xMode val="edge"/>
          <c:yMode val="edge"/>
          <c:x val="0.39554826107612084"/>
          <c:y val="5.0753759706133794E-4"/>
        </c:manualLayout>
      </c:layout>
      <c:overlay val="0"/>
      <c:spPr>
        <a:noFill/>
        <a:ln>
          <a:noFill/>
        </a:ln>
        <a:effectLst/>
      </c:spPr>
      <c:txPr>
        <a:bodyPr rot="0" spcFirstLastPara="1" vertOverflow="ellipsis" vert="horz" wrap="square" anchor="ctr" anchorCtr="1"/>
        <a:lstStyle/>
        <a:p>
          <a:pPr algn="ctr" rtl="0">
            <a:defRPr lang="en-GB" sz="3200" b="1" i="0" u="none" strike="noStrike" kern="1200" spc="0" baseline="0">
              <a:solidFill>
                <a:srgbClr val="C59E9E">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95250" cap="rnd">
            <a:solidFill>
              <a:srgbClr val="FFFFFF"/>
            </a:solidFill>
            <a:round/>
          </a:ln>
          <a:effectLst/>
        </c:spPr>
        <c:marker>
          <c:symbol val="none"/>
        </c:marker>
      </c:pivotFmt>
      <c:pivotFmt>
        <c:idx val="10"/>
        <c:spPr>
          <a:solidFill>
            <a:srgbClr val="8EB9CA"/>
          </a:solidFill>
          <a:ln>
            <a:noFill/>
          </a:ln>
          <a:effectLst/>
        </c:spPr>
      </c:pivotFmt>
      <c:pivotFmt>
        <c:idx val="11"/>
        <c:spPr>
          <a:solidFill>
            <a:srgbClr val="8EB9CA"/>
          </a:solidFill>
          <a:ln>
            <a:noFill/>
          </a:ln>
          <a:effectLst/>
        </c:spPr>
      </c:pivotFmt>
      <c:pivotFmt>
        <c:idx val="12"/>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0" cap="rnd">
            <a:solidFill>
              <a:srgbClr val="FF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95250" cap="rnd">
            <a:solidFill>
              <a:srgbClr val="FFFFFF"/>
            </a:solidFill>
            <a:round/>
          </a:ln>
          <a:effectLst/>
        </c:spPr>
        <c:marker>
          <c:symbol val="none"/>
        </c:marker>
      </c:pivotFmt>
      <c:pivotFmt>
        <c:idx val="15"/>
        <c:spPr>
          <a:solidFill>
            <a:schemeClr val="accent1"/>
          </a:solidFill>
          <a:ln w="95250" cap="rnd">
            <a:solidFill>
              <a:srgbClr val="FFFFFF"/>
            </a:solidFill>
            <a:round/>
          </a:ln>
          <a:effectLst/>
        </c:spPr>
        <c:marker>
          <c:symbol val="none"/>
        </c:marker>
      </c:pivotFmt>
      <c:pivotFmt>
        <c:idx val="16"/>
        <c:spPr>
          <a:solidFill>
            <a:schemeClr val="accent1"/>
          </a:solidFill>
          <a:ln w="95250" cap="rnd">
            <a:solidFill>
              <a:srgbClr val="FFFFFF"/>
            </a:solidFill>
            <a:round/>
          </a:ln>
          <a:effectLst/>
        </c:spPr>
        <c:marker>
          <c:symbol val="none"/>
        </c:marker>
      </c:pivotFmt>
      <c:pivotFmt>
        <c:idx val="17"/>
        <c:spPr>
          <a:solidFill>
            <a:schemeClr val="accent1"/>
          </a:solidFill>
          <a:ln w="95250" cap="rnd">
            <a:solidFill>
              <a:srgbClr val="FFFFFF"/>
            </a:solidFill>
            <a:round/>
          </a:ln>
          <a:effectLst/>
        </c:spPr>
        <c:marker>
          <c:symbol val="none"/>
        </c:marker>
      </c:pivotFmt>
      <c:pivotFmt>
        <c:idx val="18"/>
        <c:spPr>
          <a:solidFill>
            <a:schemeClr val="accent1"/>
          </a:solidFill>
          <a:ln w="95250" cap="rnd">
            <a:solidFill>
              <a:srgbClr val="FFFFFF"/>
            </a:solidFill>
            <a:round/>
          </a:ln>
          <a:effectLst/>
        </c:spPr>
        <c:marker>
          <c:symbol val="none"/>
        </c:marker>
      </c:pivotFmt>
      <c:pivotFmt>
        <c:idx val="19"/>
        <c:spPr>
          <a:solidFill>
            <a:schemeClr val="accent1"/>
          </a:solidFill>
          <a:ln w="95250" cap="rnd">
            <a:solidFill>
              <a:srgbClr val="FFFFFF"/>
            </a:solidFill>
            <a:round/>
          </a:ln>
          <a:effectLst/>
        </c:spPr>
        <c:marker>
          <c:symbol val="none"/>
        </c:marker>
      </c:pivotFmt>
      <c:pivotFmt>
        <c:idx val="20"/>
        <c:spPr>
          <a:solidFill>
            <a:srgbClr val="8EB9CA"/>
          </a:solidFill>
          <a:ln>
            <a:noFill/>
          </a:ln>
          <a:effectLst/>
        </c:spPr>
        <c:dLbl>
          <c:idx val="0"/>
          <c:layout>
            <c:manualLayout>
              <c:x val="2.9600437718377108E-3"/>
              <c:y val="-7.2793339902342005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95250" cap="rnd">
            <a:solidFill>
              <a:srgbClr val="FFFFFF"/>
            </a:solidFill>
            <a:round/>
          </a:ln>
          <a:effectLst/>
        </c:spPr>
        <c:marker>
          <c:symbol val="none"/>
        </c:marker>
      </c:pivotFmt>
      <c:pivotFmt>
        <c:idx val="22"/>
        <c:spPr>
          <a:solidFill>
            <a:schemeClr val="accent1"/>
          </a:solidFill>
          <a:ln w="95250" cap="rnd">
            <a:solidFill>
              <a:srgbClr val="FFFFFF"/>
            </a:solidFill>
            <a:round/>
          </a:ln>
          <a:effectLst/>
        </c:spPr>
        <c:marker>
          <c:symbol val="none"/>
        </c:marker>
      </c:pivotFmt>
      <c:pivotFmt>
        <c:idx val="23"/>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8EB9CA"/>
          </a:solidFill>
          <a:ln>
            <a:noFill/>
          </a:ln>
          <a:effectLst/>
        </c:spPr>
        <c:dLbl>
          <c:idx val="0"/>
          <c:layout>
            <c:manualLayout>
              <c:x val="2.9600437718377108E-3"/>
              <c:y val="-7.2793339902342005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95250" cap="rnd">
            <a:solidFill>
              <a:srgbClr val="FFFFFF"/>
            </a:solidFill>
            <a:round/>
          </a:ln>
          <a:effectLst/>
        </c:spPr>
        <c:marker>
          <c:symbol val="none"/>
        </c:marker>
      </c:pivotFmt>
      <c:pivotFmt>
        <c:idx val="26"/>
        <c:spPr>
          <a:solidFill>
            <a:srgbClr val="8EB9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8EB9CA"/>
          </a:solidFill>
          <a:ln>
            <a:noFill/>
          </a:ln>
          <a:effectLst/>
        </c:spPr>
        <c:dLbl>
          <c:idx val="0"/>
          <c:layout>
            <c:manualLayout>
              <c:x val="2.9600437718377108E-3"/>
              <c:y val="-7.2793339902342005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95250" cap="rnd">
            <a:solidFill>
              <a:srgbClr val="FFFF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12472026285064E-2"/>
          <c:y val="5.6018628469716371E-2"/>
          <c:w val="0.83711701962194918"/>
          <c:h val="0.68850316787324661"/>
        </c:manualLayout>
      </c:layout>
      <c:barChart>
        <c:barDir val="col"/>
        <c:grouping val="clustered"/>
        <c:varyColors val="0"/>
        <c:ser>
          <c:idx val="0"/>
          <c:order val="0"/>
          <c:tx>
            <c:strRef>
              <c:f>'SMART Question - Project'!$B$3</c:f>
              <c:strCache>
                <c:ptCount val="1"/>
                <c:pt idx="0">
                  <c:v>Sum of budget</c:v>
                </c:pt>
              </c:strCache>
            </c:strRef>
          </c:tx>
          <c:spPr>
            <a:solidFill>
              <a:srgbClr val="8EB9CA"/>
            </a:solidFill>
            <a:ln>
              <a:noFill/>
            </a:ln>
            <a:effectLst/>
          </c:spPr>
          <c:invertIfNegative val="0"/>
          <c:dPt>
            <c:idx val="3"/>
            <c:invertIfNegative val="0"/>
            <c:bubble3D val="0"/>
            <c:extLst>
              <c:ext xmlns:c16="http://schemas.microsoft.com/office/drawing/2014/chart" uri="{C3380CC4-5D6E-409C-BE32-E72D297353CC}">
                <c16:uniqueId val="{00000008-C8E9-4481-845A-EF93C4BE1CA2}"/>
              </c:ext>
            </c:extLst>
          </c:dPt>
          <c:dPt>
            <c:idx val="7"/>
            <c:invertIfNegative val="0"/>
            <c:bubble3D val="0"/>
            <c:extLst>
              <c:ext xmlns:c16="http://schemas.microsoft.com/office/drawing/2014/chart" uri="{C3380CC4-5D6E-409C-BE32-E72D297353CC}">
                <c16:uniqueId val="{00000000-85DE-4F00-A3A6-CDDE5A081523}"/>
              </c:ext>
            </c:extLst>
          </c:dPt>
          <c:dPt>
            <c:idx val="8"/>
            <c:invertIfNegative val="0"/>
            <c:bubble3D val="0"/>
            <c:extLst>
              <c:ext xmlns:c16="http://schemas.microsoft.com/office/drawing/2014/chart" uri="{C3380CC4-5D6E-409C-BE32-E72D297353CC}">
                <c16:uniqueId val="{00000001-85DE-4F00-A3A6-CDDE5A081523}"/>
              </c:ext>
            </c:extLst>
          </c:dPt>
          <c:dLbls>
            <c:dLbl>
              <c:idx val="3"/>
              <c:layout>
                <c:manualLayout>
                  <c:x val="2.9600437718377108E-3"/>
                  <c:y val="-7.2793339902342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E9-4481-845A-EF93C4BE1CA2}"/>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Project'!$A$4:$A$14</c:f>
              <c:strCache>
                <c:ptCount val="10"/>
                <c:pt idx="0">
                  <c:v>drive turn-key methodologies</c:v>
                </c:pt>
                <c:pt idx="1">
                  <c:v>e-enable bricks-and-clicks functionalities</c:v>
                </c:pt>
                <c:pt idx="2">
                  <c:v>empower best-of-breed metrics</c:v>
                </c:pt>
                <c:pt idx="3">
                  <c:v>exploit integrated interfaces</c:v>
                </c:pt>
                <c:pt idx="4">
                  <c:v>facilitate customized relationships</c:v>
                </c:pt>
                <c:pt idx="5">
                  <c:v>grow sticky eyeballs</c:v>
                </c:pt>
                <c:pt idx="6">
                  <c:v>incubate back-end e-services</c:v>
                </c:pt>
                <c:pt idx="7">
                  <c:v>leverage synergistic markets</c:v>
                </c:pt>
                <c:pt idx="8">
                  <c:v>re-contextualize user-centric users</c:v>
                </c:pt>
                <c:pt idx="9">
                  <c:v>reinvent frictionless e-tailers</c:v>
                </c:pt>
              </c:strCache>
            </c:strRef>
          </c:cat>
          <c:val>
            <c:numRef>
              <c:f>'SMART Question - Project'!$B$4:$B$14</c:f>
              <c:numCache>
                <c:formatCode>[&gt;=1000000]0,,\ "M";[&gt;=1000]0,\ "K";0</c:formatCode>
                <c:ptCount val="10"/>
                <c:pt idx="0">
                  <c:v>660738.81000000006</c:v>
                </c:pt>
                <c:pt idx="1">
                  <c:v>858382.25</c:v>
                </c:pt>
                <c:pt idx="2">
                  <c:v>678105.92</c:v>
                </c:pt>
                <c:pt idx="3">
                  <c:v>757313.53</c:v>
                </c:pt>
                <c:pt idx="4">
                  <c:v>735757</c:v>
                </c:pt>
                <c:pt idx="5">
                  <c:v>652174</c:v>
                </c:pt>
                <c:pt idx="6">
                  <c:v>154606.53</c:v>
                </c:pt>
                <c:pt idx="7">
                  <c:v>718591.55</c:v>
                </c:pt>
                <c:pt idx="8">
                  <c:v>863969.44</c:v>
                </c:pt>
                <c:pt idx="9">
                  <c:v>275175.63</c:v>
                </c:pt>
              </c:numCache>
            </c:numRef>
          </c:val>
          <c:extLst>
            <c:ext xmlns:c16="http://schemas.microsoft.com/office/drawing/2014/chart" uri="{C3380CC4-5D6E-409C-BE32-E72D297353CC}">
              <c16:uniqueId val="{00000000-AE96-4473-AADD-EE2B07CA1058}"/>
            </c:ext>
          </c:extLst>
        </c:ser>
        <c:dLbls>
          <c:showLegendKey val="0"/>
          <c:showVal val="1"/>
          <c:showCatName val="0"/>
          <c:showSerName val="0"/>
          <c:showPercent val="0"/>
          <c:showBubbleSize val="0"/>
        </c:dLbls>
        <c:gapWidth val="219"/>
        <c:axId val="483661712"/>
        <c:axId val="483661232"/>
      </c:barChart>
      <c:lineChart>
        <c:grouping val="standard"/>
        <c:varyColors val="0"/>
        <c:ser>
          <c:idx val="1"/>
          <c:order val="1"/>
          <c:tx>
            <c:strRef>
              <c:f>'SMART Question - Project'!$C$3</c:f>
              <c:strCache>
                <c:ptCount val="1"/>
                <c:pt idx="0">
                  <c:v>Sum of Project Duration</c:v>
                </c:pt>
              </c:strCache>
            </c:strRef>
          </c:tx>
          <c:spPr>
            <a:ln w="95250" cap="rnd">
              <a:solidFill>
                <a:srgbClr val="FFFF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Question - Project'!$A$4:$A$14</c:f>
              <c:strCache>
                <c:ptCount val="10"/>
                <c:pt idx="0">
                  <c:v>drive turn-key methodologies</c:v>
                </c:pt>
                <c:pt idx="1">
                  <c:v>e-enable bricks-and-clicks functionalities</c:v>
                </c:pt>
                <c:pt idx="2">
                  <c:v>empower best-of-breed metrics</c:v>
                </c:pt>
                <c:pt idx="3">
                  <c:v>exploit integrated interfaces</c:v>
                </c:pt>
                <c:pt idx="4">
                  <c:v>facilitate customized relationships</c:v>
                </c:pt>
                <c:pt idx="5">
                  <c:v>grow sticky eyeballs</c:v>
                </c:pt>
                <c:pt idx="6">
                  <c:v>incubate back-end e-services</c:v>
                </c:pt>
                <c:pt idx="7">
                  <c:v>leverage synergistic markets</c:v>
                </c:pt>
                <c:pt idx="8">
                  <c:v>re-contextualize user-centric users</c:v>
                </c:pt>
                <c:pt idx="9">
                  <c:v>reinvent frictionless e-tailers</c:v>
                </c:pt>
              </c:strCache>
            </c:strRef>
          </c:cat>
          <c:val>
            <c:numRef>
              <c:f>'SMART Question - Project'!$C$4:$C$14</c:f>
              <c:numCache>
                <c:formatCode>0\ "Days"</c:formatCode>
                <c:ptCount val="10"/>
                <c:pt idx="0">
                  <c:v>951</c:v>
                </c:pt>
                <c:pt idx="1">
                  <c:v>286</c:v>
                </c:pt>
                <c:pt idx="2">
                  <c:v>555</c:v>
                </c:pt>
                <c:pt idx="3">
                  <c:v>853</c:v>
                </c:pt>
                <c:pt idx="4">
                  <c:v>310</c:v>
                </c:pt>
                <c:pt idx="5">
                  <c:v>279</c:v>
                </c:pt>
                <c:pt idx="6">
                  <c:v>840</c:v>
                </c:pt>
                <c:pt idx="7">
                  <c:v>947</c:v>
                </c:pt>
                <c:pt idx="8">
                  <c:v>436</c:v>
                </c:pt>
                <c:pt idx="9">
                  <c:v>673</c:v>
                </c:pt>
              </c:numCache>
            </c:numRef>
          </c:val>
          <c:smooth val="0"/>
          <c:extLst>
            <c:ext xmlns:c16="http://schemas.microsoft.com/office/drawing/2014/chart" uri="{C3380CC4-5D6E-409C-BE32-E72D297353CC}">
              <c16:uniqueId val="{00000001-AE96-4473-AADD-EE2B07CA1058}"/>
            </c:ext>
          </c:extLst>
        </c:ser>
        <c:dLbls>
          <c:showLegendKey val="0"/>
          <c:showVal val="1"/>
          <c:showCatName val="0"/>
          <c:showSerName val="0"/>
          <c:showPercent val="0"/>
          <c:showBubbleSize val="0"/>
        </c:dLbls>
        <c:marker val="1"/>
        <c:smooth val="0"/>
        <c:axId val="361691024"/>
        <c:axId val="361696304"/>
      </c:lineChart>
      <c:catAx>
        <c:axId val="48366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483661232"/>
        <c:crosses val="autoZero"/>
        <c:auto val="1"/>
        <c:lblAlgn val="ctr"/>
        <c:lblOffset val="100"/>
        <c:noMultiLvlLbl val="0"/>
      </c:catAx>
      <c:valAx>
        <c:axId val="483661232"/>
        <c:scaling>
          <c:orientation val="minMax"/>
        </c:scaling>
        <c:delete val="0"/>
        <c:axPos val="l"/>
        <c:majorGridlines>
          <c:spPr>
            <a:ln w="9525" cap="flat" cmpd="sng" algn="ctr">
              <a:noFill/>
              <a:round/>
            </a:ln>
            <a:effectLst/>
          </c:spPr>
        </c:majorGridlines>
        <c:numFmt formatCode="[&gt;=1000000]0,,\ &quot;M&quot;;[&gt;=1000]0,\ &quot;K&quot;;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483661712"/>
        <c:crosses val="autoZero"/>
        <c:crossBetween val="between"/>
      </c:valAx>
      <c:valAx>
        <c:axId val="361696304"/>
        <c:scaling>
          <c:orientation val="minMax"/>
        </c:scaling>
        <c:delete val="0"/>
        <c:axPos val="r"/>
        <c:numFmt formatCode="0\ &quot;Days&quot;" sourceLinked="1"/>
        <c:majorTickMark val="out"/>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361691024"/>
        <c:crosses val="max"/>
        <c:crossBetween val="between"/>
      </c:valAx>
      <c:catAx>
        <c:axId val="361691024"/>
        <c:scaling>
          <c:orientation val="minMax"/>
        </c:scaling>
        <c:delete val="1"/>
        <c:axPos val="b"/>
        <c:numFmt formatCode="General" sourceLinked="1"/>
        <c:majorTickMark val="out"/>
        <c:minorTickMark val="none"/>
        <c:tickLblPos val="nextTo"/>
        <c:crossAx val="3616963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plotArea>
      <cx:plotAreaRegion>
        <cx:series layoutId="regionMap" uniqueId="{D99D8ECF-A67D-42C0-A734-67FC6AD16517}">
          <cx:tx>
            <cx:txData>
              <cx:f>_xlchart.v5.2</cx:f>
              <cx:v>location</cx:v>
            </cx:txData>
          </cx:tx>
          <cx:dataId val="0"/>
          <cx:layoutPr>
            <cx:geography cultureLanguage="en-US" cultureRegion="SA" attribution="Powered by Bing">
              <cx:geoCache provider="{E9337A44-BEBE-4D9F-B70C-5C5E7DAFC167}">
                <cx:binary>1HtZc902uu1fcfn50iFm4NRJVx1yD5os2ZKt2H5hyZZCggNAECBB8tffj5aTWEra6a576la1k/LO
3hwAfOPCWsh/f5n/60v7cDe8mLvW+P/6Mv/8sgqh/6+ffvJfqofuzr/q9JfBevtrePXFdj/ZX3/V
Xx5+uh/uojblTzhF9Kcv1d0QHuaX//hveFv5YC/sl7ugrXk7PgzL9YMf2+B/cO0vL724u++02Wkf
Bv0loJ9f/s+gV2vuXr54MEGH5d3SP/z88slNL1/89PxVfxr2RQszC+M9PEvoK6wIxhJR9fWPePmi
tab8djlBCL3inDLFGU+3P+i3sS/vOnj+X5jQ1+nc3d8PD97Dgr5+fvfgk9nD759evvhiRxM2o5Vg
v59fvjc6PNy/uAl34cG/fKG9zR9vyO22hPc3X9f801Oz/+O/n/0AVnj2y3eeeW6yv7v0J8dcPsQX
H+3Q/Gad/3fPUPxKEYUpIfir4VPy1DOCveJwhfHfPMd/G/vRM//KjP7aNX88+cw3lx//I33z7mG+
g7j5X0sZ9IpyIqlE6NExkBLfp4xSrwg4TQmBH1NK/jb2o2P+djp/7ZVvjz1zybsP/5Eu+eXOV1A5
gzW/2eZ/IWHEK4oQYUKKvy5lOH3FGKcypY+Oe1bK/rU5/bVzvn/2mYd++Z//SA/ld63+1Q5G3/3v
eYiIV5hRzhVSf5k5CKlXHAksEEWPLvxt7MfM+dfm9Nce+v7ZZx7K/zM89OOu+H11e3LnvwsI1CuW
QhJRIv6y7UB1S5EknKhvgIE+9dGzZv3Pp/XXbnr2+JOV/H9CAv8cJfwOpHZ34W7/FYF9BxR+fPXr
cgEWPnv0R13p0Xan9z+/RNDowc6/I7vtJd+efMyM44Mdyj9S9btnHu58+PllItNXkqZIUZFiRCUl
0JTiw+MlABKpojgVghMukIRLxg6hAnTIXr7wdvz6n+mrLSq4YkwKxCT+Hei+se1SWvP78r99f2HG
7o3VJvifX8pUvXzRP963zY1RJRSHf1gK8IVixmGg/svdNfQEuB39H4WtkYWV7QmR5cfYVHMWfGP3
XKQfTMJvhik5MenoPsgOfVhiRIdRLAc/T2dhEXK/Jg6fktgtp75Va2ZQZKdqbNrjsKT9TiTO5GFS
w69LMfGdrYTcWenTi6Rs+0+AqNLrBC/4uCZh3JE2rnkvtT4UiZn3Yymu60nLN3HVu0aG7txEHeFt
Y5uR6NzeJxjvlkiHszQMuZu6q8VjlvWBhqxu59PBi/Ut8wXbWRFFjpY4vsNaNXm5zMVppas+owl6
G1fCjj6Uv3Da6QzH2B5F11avQ6rReU1gTmlq9BvE/bBnCXdvJBF7qtvbcV6ykcxrtjjOTjox3dkR
1dlEprgbaD9/1kaV502ka0bUarO+dfzIfEz3Ax3EMZrF55G2874l5D7UMznQERc73XCaFWK8w9MS
8yRMZ7VqukOnXdzVq9HHNZhyD17NYiXMdef8IbTLYbXJVbHU7X5M3HzSExWzWVh0rXrcfggT639h
U33oVHy7otBdN0zKC93KYcxqKZomL8b29dCTMu6xnNLcGdd8GFer3zakoqfEJyEnxMwx68tpuHEk
KW4wReycNssqsqRjw0kZuLsoql5fDraNHwqF/b1iXN3OHWlMZu0Yd9wKeVFNqtv72NBTN7byrYix
yUxLmjJr8cROApH9R6FrwfNaTO2taQw7Z22ljilu0SU1ayqyFbW2OZRpP1wIh+Wu1wSB8RQeUVaN
zmUe9+Zs8EVRZ6tNzZlL1tFlThrhMt02McmQ7fRlGqw9XyRBBxxF/UngKeG7uSjNnmFd3Na4tTeS
FN1+7rS9QY1Fl4TP9pzGWl2U81x/6vsi0ZlCQpcH3azo0NXJvA8pmd8sbNKXY2hKk40lnfdee/Bf
7IYTEmLRZkxPy25wkt65lLS3i17Sz8MoyGlCyFjnJexGT8rBwj3VNL8BAyb5NC96zaCro3eTZeZs
DvBKgcdl3KWmXN7gEkKTjcXSnDA/weLdUi7Xok1hjp1N5+uGj/bcW8abnCzgh1628EIU5srt20Gb
/TJ1y24OXf+xgvw7aq7A3PM8yl0xa88zUYX2tkdGXy6O+nvt1umIRtI/sHmY3xSj7a++zqwu6l4e
phHB61uMxdtyrZJcs4HxnBSVfEtniEGahO7XtqvomWFmfOdrGnPLF85zvS08kG65XkYW3ou5gxvb
osanbIIispPELvtU+elYR1p/+hppNQsw2lqqaczQgtm5nqPaS6rsVexVVWVVWY85W117S1XEv0ST
aLsPHRVvB1bSU9sU8zWao90NQ8A5LkdBT/oJnDqO1Jwl3Qpew0XsD23swn0Qlb40qeVXEvHl3BUI
XxdpLa+jS7p9BRHZZKtixSeFB5dF1lU6M8UML5okjCgW0xzaskpu7Oqm48pre+NKp462DWr/1Vtd
7OyNLhcvc98UJuQoTDK3NVhuEZRdIOdpkXHZVtOOl/D6MS5lLtoZon6Fv7SUH+VAlxw7q3Nfr5fe
VJeTW96MiX83udJmE7OfjJZZ2fElV/I1DuNVGss31ZQ2WRuqk64efmVRnSti2ywkKjdYXM+eHMhU
HQNfb8vB8x1LZ3nBObywL9i+8UmG+8XmEht7HaCPjRkmdjwijfg17ev3HtXokk9Qwxskyx0XPcmR
MDTX3XKpZ7WLc73zhT0jRhRvUEjmKzTj+iBtudRZlLw6ctvUmVQT3S9902Wid8PJNLV9HmTjql0y
oHtTzvnk8IMzkz13le7P63X0e4M7dEow+zKgcGIkewttss2baSRX2JXFx6TEH3wivyyj7bLV+O7Q
Tm3IusVM+6Qjy672a9tkeMBT3nNub0ZCaT5V9XrfTSzHa2Uytlb+0If5xtRjf6ZEcyR1qHLGVnCw
5ugwu7HI6rg0Fw1H7/mS4kwod9rMS3eaSkxOIhThXSrHfj+bpshSNZ715dofEms/unSk2WxserE0
qTgbIPCP9cLTHZuKjynqXJ50LhvR8itZ+uteS/GgsdAnNLr0k+CJ3aGmeReQr++WJSF7yHWfaeJk
no7GZ4VX4YyqgrpsWleoB2RqT8p6JShjsK3LV7vDqrhxnb+vllDsUyOXy7kaYr8n5aRDbgJOl8ys
w7hfJ2wuLOKXLdT8txBWwz7lBXpD1oXuIx6NzbsxqU8a0/Q76pMp8wj3D57hZr92+HTpbJORvr8b
W4t3Tnq1q9H0IS3WKU8tdHuFHTsmfPyS0vSjq8gxXVzxPqJ+yQhppoyR2OSWsuT1QNn7YjFpziEN
sxpA0AdZQx82nuwCSuVFlGO5B5Ag76lg07VgGr1vFrdhCKFI7ilfzmIoIssmXMg5L6f6fS3GJqOe
dg++EPVDGIb2TA2dyABiFTs7JdMBeno8NB6eLTuyX9aQXoqitm8JJfOurBwgK5KwLPaDvOynPn4y
6dJ+ihiRSx6ozRkgrGzget21kEVQyYMeRV4Z5vKi6aTK+FyXF9McGnTmcYHmrPIrv8TKjQdZui6F
lChvA5+TK44GmTcEzw6caNO8GMpkPzX1eCHYQCFiTFFm1rEeZ3SN0Abn0V5aicQZZV2xLxzr9oV3
xa1yOlzHZtX1fvXOmCwok1yGUrJTQArNEaXW7fXcFnkbmaX7aph/NR3GV6grw/s46HjSV8L9wl2w
WQu1cFeuqsqjiH6X0F7nqVhPmw5QWDdNyVlqoYD1CLsTWzCf90Oo87pYioPVSMK0WndcaPtZ+FZm
fijiVcOT9PVQmOHQEjscHa6mfIxNkQNmeD3b+kCT5FjikuetXD/Ww2D7XW2mNp+jG/IVNSjTlW8P
HU1DDoQjPa52fT3rajkONoE2MBbkwFo/vVkbwHjNZD10rkleLdG1N6728USSJvlIgrpEpvcPUWgA
IHwJB9Xz8jC2RZ8lxJXZMGi9G4cVUhzorGyS6TV0UHtlxDxmvRqXzKeR3ZJ+Ps5xLneerDcLJ+Jy
1hhlQcr6uBh05FH7vEXD3k62fHDzciQBWt7kbLufdD3u53Sez/SEfD7WvjiNrrjQpbumBWM7Ucj6
dFn5fF7UslJhVydVg/acrNeqgeqKzsWYcD3t675qUX9suliXbwmv3Q5S2McygwXTqcxUkpTQEkqX
plmj0nLpchHbZT6dAf+uFwygSpPXZdew/eLraTfLHtcZG5u5bjPo26PddVw3OPPlVC1fqkbGiWac
FBafQDf8Ze7o2yRV06EzasxLOsabQqzrHi2rvyxrZg/1xOjrwNYPbiV6v/b8Wiub5PUawnWlDN61
itVXTvTss5/tktfYrJ+RR+F17ERy0Gh6GMoF7yPD02s5TWQHRBc9ozPsfjJW+TcqtvgiCu6uS4Aq
e1yMZLck4hMQXkXmurG+i6Fccp0MlEC/L866RPOsrNM0b5w3+TTpOS96WUGr7NvjHKg+plK9U0mY
M9bQ85UA0G7b+l7gOGXUdcMlR03eWvqlarHfFUGrs6VcudnXaAP95TKEzymN4V40rL6I0XjA8Z6e
EK7Z6VCrm3QaVZo5wDLJrplCc7quhfQAEuhyQfWQvO3bbv2lHdL2ta+6L7ABLbu9xW7ssxhWdr6Y
wu60qb64roOun7juXkx8q1lFCIfR6OkwoHT4CPCF7zEm83Uo1JoDBromumZXpF5LnyHckrOUKrcT
ywqZNpp4y8c4nruemIu1nWSfuyW0V41xguWrJNVn43xaZkWt50OHKmgFqRqEyWBraAEHtEreyzKF
wjGVDF3rsZS/hEH0H1fSmc9rZdM+mwpCEyj5Qpl8TKN5ZwD07xla5Xlhgz14KIx7idZTvRQm6yNs
sqxem0tdjvEjCivacSdIkzFT6Xyo62gzDINfuRJASW1lBRtfrcI70A+GstgH68xKbAboOaxLPuu4
Ts2O+DBmg/PTr5XvuhNBgj4ZXOxP5sQ8NPOqM78UAraP/qIZxg72WYO85l06vSmr0F+TWq27JjpA
tzVNMlZauR8Kone1ksUZTOw9bPyKnVCVPSR1J09bnpRD9r1g84Q++GL7ZdDw6kc24fev/3hnO/j3
q4Lzx4+b0vbHt9e/SXQ/vAuYko0y8c9v2lif398Fo39jgTam5cmXP9E+/4TYeVT8/snFJ6zPE47r
NzJtY0kw/SHn84wq+4Mt+vrcN96H81dKEMKBFSfAu9IUVKJH3gd41lcMYQUpThiwst/RPgIB10MF
kHygC+I/OCAkQZLCDLhZBBytAqL23yGBCAhY33FA24jAaymOCBZcEYmBd/qeA2pRPQBz07AHiYow
qj3uaZ+00Cgnvd4yNvbNHU0G5g/GLX6hu4BnVs15Yov0c2kGapLc4rkRZ6pisBFtVGLcSVRd61+3
rOuTJbPNzPrPrAGew+4Sztua5KUQFD0IKMHjdVvNor2TkvXFF9IRxy9LrqEoZB3SHqZCezZ0VxVK
QwSc0LKh6TMLG6ruAonFwZTLrkPLOe6IqX9N/AQNOv+OxvsLpgzk1yc2UilIgLCJpGqjzfHGAn5v
I4E6PVa8kg9FtKZ2J7BpbOlJSyc/iJPVlwHIqVX3wOW3aaFxcfjx8Ag/H18IIgiokJKAp2AyT8df
ayI9T7m+r1FDGp0HSxipMqVw4urDMMdyCMAThJJWWUKTtTdvIiVAieWIrjySs8Ar4xugYRwZ0KVi
0sG1H08SQvh7GwmAJ4RKCKFNCt3C8ukc50onuBpIcs+TYUoxADpRCndoJQ0kzcwQOP/UsLQIpz8e
95lvtnEpEKoYsxQr4N+ejduPixU2IfIe0EYLFMWU9q3/UNECmzKLtR71lSngnEHIqspizLMfD/+U
QgUilwjQIKnEigIdCzn0dNklsDxJOlfkPhGtcATQesrZHSRSEk7tqkV7qRNk0WvSuGW8aXyarlUG
slwLRvl3ZyKF5JTDHkylIAykT2dSiapo6yUd7imPkHKHBXEAsgc2xNHTvZYF5Z+GEUwA/BgXgn+y
6TINCuAh9Mn4N17ZmOM/mGUwC8Og8QFLDScWwDXkmVcC12m9NKb4AkDAsOFoXd8Vyz4pOq+W4yKH
GULkx+tHzyoZjKlSClkCiUqgnMpnBijVWjPVh+RzpQfRJSdzqLaE6GZbwWGGMdZ03RgGv+A+mxUm
YAim02q86XpeL7lJ0GBuVFd1g9k5Zgd83U3a+M8/nuZWT7+3DIijKaUpZUhADSf8WS0ZYyGH1K3z
53kIAwRBOjYp+CedI2FJNg9kSm563LgtaUK024fuy/Fv/PMnYyHEQUcgKVcgQ1AobU+jRTrsw+K5
/WxalkANr6F6rTGbljQs7JwUDOq+L8ehuetqZqCiDn03IHYikzqZmsxVUG23yr9U8JTRAN/O6dz0
tvubsoKeJxjIkaCHYC4kBg9z/qw/zSSaXgGm+uwLzIFZq4Pv2/GNW4PuTR7d4mByiegmuGYX1wFx
KJt1SW4ikLOnXg1tXebduqbLeVc5E4rMKKAgQj6yNGkBZaly7XJM1AwlESf1gsxZuqoW3troAsSG
v0lTBAL3kwDAHMlNdklBJecMgvWp5SEyjZvM1H8SzLKa5X0qGYRiUYxKDTlaRQKlvVgeq2c7Urg2
fi0nPSoAE2dzDIS7wxjJ3+cQfV7FMaANBYmEECZb7j4Li2ZufFdUtv/UD5BFbk98I+lrjCqynBM/
LmAOVUztettV87KIbATaxwH+TnHk16Vbi+Rk6Gi93g7J6Pml1HwDCDOdulYdm5Ft7rGeKAihZdpY
ln6om/V2bXkDQkDatlvT0mB9cJA1qoIfCWDV9VZ28wy+I6wGyinza1oGIP6ZJ/7Axbj5rplLDQDD
fR1eyTJZYibtXMMrLIAHmLlOzIYNQs+65m723Lj+oKYBTTeU2DVcDENTDLD36gbc5UlZdPMJMPex
/GikKejtlE4IgkzIEnDG5IwFiPLj2vC8aoL1BQiAoOxSwRlBz0KDAD1VItW3n1bU+aHMZpALe59F
W9v2lIwuQqH48YjPqxEWUIswgr6NQFX804h+SH0VOxI/knXcgjGOdCt/2IsGmjefHOOfipqsEISw
1Q++fC2gsECc/ngaG5x9khREcI4F9AqGU0wBJT9NipVMo0sU7247arpAsmBHljxYVzmoRlXjDYId
j7D6zeRlCRWnr5gt96UMeLKZFMAyTFnApTtvC8lvZjK0EpiTiPh0HWSS6tyxFZQbCKK0yuqUFhoU
wIKjLdmrFOLQThWgi9OibsKW+RNlQAdDv994xGYg83T88Yqf1zVJoEEB3IBVw2oJ7AmerrjhRWWi
8+L9NILGqvZsGDCAWNijQ9zSTbA9qVCcIWznRhH4KMNXZJvwfgtp0IgiLm6KmW8hjZ1eQVnSPSZb
iXSrT9HBtVO/aU5saSDrithtmBotsoPsFMhBGv14SfhZZZOAgICa3nRk8CCcy3pWqh0x3Wprg9/L
UBHIrdCX2wRCQsYtdb/mMWjsC8ytqOYtxaFWbiVlAPa+uUsqBDAezWz7ybrGN3etqkGE0bHd7OCW
aPll4Wa4S1dkW+ICwoU/NIkYyKGXA2yg8wX6BSz3b5b2DGXC0hQiFCNIlZRRwHtPvRXmBol2tMt7
YLi3ShUGB6G1tqu2X0IqG2yyBfb+663AZuuPXWIROGTmXVsuwGRzFMqDIskY3wNKHcAcoDgSiD4y
rVBNjE4UhBiNbb9VtxHK5onGfYSyFgCRwIA6FCl8gz0WAlN0JQVTBNCgQJtl7VhDSlQK1/Dt0T5b
KWzgUNHvhxnePGKU788LPMtRCXAB0JXA29EDlf4J6qK4AgPOXfJu6oSF6vAIb3El5wn0RImr0vxd
WXjWjrYhKQFgn0JbSjmgpqdmT2sLqLWfxTs/IoiQsIRN8oTeD/ahdU8t2xcxsbPPeEsWMHg7FQYg
CxQ9sFIc5ja8EdzLoj4UgUooBpCQ0/UAJwmhA3QJJH6YDTSqb24rXTRgyrmVBnIFsmhzR9nMmyOS
WiP4UEutpuvUdhZmwpoGelPDw7ZP/bG1qSKwuO+QIix+awJQJBCcxPrzjgrgoE/KdF7eVdXC2yIL
Y0P6vIhpUV9yvNJh2btq4L0EEQSrugIu2Wl3lrZwMgHOQgDaSc6Hskvo66KrBMldtHP5JdVtehKL
kfJdI4xt72ndrsN1Z3kHB61BWo9XdELpvO5kbRQDTg7wox8PMTI5XQ6uKmabATfVoQuSDkjtjBkU
yus5jEOR2Vm6tc4qMw0UFJK5mSAZpnWIS5vNCatpfVAYjfSGt2GhZZ7OCCjAY69ihQrAb0UZTkMl
AJnlYoVDIStsayEU+9O5WYoxc76v+WFSoiQ71iXz+i5yi/XtSNuy2BEaMMoX2J/aJeNlALFIaQz6
T8na8kRgEnbOpnE9L5RJ0yOKqMKHMvGySvd9Yzv6HkT7skneKxDL53dzmEl4nfhgkmvoGGK8ZwPn
w/tVTKUBqdNaVPm3agY18FhoYDfgIAaVnc1UYwmucjGANiI/o66W5r7CvZ3mHYTK4h7UGGIEQriN
oISehMI4JnewD2AtPxZd0vBLOFKQNM1x4j32bfVQSUMCWHlGBBTd18Awgrx/WNHg+wqI+DTwdG8M
7XtxOqpCV+2FYXPjyn09lSFOF5EV5Xa4hnZxZNeFwcSd8ppWpTxArHDgN4EcBm41b73UUWVlQkGa
2VXFsNbLaSx9Uulj1B10m7xRkUKBnXo9sg82GTnzpxAcMSnySAC2oMuxB9SlsrAQOfOrFgsBH+Hx
x0TrFq6lCnb1oLRYT91nOJyhMJx14UNf4hM0J4kQ+VKzZhTH2dSog9MSdNr6YsoSDcspCYOmcjcX
IHqqvGaVYiVIL33sxZu6SOrYHkRDEtyfNuOi5HTFa8K0ypxSGychhsCq5laURZGs55S2HiyVLA5K
9muo2q5i5wkpBtFeIO00at8A7VvLYh9rKATlHkQnAnOHkrVNaZmSNsX7tKwW7XZp39SD3JmQJsx8
wCWGIydwKKRV6j2w087lA2y9wbJYjho6SI54tb0E5g+QJXNObZieVh5Wn/cVMoQf6ipuFiNtaODD
+iokN6YTW8mnE0huIlcxWAiA1QDeOAaQH+G+/nGpFWghYD5XC/gDvcQXMFpbIdhkGqQ396CeVpj9
gtp5s7OhqgYuKRmTAVyRmEZW9ME52NC4AyhVgLTyKNEiXK5lxeBMCoT86MbbUJtRG7BXUq32WI0r
RfNrWYttyho83a83HCILRiBwyX0uknkLMD4km+fZksBvreo200wTgluhxUoXYQ6T8TBs/m09w0CI
+wyEWwW/sbm3/KZhtAB5lkYFBFDWiwqBLb5FT7F6Ba8UdbItrgjLV2OMEDVD/g3jKray7RvxrHlN
UpBDbr6ZOnm8/TcjP94HTAFuXgvcdzABZJJq+txo3uvhqA1ZYNEOr/D/t2QlJqVOb2ADXlqVsUdH
2XUKEGqw8x6H8tQgtRQsQ001LfxKdXB6Zr2ZcNfCLbgHjm3IgeYoJpU1KQg+EU5pMAw/tqJM3Wf1
aEHbQwZBXXtcU4U17NHy3hoe0ckygjwBSfPo2sfw4EXTgn041fDEnol2W/zMF1BjDyUatmEqWnH4
cbEuFdX7NdF0DGewUrKZ9zGQVjhzBLOERW5vQXrw8BycXCQQXT5U29QfDZqscYUvFmRYKvZJykxT
n66Yibk/lhuJlO6jHi3ktKrLjfnwEfyrJ4HdZ8RLA+HjGSBWWPwwAdi98sBlby/E0/YBoqOEj9ak
Wzp0K9vmb0Y4DRPfj23ZlvpgSgnvrRxBJTkBGV6gcE4eY0XXcNJBHL+ZXNXTANOZNWngJdABLAxe
97qBPj8ht/L0PSC3Wk673iXBgEbtywIGZ3UFJ7h3oe2B22yBMADKBtxUjafClls6j9Bf4bdmGXkt
Dw2AxXk5I8q3sz0BgT/turxVtO0mOHlRAm2IFBypSrMqOA8fABpZe9m5Ef5eOlAeP7E0IqCKHHD5
7eXUhAJIgTjUMDqqSjvdbucbYBdQLOsW+1FBKa8PM3EYKowcqnaU+7aDFgvn2hJTKH/KFLSq+eP/
Ze/LuivFsS5/EbkEiOmxgTt4up5dtl+07HAkgxAICYHEr++NHdkVEdVf5qrXXl0PFSsjbHMB6eic
PZlASIB6U3XDwPnxB5zcTl2t2r2pO8y73xykDmF4lG2Nx3EIP/fMCAEpHphm4NfXp7BOh2V6HMOl
XuLj9HXrNqs0HhFI7JXjjni16GgXr8RHlZsU3R6fb+W2aoBXbUv8Cz9NNV/wBHwTbPc7NU2APxQW
OL5+bIA+elDzrcCVoavlfZYDsnCxuAqlr/AVsfO3GXaOjMa6+gJZVj/qFANlOSoWnFVsXPEz1i/o
jWEsB2o4RpQDomQ+x+grBGYnyFg7ABPRheDxtp8mujQA4SsIU1Eqw5g5nHnaodJAoRRCmMSPBopE
PN/ApBxYfNtBnRddKNfhLl8WtGfMO1+YBvd/ysJ2AykHg+PuKuEsjKdbChjLsZ1lrefqfbxIKA1K
QBc+1KEJQKD4lVYh1BA5DsMML3/16Iq7inuxHRsiYttyUwE42aD8epLtNACJDhvShPP5skLMkdzy
1SzevUIzDVRhleBuX1Fvsb68Ra54Ai2UzNsykpACj3uMlxtK1TXoV9FZZ2JY5GucuXr036nt4u4U
x6OEJIMGg568P5fGby3b4UQLuyjXUHiOXpF2fqKegEgufHog1dhWVcEiF9b2bknQ24wf2dxAsvWi
wU8rclDczCIrvGDV/GmFRJYOEKnEGDjyyfcH9JRJEmXGN1jlos2CYsZfesmcJwuYKVv+uJOvdznK
FgAxNFih227rs9x03bzVv8xVWzVB979t3kaL7Sv6T/QemsPt7yKfePgK6Cm3L2Qh0Amxw+S+cRsN
xBzYyhW6RXZaJ+fLXYuNuu3KTGz/8mPJoqdEJcoikD2gAD4h+K2celWhrFNhAoZckfTG1EkFlnkh
PQB76lZoaSHX6LddXnnrBgdq8ET4g6Itm87GlWB9UwL+4QTccvvkvAHTCFHk54UileFIG7FUNqnh
Rkj0TbsmPG97aegtaOXt/vgX0Dim/gZGe924gZBaxYrSUlRiHFhej7Hx7k0TSXz9tIDFm8+boNra
uJpaXAN63e1jmc8N5w0c50jOIuii0coEG81Y9ovd1mTC1oA3m5yiF5BKth124/7rgQAH3ooeT2F9
QHnXvtde1EHYQW7+9+PVbwM9sBzUB6zgAMUt9v8DVq4ncAjAq4P7ehhifOqkqix2wzKgzI4e3XZQ
NwN4gYamGbfP/veX3wbXn2a77fIwdMYRgZLfx/V/G2yVsYO36ARQ1VdpbIEB41NgDsBO+vtL/Qag
YzcRmEhwLUBW+P/fRf4L9JApQyv51xoh3A5DMUpG6XWSgbNCRY7r7aUaCIWwSKiieGU/iuPff5Zf
IYSIEKyf1I9w86DDsfyCX+d5NocB4Nu2us/AqsWvTeRv/bjWaRLuVig6//E5/+cFYf8DcBCnWQBw
MfsNV+S1In4nCLsbbY+DouI48c8Sx1Hmfuzsv79Bf4Pt/v1itzsEdkuixA/SwAcd9dsFbdfSqp+6
+O5HxVjqTciSQ7LlomhvqU7nfSvZqm7NErq2FKbf6nkIr8W9p1cIFf8BlfN/Xen4RBil0gyHV5JF
FBDdb0Cjy4i3JC4c77qvTbWgr8Met4Yz1PUmnRu8gpoaaFDLDJ4HfILRq7cP0spwNCs0tJjs95EI
h4jkFqXFFSj1I74c+4P5p8aFmCeL5YvPkl9l9u8f6++vES+OkpBEYEzghU5/Z1lx7o5TYL35VGu+
Vab1sxGSGrLxW+elhl7+99eLCF7k9r84jn97ZolFNxKkxJx+HHsWOs02JwMq65Ar3VT/FbQWEUD+
cPzg/tIQW/U/ykG4MCDR0Omdvo4lNMnb20h4h33RawiQ6n9YFb/WH+CzGegnih0IPQoFovkbnrm4
1TZqjfgx6T3FoyIRIglfY4UN89+Vuu1SeHUpGLyUYtJPfi91ggXCmSqujl+tyBwBHcE6CkaBP/7+
tf2QYvy0/4AV4lIZBDKfxHz6O11ICHiZBNrNg1oDUkMJF9lNjWAIDczwp157cOjFoCtgq1ku2Ipp
MZ+iavLFBU5r2LCqYuASyM9lQIE9kBvBoqoajg69QTScYIPgvnUFC0A5vehxFBiDVBvQftyJzqzB
BFkyibUoUxUBarsMrT+E8U32xefxGMNIeM164Y/2ildww0AyY+a48YGJtJBqHDFoJI0oO6+VeBU/
GpTEw7fVOYSX21JAh57isIg/y9jXqMEXgtK91CJA6cZouLUByxx4aGiHIMWc0AcGX4AWKzbJKdTd
1sx5X72NBDmK3U4kZHBNzvUkfIjatMr6poxl0rUm/wvyGHFs1vmPRuazgwKztuD5rmO6HeLJOANZ
wmzB4wDuEphW7gXEnegUCNiKpio6KzTmKeD5Xds9whTQZpA5uymj8qyNibeBAXpWwFnd1xyWLU6H
Y1lzIwC7AoFJwDLkbT2lAys8M1QLEfkYQj0U3GRjJpNlV42IUhgfIpfN6/AAvmFjtNADkiA+DZMG
ifDQSKDNVQkREuQE+1qNvt8WwkfT+afD6KnT8yi2S/DqR9ZN6QmwGZO3fZa1PNi1vfYIJmEUDjsV
cPCBS9/1g8O7hW8hWJXLiQdkYi7QmsHDVzjq2HLJMz3pNQcdvTSYprNUgRdtaqIPlHTT8h4TwV1d
MoqGu89F0gv13AN58UwOg8lGuf2oRSP48Cq+TAXqdrvv6y4ODLrozz4LwPfWJ7p+2g6dr6XRfXaD
fdJxjGwqgyIGqkhFYuGjklVDgo8RcGhuF+7N2QOK+JDeyz7zoH5uoiqCbaZa7iPXRG3pmoUdGjqH
x4aE65lQdj4CyRjuEhUHhc2i+pQ0UwcLGZ3VA8OiPtIqGnSO3Ve/t0p2zxVphtJmPrw0aRdOBwy7
gJQCuLxSSV4Hju3YLzK+hKAZHkJa13i7xFP7NrF01w6NuV7bbiI7dOXTLnWwTmHFxuJbLc09PJfy
QlGvgmpcT7tIA4KG9qU6zoPJyjpb4DeT9QheXzYfDXTsZVfLKne078uIZeN5ugZiDx0oWOBeRhQ/
OnV9Qds+2S/4kWcp5rF3ZWFlge6BfYwZzI7c+h18gFkb7euWDPeSApvPO0A0GgrvoXpc7Jq+dV4f
YZQ34mFJg2ZHgomcUyhXm3zwvPCSAqbbq0n333WbsFuAhw30SlOYfUAwTzHP+NK/m4O2bvbS9d7O
12K60zMF4IBSUGpnzXmolYNOVSxpwZIMJqvnZg4ydwYFgvmmA9r6u8FI2CWrRtQOYtMo/Z5OUSJK
j3nqXGSQI5TUn9pbO4ccc5IYLiI9+bAZpPXwRlotL21CyYWO/W2FsmjjUKt5ObdoZ69IwuczoN/e
eQPbYFCmqH4f/rKEPYTGqV9jbJbeyyLH5fvoebYIGn9907odAigKJOSD66qxcutOdjkUU8qUcl24
PY9NBZk88WEtdH6CQoyRqpiXEGJiaK47ea7sqPaBNAF8ggLGjjB6ihb3jRjGTtTH9pm1mUpAi6TJ
KyvmpIzcEO5oMvUnWVP14qRFT0ZAb0OlbDg0ELyAoS+CQt+E9A3M9JCHQdcfBgAFeUDEdGv9nt9q
uF94waepehxrNz4rK0WQj9ZA4O0r2cJdSTowrikwN2w8W68FbG/LDbyRdVf069y+tUKuOUge8dQP
MAhIOfu3GUiEMxnAqWEUYee06embTmN72QLvn0E7UIOLsilnUP1iIjXVZZx6MIZ0Ps/elIempkzR
n0FY3+rxJl5ivkehh6sua9bkOPlDfQOdDrQdS60eYQGWh9lY/9DKOX5TIcwzmJMf11Gs6WGU1OXt
KKrvDg/kUE+JMTu0ge5+UvC25YqOYGx5NeWknuezGHaBw4g+1M+rRGePWT9l76GV4UOr2PA+r/P6
3WCBl3MyBFcUwoIDwUlRjnac7tFfQtu89POlpzR/XcnQH8LOZ1BmAU4+1Y5QnGUWFYm0TQo8KOLx
MQExU0jdtwceGfUIbVeIzz8H5z7pw30bh/oFuNx4k/W1Ovquy+6FUOtFpdtxZxOUXIzBcIL28Hmc
K0OXm14z9aDSlH6DewjFIRjdfKJOYPMA07r2w8lcWJUsZ81iofMeTNofWCxoifEYCkvAHtnZ6il2
yVitbtcgrR9TQCcv45pODzjwqyM2W3K1+t4EDVPc7LuMRZdguP2wmETWlenq+hDrXfX7tfKGGw4I
/qaygxwLKEPIXi3t+CInQ6GLj9b1UmXUXECoxIEOiOGhCtdMoGYLuwsTnh59cH7FLFd6nc5VCGRe
eR8eC6BBu3QRXZuscMKi1y0TA0g7veRROCfTjsD0AtNbl0l2uXiyugHK0p086vqnblJv+J4KQG/j
P2mBDqY1SXuyWQv5ZST95jwbZPBqPGaWoqsXcgWpj3lsgnkeDzVcALTIaj+5oGxQ6T4jMHOcizqV
JXhcmGlm8N1lmq0wUcG2kc25CFl/Gjzw/RfOGxM865gsk7ocsxlEj2+Vv5z1MEpch5Z6t0mfNbKI
raqHXZ1JdddWzSx2oHxdfSEaPjQwB/YRRIiM+d4hmbVe71zaK1MfttaDlNloBxiM8dSGpeLnsEvH
qoM/EZ1LEQnD5iugJa0uQuNXD0uywkYykC6+hFyP+eXio0W8mDCIT09Rg+lPoY4oOUUxGqeqh6zo
OE9xch4FlvTtwxo6Fsy5s+Nm8QtQ7MhZSsEIHMbO9aqsZx2Z+8yrYHdcgqrLVK48VnW88Ghm75sQ
qpk8qGl3OzjfWw8LBs0W9qkxIJdL1tq+gP2UJFdJh3JaQiC3lgOQrfM2mJoCMSD8fPKc1e1157w4
W0M8/p5YUQKnEXxTackgEtfTRNt0Kl3cxl0AgF0P2A8p6M3CwGordtQ3XX3Ja7CzuegB8xbrZMc+
h4MXxE9iWn7sGxoNuwpE4RVvAJOWrW3sMayon5ZxSuoEkFir/DNeKQk60kSJgyMf7Hc8BdPJizKb
FKJlVOcJ5SGgOGB2T7701McMS08ZKokwgWFgfriDeSgwQYEWrvaGAtw8pGgLvMvxnfPokKAxM6lr
ugKVdMIXDPBH2+YbitCYxrtadhIWi9G32Y6LxE/qnQzsEEVXvjfH5hFkrmDHdjNuV/P8uq519VjV
8rXKZNQiD2AR9wu0HTuWMnWA82YkKBKxAv2VrBedC7qTChuzn2uVFXKUq8wRCAGjihCRuFd9F5dK
xUgXSBuK+jpP4ttUsXWfDB1ovMqyKzCMKSl8q5exXHHY0JtM1+E9HHxKlc0MrAfrAQsmhx5u+fAH
yW/l2Ot0p5OkutRDD8fqiNCDnbHVzM6AGlebid9mZ2KAoyvox27PRxbd95z4u2yqhwvO4J8MuKUX
gQRpOVQa5HWGsagMAja/9SYxh9UGQZeTBIdwCYvWqHfSj4cT9IPLdCbVwvIM+Qe2GHnVFjTWs4Rv
XjBoSCGINGc6xs3tHEDu+5Wp5oOB9x4PMKLNpcKmXPLVcXXCKY/Dv4l5VzYt+gt8BHaHU6dBMkUW
F6aX9VPbVP4rkDe7h2gHdluSiX0ik/bGa4kqZhHXz6QXj10LJViFwW2fBKx9GZYAVsQohL02JEyd
myCES5Qp26ZFA3D0nMkAN10RINyNnQsMu+F1i7HkfF785huvw+SVs8p/5n64XM5gbstIjsNZCMj4
CeB7wLeaZmUetmS8ihkL0beiOG6LkH6jfBuGXS+2U9sG+n2YU6/ZdXEDIhRg8hCfwSLfDIVWjZ3A
Na0DwMJkaf0i7FBH8thr2uiqkzp4r+t6gj25w2dAFkZSw/GJn1sA/sKaqJ2MzkRsgqScagg5FXot
Xp0LOUz/kpja6oLLMCSvOHgXBT8fDHhHb+JxOcnWOzZjFDxuuoG9D1uTyRvnyesosu27gXsLxwMm
z/1gGNRQMGqGl6Du1IV0EJXkqkJLc2m1ke88mCz86IAZ57yZO/ttmhz2CjYl5jQjgWJ+zGCt5hyM
3Lzr2zk8B0hdQTLV2BXNPGSj3ykkpGwvknq6oA7zW+6hHZnKjo1etINBDZpfss7R06S77iWRsy24
DnWJKISRnMyS+Pdg19IMqiD0cHk8LXV3gLd3Okf165edHesa8Qk22xyaq/aGU1gvvlfA9gldkRMk
kjslZzgMoEjBIipoLeqW8nlfzTGoFAGbI0eTpnbbGDsXzI1NgJ467Nn63GvT8+tg8GF2xVTBOEpa
Fg+rLJRvqs4dPBK0Pb2OTcjSnPtjE751kI16cA96qW1he1U9t+SK10M8ZAWmbUtlbtZaaFMkOHAj
V9bgr9IuN1BzU1f2s2OCI+uCBSEptMEAJm+6GehQmFvIvDOzV0aOzXNVcTpU5YKtAhoFbpywV/ls
xyGeELjB4/7M1MYTf+oRMTDRrob+ScAnPIJru2ckAPdykBBKTX2pHPVIe9MayfEeqAe5lGmhZAYH
MEPmjtv/LrwsQSKK1G3vykzWNnpGQkRQ33+BtZ7cCIepyzZoNPCZlRfIq9qoe+gFNh4E+3BNPirK
iI0P0FWv2G+jr7Pmxcil9uq8TwF0eZhsWbvEOCJQjqcnUwNQSC8nNJT2RNqMOFqYSpuRH1awW3hb
OPLaoX0PU9PPooy6ybj+IjS4vTVHVmIQ6AKil1Cw+3CKZBPvYghVG5gbjRndAB1SM6HHwexQjXsp
0xb12JuGkkOFdBVAzIXWHc7ew+oyGP+mlB6aKRHOSaCwM5DUpoCkynQL3VW9RdrMTi5Q3GTADvoh
vVzR+sHz7HUxAws2s0wi7oKOGd3BVhnSA3g/8SRT0z16UNdMeTDAfJZTg72zg9pEfJB+syxD/V4r
vhtindXlrKBTsfkajCAf19i4T5X9edZU800EdewROHBzORAWFjyIzRWMpw7pIaGAWGvOQARLr7tv
M7skZyNauCQPe+m2iIKF9wc1EagYbQpvJcw5M/+QK0E2BlNUIL0C56hB0sfq7nTjLRYNggfHcoLI
hwIZIlF0UDGdRMlEat+9lVknc79aRv8u5Q2PSiSD9t8UAYGdw1CM0aBfvRnTiGr9eod2QumjqSM+
f8CuuSEu6KiDvlh5jbwWHF3M2wvjpxDnBCMMooxQmEOpI/ro6yF5QfADhWM6YUE1FAAUmwgTauL0
SaQxMWVAIjM9Q/oA2USuJFR2BTQd44wGyQ+gKwK4daoweYucjujDrywIN5svIU92CY+7c6/SA6Ts
JoK5Ato6KSDdCJxBvEkfZaCkvKk+wLeAF5PYystDaOuOI6KE2sIAMHtfIVjA2mDZrfHIgPtEPETs
S0TP4GWXCHBIs10LbcV3D+IlgIetrBC+BEHZK4bLpb5NWqG2risMmiM6mPhcIfegeUeJDGEfn2l7
Nywhu4JMsvqolI8nny6rhVwNeUE5X9fG5rIhy2NqI3OzKMSQnCRsbGCHEzGgmiYCZgUeZXc+4MOk
zNphOfMBWjTlAm3Mv5aQwkcYcTiVe9q2kCeq6H5k1bCfgp48x0r7eZZAh1irboVCX68uh+XIneCp
DJoSxvMZpq4O7vo8a+ZsPqtiBXWa7lfIQSu2WHzcrNukEZiGC9knLtiDIQLPSkIYC8tqDmeUXg9+
hyafZAJ5YVjpEU0B0pmuQiPNZRX4c1qSqJLJHkII+bDYZILqeOpxl1ADwPat6rTKBRrw69HbOl6N
yErEIXjONXnMWQY5Ch+bGlEQaQvlFeCSm1UAAcjXWMp4x2cI7MqQCJjV4doHQhFBTgfZiJDlHMo/
F133MJlrWyxT5F4SVIv5wk69kmU3zumdjhSsxZMXIQ3Cg6bnPBTBcBV2LLhI644nkAkxJ3Lls+zC
8+rg3XUNP7ee1DfQ6rUFNGDBG1wxpgfPkGQwrke6VXDt08aVZnGtzjuVIuTD1E3aof6qsLto/cBF
+yleoicPmU/2BOSKhwADBiRVdFL4L00GxUMuIMQ4DVCYkF2yRA5DQRbA1TAyghwJ4bf1A0du0FLg
3ERXh/68rEMkIm3PLb5ewgUwdBgM7JR2InweobKociSAvYRaDM8KNu4c6ZbAHqGohFCqmrHkO5jQ
vQWWca6tV3joPK6Ugb1HA3d57SvjwQ+PTV2qhifXk5mG8yka4fVQCb8ELpAcPUbSJyDGTYJlUMXv
MljDnaVE383KBWdcD4gGaud02bo1IiCdQXhVnmidHnVY93G5Zh4aJ9Fk9tAjQ6C7g1u2KRXArVJh
qdNiDCOzQ/viX/RuqKENXPznmjn7nLHJz6U2BNbJiO9E2rE/ISsmJY3o9Jii3T/4lPnvAxTozwTf
EuWexYOD5P8Znpv0yoLkP8h5wq5LzRsEytONNMSxPJ0G4mMfrDdZ5SFpS/lUHHAeKERTpUg/SROI
U/Ddl8sYqH+1ADvK1GJQQWxQv+a29ocnL+3ofVuHVBQUqP6ZlL0PKgxKSx6GiMoB+q92XAIPUu84
oLiYS3DgcDE9Y6IdhLxTVCOF5Xpq6xFVXqfppk1SI/zPEAlY14oRXAMIx+GaOkhp3GEJ4NUIynAg
dqrPiKlFu55ByO2mR9bYJfoW9XTgR1jwxUQLRhWZvDKdI7ooFC8ONQs4Legj2sxvEI0D4Z2/om1M
iYOPn8eK2DPjLFDMPA5stKe0X9LXuO8nFJVR8s52qGNRTaISfR50CqXn4qqCoIVCYwU5Mtp4qKoc
vNDYNJCx0whS0FoO38nouUSXIDQh1NtpiZAfJHGsTcWhFpIV20TkWIMjaJCqrVYy3s5hOmGEaUIb
K/U0pAub2xJEbIq5D5ahxranth000jH0EqexvyMyNHp8N3ydfYdwiUo2rlgGipYsX5HRMc5HBptk
mxVArLc7oTFiErpDXdk5Gf9lkNKBtLyGpRz/Bi18gugPb9IYmC+QiMO6uLAkS5N5/w/03K8GEZB/
MFBn8MqC5IRMD8KHX+n/nmDmaK3MvpEWLpIfrHcQ8wj0kwpFBbXnks69KIigKkjyRHUwIuUdeBRd
TIigSx7bT6Lr7z/Xr+wyPlYCnh521Qz8K1Tgmwf/Z3t3EzlYk6om+eCD3IgW8SX8EDzrsBC9AXTZ
PxCVv3Ly2xVh48bT2LzDoHy3iIGfrwjQMJ0I/BLfxdcV5y9VTRj1CtS8TmpqIIKbifVg+WhakJVf
r+JHXsIPM8dv8Q2//ef/y2kOv2TL/pzm4BMCm8X/cb38R4Tn/+re3t8E2Pt/Bzl8fctfCZ70jxSK
GpjlIEPwsYexhP9K8Ez/oJB9hODyAwBn4PN/SvD8gwD5SLKUQIIDsg7rAVTyj0TPAMb+DCxMDFAC
df+/SXP4ndbHT9n0Jz5MdBsD/vtKbn0ZUI3AkyOSeCgS4Fq3Hk1G9cNPz+TH4vmfnUDIDcVlEHmF
qRSLF6733zbM6oNqApjvHSFY8R/gnEALY0h6LRa4cP9hq2w14SdCf7sW3Kgw+cOCC/FAtLlkfsoo
xbuASncO2dH5Q3ZNYjVfobKA/FmJvZGxaP5JGhH6v9aD7faSLWchIvB5+XBkbmXsp0tarqMRQkV2
bJxCIBYbh+kShBTi7QZA7BGajSV7IlDTBHti0EZiRITzHpF04DEPY1QhZXCe6ZIbizQZ2TbqmA0W
GYwuU+S9h/AC0LXODuh1s8OyquaA9L2g+AwHRJMjbjsOs2znqenRn+L+HBZV5L4x0BTMTc2JVjBk
l2HV1wc3ogVpKg0j0KTFbQAd6HcQvOtTzal6SmR1RYxrdkvSIfwG5MFxDUJ+hSjYOC3qNjS3gTbi
zzVch+s1XNrHgDRt3hPW7aOx7tEcCsRmDf1yJAMSgMZ1DA7pTKCAgRVv59dAs7op1BeJPw0njDCQ
xqIdeCNd5R27eIMnlbccR4dzMKc2YzGOo2D4plNEd8SrsKC61trkZFzQQ6uU7okO1EvDvWzhJQLl
Eo0hyC1QC79kURA5fVn3st0n/Rbms3wG+5DPkB+y5f0YlciXdssAQmhqcJd9BgMtRGcfbQrbUA55
MaKDROAQIwSIwu4VwrbALIIpf+d1l0YFmLbumnwGEUEdMFwmWzqR23KK0i2xiLNGAfDciMfPQCMK
yO0aQt+72jbIUrOtu6u3BCS9ZSHBIjfvB0umfTpvUUkW/qoPteUn1QhScqqVZQWJ4kWVIeMv99eo
RiwqHk7ds+5q3PKYEHXg3Yaw1l+Sz7gmbX0OtHYmCHFqWkZyb4Duc8t4YjDO4eRE7lPoGn5J2sp8
VDqe3vlnQNRabWFR3pYbhUeg4eqJv41TVyyA+E59RwDHJN0H2XKnYgRQsS2JivPqMdPoJ8ctpcrb
8qpWYMRopJce4ntKCtiMkAcqp4v2M+rKbqlXMUnbNyjQGL44eQ23bCxAVA5MG/Ky2ILkrBgRWtFn
mFa65WplM3aP3bK2Qk4hrUD8lt1yuCLlTVcwVa7v05bShTcbvUvwstcYLCA729K8RliAkDSY3kFi
3OwMIr88o8IT4heDXbDlgXlbMtiSxct9/5kW5iM3zCFArF/Ev5LPSLEG2PRM8+kzbKz/DB5jnyFk
8VcimfuMJ1u3pDL+GVoGpQUCzNxnmFn6GWzWfaWc1aBtSM4+48+4XrYsNPuVjLZ6w1gaN+v2gcI8
UE1dDmF0Oi8PiZvqXebrpAIhDSym8BjkZXk0kjjPprTvD8sMLdCz9ShsWtAsBkBu00WTsuk8l+51
q5uRwhQyQbPPl7W6m3m0GbpkM1eneAShlQ+Qviw3FZDfNMxlPOr6ImPeDLIYcv3oJZDgA6Fr65lX
7+CWzIKnFqLwaA/kM0o+EgvQEzIEOI7OuUMIhbrnAtolDCKZ5i9eJPl9NovmoJCSvF0siY4zmbqn
hDlvU0kHzOWLicNziLAGki/rvJg88pDmG00hUN2AjZe+tdExEN4WNMuRgluKNfMfgnqo2lyP218n
LGb3zpnlWxz0QER7JOrtwQGFZ0MHBU2OdFYHEVVHz6RG2C+GgwyxrmbtCzEyIE0AsZH/SSnYqmRO
/D3inIfyM+42khnSKjVJbQ5lB+ZAxrJXMIeiGCevv181rJZI/vIMhvF5Ebc2pPI7RSd5iQ+CyF8O
QTrw7UysJTwnXb1TsCifgfXPrruoid86gdEfzq0ZhmediFtv4QkUA/Cz9AV83Pi3aIvABRvbPYVk
sjcdb2MYL1cEv1YIjJW5Rhvho3gguRf7tis/z/H/3wX+X3+Pxb9bujD6zF35n9vApwZB7j/91oUt
COzHN/1oBPGLXwKoqUOIiilc7+mW2fRXIxj+AfE+3dp7BOAAUfqpEcz+oJCdo6UkmDggEIZY+69G
MP4DPw3zZ7JFnWzJAP9NI5j4v7qH8aFw+U1ijUiJaJMl/zZi4NQZhsFV/jGFhqlDssuQFgBKEazX
uxGCA8AaPXt1CMAFS5BW9SMxsiog5Rxgrq/MKRxiJFurGTmXCYM3VyVRelO7CgqruO8ehh6pgACe
07ORTQ9AUi2EbmZ8I6HkCoAHHvCjVl7/FCBg70ZCQNfl0COqj4j1w8VQV9kldTZ668nYrVCg6egt
lPGWsIwULqSVDh6C8RL7yMNB2O8ZftlI0p43mi6nekh2SugirWx7QVou00MM1/cD8MRqaqGCMBS5
2zBVlygi3oNHIznlCOWdIUhsqzxB1ECuEalOS8yC9uTDJA5opk5f0XalwYVGyDIeC3KS4ERdqstW
+qYwPAYwiKZ7AK+7LNHeHwmS2jV/p9jLFxXEasjGXWkZKcqfVavBifiMlh4c3kXHwuUpCNAeoHn0
qzO4qREyKIW8QTgSgcWVIWWd/G/2zqs9buTaor8I8yGHx9vo3GQzihT1go8KRE6FQiH8+rvQY48l
6lq642c/eKyxRaIDUHXqnL3XxhvywrQKGGg3jh/QBSbLNl/Yq3ZWrfcESEHJkIO6FmxmMQOwZxCk
t9soiIsUr7QtzRsGRXO71dBQP9JGs197rJ0zzvihebFjFq2l0H5Ew7R8yrnBZ5HULLUBVC5zNZmD
8RinErFe0Tj8emktlYGoJd4muAAMlmRHq9VqqqLc+I4yzBWsUM7qmmhBWQ8VaHFDgKgNL3+EK8f3
GjWucFdtTwMlZIHlZ3Df5N5VU2GEMtF4lKEjS1DrNu380Old5jLKplQukhj0Yjw6wZNf51bPTh8F
T0avyaVSVDXDQcHRA2MYb6PsYZUPXt3Pu1EG1sFKpPPawBxFWyl9ka7E2M2noJq4Ps2t+mTGRj6H
8KB4Q97yoZgtnoeTzOciOWr+xAsYjHaMN16c8emWKmpegH4zr4gjlTMSwq6T0SPzCpvmGf6RM6PU
AQ8LkIb4IBd03iquM/mVtg3Yczi5MwXw8muTuhXFrsgy2Ya1VqlOMbpd+Ox0jfn1o7u8eX+WGaxH
M+cTFMNycpiRgB9sZEaHcUz4WuZONi8u/czQ1hreRNSb+q2fKvfqckUUFwDAoNlbB4RF3JutwnAT
ZkMcPQ0il34IEir21vYAb2Qn6Ae+6nTd/NBGaHRyddG8tCYj3lVLf3YfU+fad8DTEURYbVIfUgvD
5yZiPglUwEz5/bFV8LamRUDELuU+2zKbtKfLq8Qc2Mf7YkLHFnIU48U6jctdppkWJDpRVPR3mM3S
OUf9jLKtVO38IIccwj8qHL5SiCHLZ4IivjvLKahPAfv3aRI1/x4gS1sw4FS7lMNzustrjRsiYN/d
eUPBCuVlgMHtUjemLUzB4m2eMfGvMhcmCcMas6jpuGt+uat7RZUA6W/sw6TJx3D0cjmsZWDOnHLd
4V4f/PFWZVPzYnGnWci8GRxxnyLlXpHS0lxJvw/rxoE744DlA2RtdsGmL6vYCifReWdX96JTFkzB
E1+mm6wxyBj3GdNA1KL4+F+k3XcoqDNzfFDcxZDt/XI74/MLdfCmd30quy+ZZhnWirNK8FQExfjg
Q8QKPVNwY5tiELwZPoArV7c13l2J0J78A6eid8Z4hmNqgJcAYXWs5v1S4O0HqBNf8MXhMjCYLSKK
hKbB4tARzxDHGdkP1fL5TmMSgYwhvcFFC6m4YDnc4EG1NxS6JtZ5aQ0I5SI07KVAyG3hoYVj7ydJ
KNgx7iqjqe4LVbsMAPMiq1denphAFmZvS7N8+mZ7pXWMBFBUOuvG18Lx4D3F/ehtdZbAqxb49Ter
HYfH3nGmQ1NWJf5u2NJ1qn0QHD+eEroea4DpC0w68NMdSiiGrqOGgZ8ZJP/bWG11v5w2VazP39Ip
znkChqI7+Q5SnZXKPKaV8P2tlynPuhM6LgzugekZh34W+TW2a2ftDIz5aFVLk3iCaPau0AidMciV
3xwnSHBQgp+BcTG107Fi2nkuBu3eKDVz3Oi0KwRVn+qMq4KWbXs321ZyUHqwk8qFGsEgat21eXM9
wENf5Vof3cLPYDUBsAUZpunvEdx+JJ/DiBcL/xwj2EytqyavdPNDRM/8CfmCeGBifJs4qr3HoQ76
MO6Me2wl3kPlMRIo+lH6Ny2S2T0ewGbhFegfY3MYkeH5j3Nsus896kk0rpDvdsgwERbwvRXNXnEu
4MEf9jRuS9oI5m2HbBwECAymTQE96WqoOR1PUSt1NLEMUEeTsX7B9JWZrCXgkTOTaDYFjkadIjYZ
PuGXLFHU2SCntnrZ9yX2iqLoQ82wGf5aLdEBnJwfTfADLym8so6t0NJv+szuV6WuNQflWtzVg5V9
GtneT0PR92dp6p+WWd91w6RQroxhbNzQqyJ51blztlZ2YD5MgWafpjEz7hCayzeFb/HTFMR1+zpK
Dv53qUvD5yTFnB+Q2FUItMRHDpPRXQKeBHgHJH5KwfFKSeSaBW1h5blohTpLuxFCcvTH9T8xIi6/
Iekfr9oFkI7B1bxDEqFeoKFFa+p69zZoAudm7AeUV3mVAOvHUdacPU6A13rUmtU66XXtzs5RZHt2
jx6lLMAD2+54bLqy+pT2jDycuvkQ9Y1+zHXxBBtK4aTkPu0y/cUw4wPIiu5KQ/3xcRhii4SEfIIu
F3UG2oEkOXWxHd9YODSue0/s/X6Qq9wzEZ3rBskEXt2M9tWQSJt36Bsh802rWDM7RkmN+OLs2twq
eppcoTav9ySzPEeZzciscJk1mrUdVoPM1+5YFGujUdwHZgMEfnQhi1hBNK9ju0Xn77KFbwPb0seV
aTbWnR/b7i1+fvlQC7tnoye4gfeTyDCfx63mSXWNLBW0TR9/cPWWCZrQ0rWBwDhkZutsA1mWD2lW
K4RPlB9bE8TFmkFWhhaNVjpiGNdBvdMlyW0JaHGbW/r0qAuhTnhM9GdN8IMKXgPgWk/t05HIljWa
3DtL6shaKoQja2liMbDKub1PnLJQ4VR1w4YWGUe5ZKiNY29n/V26DJxE5B58mflXdR5PH/SuiBDH
lv1T0icfs6iMENgbPgXFqOIPqlnG/d0o2XE76+g2kOdGPYbCHyT+1u3JAVhJgYYFlaAOWdv3UBRu
mSs5PAklIvRmdFp0aT27I1k5jFiJMdo1g+0/NQFvXDWjeCBzwCO8qY2yDdshgHr6B+u2CPKVH0Gf
HwWNrMgl/0Fkib2ep7g71fYExVxPpkXzbNfbwTSJKuJnxmuvHFGWeaw3X7O2d99IIRk25Bc58x6C
fPGl8bx2H4gg2hRLadUAhlkVampXdIzLOizKzN2kWotVGt9b6Pd+fz3guVtHUyHDSbW0XDzPPOVZ
qc5z5zfWB/a3/FoyboXlXwZjeZvJlFSG3Knve+TI7n0RaNYcOvi0V0pmlAXVYNMCM3XIWwz2eIB0
akHyNvKbmE02Rnp2VeVdt5n6PBjDDEzUXUcZcG0WgHRW1WTFH71SVfV6tpiDM1F7iXujvp+jIUOv
GSfbNu+nK6dznHNbJS16ubbV1n3tMIYnxuU0Gu2086t0vDUc2T0mQ3nERXZq/HlcQ7xpb/CbdTQ1
PH3HeFIcDeVEOxH7TxRqw9brBDp5Yd9lakL76ag8R8g/lnFx7MAQGNsUywT9FRurAYCNCiJ6abrz
PeyI5vOYAx7j9jHh4jUV4A6rwkdUWdF8lSMBL79MauxutWCabyC2iHTDCNHpP/uyeWxQO+XeSqQ9
DN1dqbG4HSBv7Fokjve1UTw3SA6TU1W0XnRlVfqrHILmeoTsQeIM98IhH9KI7xn+68bPs8S7D0zb
0Z/Tkj+JYSXAwt6CLWm3ToouENKT0wzPc0LUBTZYP/ZuY7Npb9n9DjjRSjrIvx5e/DQjYRLj2hza
ffzfnNPfDS9yiqXI7RDMONNydHLSjDIRdTuV+68vtPyiHyYXy4UwrrIjwMMz31sRfZRLWltwoSIp
nFfOqZjdZdVSq/E14OmAoEPlXI/UozML7svfvTrDJh/zM/5vImzfY0YBbxse2iHoA1ljPrrD4K+B
GU2UEoXYM47gqq6kwx5qQ0kF/+uLGz9Oehmh6CTBmDqua4NZyk/vfcgcLaojUe87jDv4zYa4t8Fb
tOZjlXWcoPDA8uaVPdUnGTeUK7qoes4AVeyRNWOPxm8mVj9NkXTL8RmuQbhkeAf1/MeRThwM/WTG
HGY8IewD+qPgCnG++Tgzqv8aCCPd/foDcH6aIeH9NnyH0Z6n29SHtIe+nyEhhpoY93X1Hh9fgNiQ
81rHbvya0/BL1mbdk+bAXPgcK7+3Dki+EUuE4A6S8jpziLDbaqzmG7etbHFTCmWcS82dMTuZRvCk
EiKiFHFkS0wLZNJDDAXxqx7rVkAXx5bzg+lqaE/bMYcJ2fecLZrMea0dNciHzgiAuc/wMwayb1yU
C59mDpGkwPkjp/QY3S4HPOJ+cJvqxiO2YJAlYFm/sk5Ub/6sqgcriDnGIaDl75OO3Lwwrh/Hq5gD
sbZsmDqnakOL7mat67stAynR7fy4Fvtpmevf2DXK8J3AeYsQxPDrl0sDpHRb40/ywX/bm79pb6I7
tH855b7GWPf6Jem7b1J238+6//GT/4wtCP4ITPQkkKodDqPEU/7V4/QsAkpdy3FMf1lMHYsF4B9x
lbb5B7MbmAP8mH7pjf7V47SNP5BXoNH9Vw7CP7MZfpAskND5/5hCk1zgoey0HE6acCXeU/EDa3K1
vNGavZ8Wb8wLgp2GKZhNCLfAb57mdyv5ciXaDFSieDEIXnr/MFd2Zc+jwZVM+D+lDh65qlFyRkkf
/v0rcY0ATYhnskkty8p3o+dYaqAhmrzZ0wHB1dvrN50qM2Sy89PfvpAPk9PmYIG9hGv9eCHlFUZQ
i7nZT13+lhf5G0GGbxn//Z9cxmFKT08Dbfa7T47cAVydcNpwvTGVCSDgAb93maWO6X/w0XGvIi/C
X8iZ5L24KG5YXGo0sHsVlTgN4KqvyA3yrwR81V+/qfebCbeD74LURJGw7CfvW+ueKn1NBsS3JEt6
pduTUhiPT4Y2PTUKveivL/a+irhcjGHBMhVwF5nIj1+UhsyOZ7Nu9gGGhbXXATnN/BbSppa+6n5c
himwmpUxQdP99YXf72CXC9tMPchQR7Ty/qtDTNubtLeaPb4ALEOitVZOoOVPWsaffn2p5Wb7vlK6
XMrxTGxfnq7zVP/4Huc+Q6aASnCv9XTryr5BgG7q0cOvr/J/vqHvrvJO1oHk0FZaT0cD1q5zMsX4
pMqhOlbiP/vovrvSu7t+yMuEQyhXArY2cQzOXueF0vz7x+s9bgbNmm44yI10KCWw5N8LfmLiBIgE
6vK9dOl7QoytV5I4OFoj9sc29bS9ZjWK5imgU0BQUH2EPP7mU9V//lxRRPkgxJnC2CaEsB+/vToq
IfQxz9g3yqzXja60xTbINHO2abkFkU7eICXWtoWFtNexz6+zwgo2Vkuq5gIYd5EueoQwjQhnBGqT
LyRr0tXMIuuAP2QJHc7fJlIMDowE1HXjdfjimpmOrxnggqqbhQOdkNKq54MZMm129t7YlneTCMxn
ehr1wYmy6JMqyVsdSobNRIaBhJ8qxDec+Thnjm4cdhO2Fpoxo78mGdM+SInwmjDjaiNNr3qQWmYf
OXoPXy6qnYsuR7lodaaMEfDgdyoLSTjGc0oQnf45y5e4047Xo5mB/VrCzF2St5ptTenE6ZMIRemQ
yhAibGLEjHsyGKFYyGDnRoh9Wj0aoXgTu4pzVAvhF5UwpFk7y8xjCCQrE4s/61vCEHPjuuxC2DeM
LV22WoaKKvhoE12xy8TMTEbHeuIvDXE/KDXiQXXzGe6IcxpjI/sU+3Xx5A45Qo+OQq91S/OZUC9q
c48MxZemtOnA4zRhZJR4y7Tcsph9/GNOASareOoGVCy+hvxI01L5KeKjOSVZ22Bfyt50g++0z1zz
ufTTNyyL0QOhofUBESevnuH2aSpMOv2i0DkDOAF6/dssdcd7zKH2gU0FnvUiMFAxKmsqEdosBaGR
xxTtjIWpJU7PsdUENxmoyDdXC4yzUWd8iH2BRMrUBt+nAc6TV9DuOmI7YTzh8pHl+Hyeoz7JwtlO
JmQCTfwI+4ExQ+yl+Sd8euzy4JLXkZNksFjors1hPQu32KUVBe+10dOyWbs46NBuN4zkMAowPqkA
BDFw0ytxhSF/fvahPjyS38mI30vqI++RFrRk8WZe2wKwppavebgfrarm/nGE7qBNtjnpr8irVfW2
H8vgCqyAtUT98BXICD8FypKG/iuOYC0EGRM8da3gsbP1mYRgm10WX5G/kzz3aC2Y/SVPAIxjtUN0
mr0Gg6ltg4rnyPVq9PRpoIodWcEA+ESgPjJZzHdO08tiO2jCTEFVWc68mTMgYitoIcg3XFyVn+eg
6b6aM8+Wjb/AWJPy2H3AtdO8MDVwTt7EGZPcFV6s6DUaWvpiJwCbqIW4De2jk8T5pxY47vGStsx4
jvgGkSGESIKryEAwwgtBqBEjLNSmjvTrBNvmOaZNQzY44jhSlpHXEe3JP/h6Ex/mLhTg6AFLTJ+v
8SQk38CkOPsqdzFXuwnpg3iUPzbdpHZWiSxmFcCr3cyDXx3xOrx1EfiFVpOY44xiF4j4m0RPtk46
Ilxbcy9r9bkH8Is9ELBNz1jzxG7s3V3Spo2KlwVmTF0rqAibOOc5t/FMrMzGy599o5lPekCA3UzM
bIwFVIblANx+xWwjXVmy4KZmVRxvQV/g1MM0dGNR125bJH8bZC2gllUDPr/LAMkLVrdykKQuL1t/
Y/O+zTJ7TQmsvfE5db8WY+ffWfSnz6BxjMcMHsxx7LmjchbUT8ChifYqpnqtKt6+0wEnW5V+G9zI
Cn1NpwkcoXHHmpPYuX9nuDgr0bG/Og4LpRCsH/CKvTusP0sAriBVwINMyFC39++iOhdXxtCzkl2K
vT4Q7a6gvb/OpoxFDP7S2h24tKg5CqadD/6fQ+iXxKkODJWrVYxRhDsYmLJIixurIZ0vGSyfL6Fs
broFQZjWJg1OOgqs5G3Sk4Vq2GHu8emkOG3IjuyNzWXVHZL0Rea+8U0fWK3Uco84+mycc9ITz5kz
xls1YfD0BoqZlaZJ55zFzrZD1xcqgn9Cx2KWSDYptpTZrT+kI5/Q7EXVetQ9sIRaN4Q933C2Kmgf
L+Hn1aNC2h/69BmP0dyXNBJZe7SY1QPW7KbKVclnHtT91sroQcc0Pc9WZOqfYb3KkwLxGuZ1f+Pj
Cd53Lu1moLLBjmwa7VqK9MaC2/lRy7LuhlmcvI6y+TnVreHZzyd/7U91urNnwnlmCB8bOpHlDb74
CDXRC2qHcp1ayVsdR6g7ZPqB5/lJKD3em36tbZIYa7BEtIHtosO/jWJkxxD6s+bUhDZ7bHr4vO2D
BlL8qaVDcxQVK45e+sZjCpOlDhmNTs2fi6xrd80W96Cx5fg30GjFsc++jWsVD0K/L1HSiF2VBCvi
ZBq0ol2QkZpQFCxmGefMllskY8Jk4DM9EI2hByu/8QjNzkUp1rSEZzrIjZWW2LQYNa2caGiJSizN
D11plliErfJYe1Jvwtrv26NVdP26N0oc92syEWrPPU14SsqZzadYRMSlN4AFNId0WOu0KbWdDSci
OZLtbikGEmWk/KOt6O2vlkk3/HyOA6KnV4eI8g1Ad+KvfMQA3xrHjVdGGnuH0fcaIxyQ+aLEbB19
s5hkMz4DZi+EtgkpbysXLaxgjkV+aefH2UY2iaDbDktCYVMyuk9+rudk34zFw5BZ2DPolTCCpb63
U+DWkzpWRZavAVh9tv0eEi+Nbm1ivmOjq8MtwvPFwqHuHCfTrg0ymrI1Rjz0bbY57XhOTWtVZx18
gcKXe7PtJV7n6JVJQo5Hi9BlU6/9de21xscS4t65Z49GfxaDxahsE71BUFjzmcc1/hIXntFjTybt
u/BGMOyFph3S0dERK8Yl6xt6BRb9mOqEAxty6MEOCtw0vOF93qOmCP3J+V2sivVTMboUxKjwHSRY
Oq2Ld8VoM6a1hqU03ydlaR971ZVvNTm7wDMk0slyhVt43IDz5WNLMkOeFcERC4K7uSHWnughUb6y
cVVHAGv+eoIyterImYLQPPXOyTbT4KoSmSC1m+G+VC29TdlHzj6OeAatkZMSYKHFGIwk9xURGhqK
gH/sfM3w7qYFMUy001g86WmafbqsgVWF1SYc5tz8nZB9kaD9eKwKqCN8TlQYW1BT2O8OPN08x2gK
9GLfUkysXfJkr2Xco6iEScKKT5l9niyGgStzpsbKA4EwS5jOSWLFSdFL/+7c/KPrhSbN8npo2Bge
DSN6D+96Dh5aAdYDXo8ojSecaSeRs78QjfxaFf09vGpj++uzyfJl/3Cu5GbQOanbNkIG2k7vur6d
rZwyHppir1oK0ipisnlpf1cVUAtgNvVvOv4/OQeW4xhd/wCWY2BZiPl+PApVgmLPhk7B4toOcDQR
Ra3TjrCvdcaNBWyESXrHvUaI33B72YKZndMMTVBfbROj0Ij0ZlZQz63ajWit/+45m0GA65vk5PGE
8Lm8+zzkBAyqSY10H3De3jlajHrVHn73DP7UseAqNCpwpnkL8fH9I9invWKOWKd716ZyvaiUqsaV
SIUgfyMxR5UyAeU5JzkV56+/cHP5gH/8xqkPAM37cOMWwOW7xx8Mga1EMSR7m1jqiIjOOri6qHrL
nrq0IzZ0ugmAyTxV9vQE57t90xpn2MhJOWgrarJ0l8VOYAEEkw5JRjbUcjZtdIrf4Cqrq+4rOhdQ
61rUcWq8vPr/9qt/06+maccy/u/VuP9DwFtdvX7fqP7zR/7Rp6b3+4dOJ5PIEBaXpRv9V5/aMDBs
Gbb7J5E3YDH4q09teZiy+CkfMi7PLULev/rUlvGHBRVzaS5DK4ad+3ekuDQGf7wpWb8dXheLgqnz
en5iApct/uAxdwfiMRrIly7GdFlS8HKgrfVT3SifvLms9eTc73LyH0r9GX4jPs+8Ym7+aJaMdAQc
OYvSuGD3aYYMJTvpdf5D6uJ/59nqsypFp9oMI0Abm8zEEohEMO0zbRg0sATQpUt1gCpRdgrvOX5v
2VxXxZRVnC5SwsADv6muaJSMRzxOSj9wCp+uJzuKHjOrbQBWuh9pLqndUCtvie0hWsfJmqusxMZa
ZiMidcfJzUeO12jb0wQXASq8gecdWVSwIdSBQ1wh5kU4VHC+n4GCvOqNiTy/kp26JoeTgZWZSE6Y
AnXTDCwx1otdNXI+HXmkOd8FdXpwy7j1zkEgqau6SadI1zSM4G4zyZ0UOUdebUluTEo73zeRGLbZ
LLwZlELFLwYzEI2LmlPdmMiQX+QwGfcD0bhqV8uMuJuuw7gRA5LC6BJP84pJpVhTr6uPUrBeRDNV
ZCjitiHRvgYfDsTC4Y0CIOnNj6SvtgTtcHzsTFeAxMrVxo2bFvWLIdBI1cYCtIRPylyF/kqaD87B
xRbwFGTTeGUyRe92aWa3cpt0RLFzajEQEFtwme9al8IMR0K547gYhW7tjHDSMunBqs84Wzk0t9jV
XZtGAANAFDKuKvecmJI1jKfe35rDMGwGmdUhJlsVbydT6nzQcdM4odEVw5sXpfrrjDp5mzs8jdvF
67SBQD+9lgRRm1tCZZxdX4/Ng1GJ5JS7svhY031YRboyhrDRYkn2VhLra1N4N8QmiHVvJqjGUWuT
R5IUSNd0YzTUJo6LdjspYE+JJ4IbhCsgAyNBmwhn9ZEz/OitaqvMSYiyQDA6SY83KdPqA8ctE0UA
vEpytqNPPA3QEEkHCj5HpTJw16HcznexbM3HqEj7wyBKb4v+wSMouYq6B8gJX/TB0dZq8uc1Kaxw
EXgC0kPtNRbyZJQ4QRi7vnFVugXnnsTxXxaP304xseCM281Iyh1lAr7DrmKtu6h9hBEqzq2vz58L
ZMxrMlGmpz6lFRrN+GRCTdODbNVoMARUo3F4q8fq3DrECa1knXH6N1WKEKjL/bWRRPUHl4PNatCC
6gDELn6W+MCgWMiouM/txgy7GbwiRLCdrIEYCy9CDufYuX7nJG0fTkCLg21NmU7upcMmdWoW9kzv
yOZGlFGw5VxZfKuMfDpgP6zDcUFaq3EKVmjkvmR6aq+JbxlCB/LYfkksCmvbfB2H6ZnMDCes8jgY
14EyPZGvgRjwPRLD2CZN794OHUg6LktkRj/9N3j+h+D5f2tVRjbKRvLvd8XwlTxxSE/pDxvjnz/1
z42R3c+wfNQ1FHsXL8q/NkbT/oPNj7mBjVM1uBwO/jXAZQbjA92jbEbAsQwV/mlSIa2estb2fA4W
y7b5t9zK71Ui5My6hkleh+tZGKPNpQr4ftopyTFr2r4fz9XAQEAxTyXZ3SI1iqbOoO7wTU7HbFRV
vtE5FL/I2lYfchsN26oLqvb5u0/v9s8i8XtT80+g/AtkHlUv4y7m1vRdf3w1uMiaPEh6dTbbyqDZ
iLRi1aPuT8JRSUKc1GD3Lx4PMoaC0kfATy4EGxwZU56NJ9irvgZS6jf8jgQ2UFEYH2ak5cYOIUj0
zSDiavzN8eYypP2u2l0+P5uQQFQ2nKAxYr87btgpdDcyWOSZELc4ZtA0Fx/QufrWVnpT7ZDmPBrZ
OvUwzc2eC11mynVrVypBy1aoWn5Nxq4zQiTG6EZliqsCcYoOblg4OelOdZbc5j1wThhR3Xo5Zz51
SXsits4Z6bNp7nUqElX+Rjrz7pTImwLHoHt8ERikWF/fnxInDQZUU3Tni+WjjrFerWxOxw1Ctn68
HUYRPDSRUfzm6PCucQCCn6MKugWmuuhksPH/+O07+hjbTRdX58qnUUhHoD/DQCfmLEqefn2jvTsf
Xa4UkGmJ9Ix5NUeVH6/UsKvOLRvj2W9oEjBmwDoRSX8yV3mTbPSWvKgQZapfh7CMh/J3N827IxKX
50YxF2USU11Wh3eXxzKGv2uB3npt7pDu3SNKKpbX4Mxlt2HsW68mna9+NxTtAM84r71vQNi6A41M
+2p0LaEjns8ApGYeHEVLNCY2X3+avjUaB11dg9waUqzZYo/hbe5/c4Z9f8ZeXj/0DFQYjKRJMLCX
avs7iYTu9k7lOBHdrT4qX1NBKPHK0HJZ2StrIkD5SPM3/xz7WDLGuSU/CS5KSqtZeW8SS3CNESn2
oNhk6lsqLO+rcprE+81QlFgNXsX3jyYCGHouHkNR1laeTo4k379KV/ipLhJpXVPRNVHg4yRJFnvS
skdLTMZk/rT6nSonp19BbPRCYVQUjqLZFctWnxdted8UDvu/Vwzx85CV9YEKR64aCqYPoIZ9uppV
hD1/qSMAzlFTRPjOzsNSaLRLyRHHtHBWQNOoREyVlHuQtMW9mcW3MYjhEUuA154lVYy81DPuUtoY
6WSyNjD1m1c4XrKrYimDqG/tY7KURvOlShr0BBAQH0d60C511LCUVMZSXM3Z+AVtp3xAwE7lNZTS
w/uKKhQxqfnYJsZAWKanUa/NSR59RghDFZdWrfapX0o7zExQlmBSH4w2KL6mqnF57pdyML1Uhmop
EsVSLk5L4WjYZnDTMtXdgP1pt8alwkS9TbWJ5JCWslqK0LKzKEdpeSURrO21YdRyz1ZjDiG5cZzG
pFd8HEs9QRMQNA8OUL9dH2SaScVUzq++W4tNp4/ZvFW5H281uESv0EmHN1IkqJ/JfKCWri519biU
2NZSbE+XulssJTiMhHJf8VfJ2VkqdGpzqvXsUrl70YDB+VLP20tpb12qfEG9T+uOyn9YDgHp5TyQ
Xc4G1uWcMFreeOXCYCsicmRadO8rgLZTJb7irzDN+aUbtNGDvxYIlvL6izmVmbQECnjUgPpZ5pJY
Bvh+7bwjgUJGoPwXG1eGH+pBJ4D+kE0WBqme7yCCacv4iq8Ld9e6iiL2QzAPQ7shsj3WQ1FII7pJ
cK0DZ88nb0jWNDgDeeV20uKOGqLaWMYl7IVbV0uy6Ebx6NA7af0G7INh5V25rYpUBCu4RVDrNiOA
V6zYAULF1RRxCCGvI6JdnASoHbZD4WFA7CKqgq1TxSVq+NlhxazMHDB6mSAohviOev22SzUUt3Wc
+m9ar7xUX+u1KckvQG1+Rp8aR8fK8qTnZGE1du087TuOZgLeb5x4JIR1Cjclvfwq3U4YG6a93jGJ
Ch0Thlrojc5U7ASSWnriaICftabEsQhRE3Ur/9G1GwizGkB5WVXPWVkG5cESKOM3eSLd+7nHAL/l
WGMap2RIOsgUXsLxdxcJ1VQPbMbWETiUmW/7hlewqWURzxvfGGeYTpjQhuvSR/Sw0XhUBOEWRn8U
qPXwaERW3K895kscMb2O+qSaM2v+BpgjcEHQSvC8JCUn7cGg4sfbB4kwJP+htdZpnUbruY+Y2mLL
agKiVIfMDi3yr2ZYbtmsnUCD2FujiWKHlxt4zcaYyPs8JKkxxJs8sBOOBPw9eseAGrh9YqsNR8a+
M6qUVPskQJ5NhPbxHJlnY4ZtgbEPv6f1OBWD2Z/dJmB+UYEGu3b6ii0pBv/EDwRwSK0tubZG9QJM
tkqOLVmf47YbnDk9GTKWjzbel1dnxFhBXAY3Lxl/RIVssP7QSygJx2CMb7U5tuEh2tACbTF0DlQW
WZyph85xh8+NSKy98mgbIlt3sMRWfsTvcYqaZN9qkeAyu7Xsu046xqMhgbSuBpfw4FCShzpuFHPY
dC9G04RG7sWdeZNqHn3Gi7+5yjLMqF7Rgb8YJ0ypod4uzZFkqHhhNcYr48QOFjzRUubuLlklxZoe
58ixtwsi8zZjrJ3fm34VYAG1s6G/lqNcis9kGm+dXENKWw8ll67rmZnDaJZy3um5t7z55aUPrE+8
Lth8Z9upeBd9SwjgKsFmOYdBrnh0miLO07uK2Fv0NT1VQcz/x5pqyiq5aQ17AhdnNYnO1w0qor8u
taTpVqnet5CWiSCzNszozGXR4GEKeUcsIHBmlzpZVuUT5NngSNhUytiMaRP3BQDv16ECo7oaBeZo
S456d4opczN6YkQgPfjsFruu0o1zG8TtC51ft13SSVPzWPtx0J8iVJ9qPQmvhQ9NxtWuMflYQ+jn
0xc0jc7t2C9C/1afVP480Dvq9hCnyzeSMZc1JG0LpNgujbVNSqBHtwUnFDxrqG225dDEWHJslrlJ
DMl9SnDMCaxvhhHQFCaRfYWD4QnQePCEBVHFm8KsFtOuFlnBwa5qo/1WsiBPR6SlPBuEBXCPoIrn
E4VaqzZsMlhBDNFjJ4wCFCbstJbSKb3b7BNSjOBRmyjTj3MghfGVZJCpY9pteIrgAZNfNZbGkicx
EKx0aPhahlCDeUcCtVLyepw8eKwKfI7vdbhf4cLt52HJiQHp3c27psjr+rpy8XghebAB5bdVqU7x
hFok9J2uTB6pRJCUEwGESt9LO7XKk26gTTgov2UXmNqHIm6N9KNRz5aPIZkKbPrQSHD0/8vemS1X
raRt+lb6BrRDqVl9uAbPNsY2gzlRGNhonqUcdPX9pM3uAlMFUd2nf0TtIgCzpJVKffkN78CH4aFA
dwepwQsnG9Rn2kKOxLZ2jurzktnEW02/AN7xigbesdxst6/0lsq/1TCew5s2GqzW+SDd6DoQBSYu
huxmPiqk2XE1glDDCHWLW2LHPDdHoX0NU6bxkul0w32cWw005GaTGXeGgY6y+Afa/mAhCtogvA5l
+p693s63HUAYAqw3pBh3QsvD+H19xJlZJQIBHBm/CxFDVweFPVSAW0WDf/yYzSmizjk7+jg80+0p
HGjflf5SIxg0DYV/i7B/E0GZsZK9pdZOfl1PzgA8YUYheUc2ti7XTYOe025iIHIyF0ld4Bzkuudm
ZNSAyn7E2DvIivj6ufD4n/nCn+YLFoX+Q432i+rbefeVGeNPfRQoO/bffG+kJMFfoIoTBlpMl6B0
UDz+I/aR/MVME5qN/68pwj99FPEXo0DKYkxIGUE844T/6aPEfzGedu0/S6nemVf9NxOGIHhVMwN/
h2zCp9lBLwO+14O9FUeZcis0RC0fbpkPmfYprDK0y1aQbsOu2KQHDGpGgnVeHanQsfcEWkxTe71F
GS8Y7nP1MXNL+TUGMvEGneXuU+pWBkI5WxS1IMCRB91ny0nbbd0nLGb9c6bv3pupVNGyA3XlX3Mw
J9sewl5OaE2b6LSMknuahc0dp4V848qntp8mUH9YryNtOD0ClpMYiMum205rd9BPM01UTUsb3Vas
k3IvO+jUFir+Euf1Efmi+nPh1H6+86fW0tK9KTv2HkVIrTlzdlmTrte50RmHvwvDCjEOLwmOOCQB
3pj8tBI48mA5M1KJoZFKpnxFr0kmqGbF6L06eC+gb+2QLg/zMDz2i7uBfzAuSt5QxUEnqS8JdMBH
UDTAdWSSm8tS1eNbM1T5k0fajd6e1wMcxN1hJVGMVhwDdJmomy3U/S3KFzSRUBGAKGiNnDFBK+sb
PIf12wBQxQkjjIOZ+/M4VnBfoRbuZbdOuyiwWqhlfCvGOSVf8dsvem4EatBtcosS3nCeMbu4p3U7
UyjAZgyU8ek/D4jud07dXYQLwRAhwPUyIRXLzrdZjBcSpYsaP5IQsmgZjvFV4rYIY0/Ihb7322G9
X4lEu2oVCqnwWoqP5InZx8Vh8jGocDwyXEIudvOqHU7Y0a7fEFFXGnbhlov1Q4Na1EgPABy+yqbx
skgS+Q0y6IY8i1mc+jA3QfFGBh3a5uhuVxjDpmgn2+PtunFgolIprfXTCMv/mNPuC0/xrOrbnccx
8KmqgG/sVcZIf0famt92CXH8zFajdyg3+B+8vC3fplvI1egzTfeIImJgPRbBpfAqjthi7Qtw0dbt
yfTDwQPGccYkSN7lRdvsI6ZZj06XTxeoMqd/q0nF0wnmbHlAraKS8ogXQXqXotOk9vOS987HKsfg
r0Dfot7hvuF0GF1s9Zdg6P10txZgahAdaBmXLWI/tqJ74DnW75SYi9tYV/P1TA59EU8eYzLRqxEB
jY65T2Ty9sB27R8Sf3TfgNvu54MDffRK9HlwTaW0cmyDmb/BnawvZypt3vKPuhMVwo9NnuKot6s1
JpYDKmulyy99J3IaCDqVporu5j7lnLrqXFd3qMRjJbyBLFzpIkiAsndGSd9cFOBfz0YV3YoE0NEQ
xHSmfI5fE9CEw+s0lsdZI8mMbpbZiQYVlEO8BumMi4TXo0Axh/dkkgjcmVIs+wVj633Rle5NAMP5
ylrinAZjhT10P4N/q00OWlzCGvVXtiLvyx3C18BVSimbdzpTPrKB64KpAAnJ1qSHYNhW9z7YZtVi
bR5HXXjjidE5U+v0PoCP/NapkxQlwclX1F7yQuZddN0Pw3QKZ9o7IIxLKrS25u2Iidr5ig/xrk/C
/Dwxc/MW4OB012A4iDx1VZ6Q1jXHeOBB0pfC/GwGIDMWN4gS79YWfQV3Ka9kdTGokk/ynfF0jbPx
mJbeY5QVqLpVzkVVeTv0MzA0T8TMxzhqr8c5eA+3PjjHDbzfC5blBBXR+U3pBo8pgkzIANMZ79HV
vMb+KwNnZNOh1f3QiWXYUcLykM3XaZaXy8YaZot7WZFLmb1Iaxc9xeKdRpZ6h+jG+yQ2MQJyw5eQ
J4bNvXfnApE/ZOi15f70JlJVdbuM3ccgC4G/mcu4NO5Ji6OdLIGXtSif7xXK2LSFaolLDO7ICFwO
yVmM1cTeoAm1A201xjQKouuxFDMFKVIaVca0MU3kqefL4CBmA5AY1Ih7iNO6uJjyOCj5esP2aFvR
11gIBBieC6CHa3AZ8bSv3Hzydq6zdncuNhSnDnJspzRQ2U2m324Q6Kwy9o+A5ICG7tvRmPTOR7Sj
OCBm1LytAQq/idLpa9wXKCVgDXOJ/Pp4BMGZgJ8NNUNzJulA/4FS5g+xO6HGB+XmMOrQO25YgR/I
sM1NozcaIVJM77YaSLsTBvONl5ZvESoceSVqlE6kxBdgqtv9xAT/XjZZ9jb0sgCUOhJ7Ye+ikcpj
gg6hDrXnFyB1s6diRv4ZmLAiaUz1ZTnN/l1E6Xy/qr7dL350Mcdtt9crW6dy3A8h/XcroEcZhLs6
jQfu1KvjL0rL+S7BTmO/rdqc+BQ4Jyuyn9+iGe+sTR3ndVuv1IKKA7XdHNwQY5wrCPQxDV70J+5C
OMqHMe7qS9Rt/H2YecNpqufiS9Cg7LNLe7yv4nq9YxM2Nyl2V7dVaKWzwTMeywhxcyHc2ziYg8Pi
VdN5u/n+bZP46cFZDRYxSnwK5RQdR8qE+xZ5zl24xN4HBjq4PwM7FOyMogbgTs6/F0HcnZjSm7CD
86NTMUzlJdZL6UU4K3PWJaU+jxaOSF1v0bnTiEi8UK7+J0/+Q54MRtAOvf7zyPHmb/W/HpHY+BGJ
8/0ffU+UY/FXAvwyiS3jD6zZD5lynP4VRy6ieQx2EkTwIhr3/2TK4V+gNpOQaSRCdowDyby/Z8qB
+1eAnS8gHN9F1sim3v8/lNEQPnPMCBPXkhQH9lcDMyGjUbpu3p9jr4QgVt3l4Rt/UsPN1sCP/2Fp
/s080ULNfpgAwN1EzS/F75wxaSCep6g/TgDkzCRkTER3HvuK3pE04qZa/fS9YQWuxnFLj7+/3quJ
g70ec0uP2AnsDtHBV99tcnwvHhKX67WQLHbKHah2K80wa9GQp5imRf7R1yC3VVR6D7+/+C8FCL7y
bhwxW+TpWb2Dn8cd6HTOup+n7nwD5fyVAAg9q8E848qITd+RGKY0gNw/feV/s8Qhq8Ugy+Ia0QP5
+arLvFSTSuL2HECpvq2bYvmKejzthLSc9G3umv/6glYV2uVy7F4UBV6TMWno6sGbp/SsQN7gMqaD
fTCWjN8mvoPerYwef7+sr2fSkFlDlCItZJMmMmTsV8NQg5bwlmfWZrfXIwcugCHvzbaNDGkTFTDY
wetFYJDRBdbVXtyNMuzeM2uI1b5gPgCpIp7ju8V4nsVVhStqIEMxI4uV6o/GS/6wC8L4l31AqSs8
3n3EH1Je9lf327UpoPZ2Wc+YiOXBgwPoP7uc8walQlSWkgN22UJdYEFqkCd57qTyDpo7J4Uw5LlF
FKHxmPjnLTZlT7k/T9EOtjB7ac5gfrT4yN6g+ApKX7oevaDnrmzrYeeGrVxI+51CmMLQmUp6s8bb
khN7wt9g7+FMxzV2gbtidngnFiQpMwZKzW5jDB5+TqQP9SaaNi3p/Y40IGmm69uIKBEdSlD+6VkF
rfFDhbgOnIHJm9hyGTxYuvYz8+oeBHUhxN/sUk12LAB36+slSGXwVndGkWQXjAyikBmdTJHfprAi
EABA4j3l5Na3joIumdYjpq86G4dHzvvhcZtc/zySNR1UDQXoMWl9ecsMgswgHTfCl8a9Cs3kKXzC
zlPfMcOlof0sVogCor5zRkc8hAssQvrsNMeB7AIsMql+jHAxWfdRINDhm0n37tZg4psONSj9tpm5
II2/7L2HhxmDs0RBK1pZR8QfWLcJ3cU15aHRbEvfq3ELnyL6z3dlDiR+9FXon0BIocWN8hBD+2dy
2cteLaiUUNfzS9rXZa3nr6SlgCmCkC/rGTnMp7OSjHIcjIyLixRMWntej7i5LXh0oJN9XLCR/lBI
hSjkQDw9LPVKK7SlGol2souCpx6loMcixwMpH6HOpSS49Ppwg9sFz0p2Gr2AF5HDCWMUVHGGXt+u
pCjqICMrkcjbPTxqzbxm/9L+lqvFeOBX6uN8VtENVYP9rpbLsHvWtHhe/0Av4d5f6TYUyBYd0sQp
5v3Ype7N889gmYQYsXEr4sZG7cl3fVsgZ3VQ1GmUplZIA2VIjDCXGlo5rshZdilmCZdFzgqH+FEn
pLWMxid/BzSUeePSJG51s4zRzFwxaWsEjYaoI32F9K4zecLwyewy3+EfMFwT7rkSSwyvJcdtsbiY
GTA5p8ZdK3UYc8dkdxi6IARb9CGYu65gJHjlbal5ZAavvkpsV+UesuxW3irjeOrDzPIXtOZBTs5e
gcTe5tZQEhP6OT2afTsnlCHrPD8MflZQaxhMXoCjnqR+sx+LUaPAMgYnwNP8mxANsr2U6owSUiMG
0+uHqF37fTFkOCh5jmFgwYgKTwzxcXa98TAUJtotIFveOFGx3CnazTnMSBl+WgJGUOyvWfn7PC31
pYwdeRYkfd7uVtfrsaekZEhQ8v9K51ncRNj8XCDdFd0MbpcC9tkCcyXQB+eBa0ul3oCpn3bDtnxN
S3xrDjiJ5uWBzZ1eBNmiuwOM8jndgSzJ3iNIh+udcIJ3S5FD/p3Gp05gi1s1qHVQQ/uEbEQS2HTY
0LGlTB3OXwvBb3bEZX3HMcde9jIg6Geot3BKW2cARv7DYyiW9H1rCvzz4jxpqSalBEJrVRmtQvfN
EIjhER0H2EKyVk9AU/P3Fdjiy7b36gfqhuoDVGBerNQg7pK5QHbLGPnsZEjxwExTeG0co/1DhC0T
inXdAR2aID8RfpuEF8xW3fTDNg/iUzs5znaOUtOanPvYJfmKinXWJ/4kpvoi8nz/85bLMDpOXX3x
L+vgCQm3c/AYD3FRjP8v9sFDquJ7+p51fCilOofF5MiDr0ax/9FHuPM6JPU8vZ5sgff+taFwYDxq
U6eBXftiKNzFTvAZ12V+fuDEmt7BH/UAJCSqnHb0lrL+ZEt6FKq8vF5hGc61c9WCK2XpWqrubQnz
jyZG/a4MuuRNXPjuoeKtOo2pV6iH8ex67HVCLjIsYXLlW+5rLSSPdUyZIJQNXlBHbHvz6WZKZnPO
iCO5cUBjvp+wYcVtqLGSPk2FTlFmFUvriMJzN67slJkZGdK4jt1KKzYQh7zoxY3vpcTSMfKI6c8q
oxKH39NogVFLhYVSa9Okz1q5+EPs4sSoXTkE/EGBiiQDQ6uIFDVDSb3rAQuCIYdcD+Cudg8zYp5P
EaZIrjCgdvYVIiuNZewRtOiJI+7sc/mIcVZz+kz87VHyPH2WuNpMRcB/DoFxsTIUimEts/Vh4BW3
i+pwSltRqbtS6+oyHQ2Z3UyLM3/tKKgxRfAnTn5vG8OnuOF8nCnwmaKgGsaMZOyZ3TUL6iYXpaGu
OX25LdGFjI3HoiKTQI6f4ytGcOBybKBpSgN8bJHkvi3OcEexNYznPOVZzbsVZwB9DdUO/WJ3SvtH
5Y1DAUxcctdlaxlgqPFzyW4qTXwHpqeZOS0Q5qMtiVjxSPGqElfG8T7XQXSx1jiM7/FLNfeZ04eP
USEIrGZyqis1TBoZun9rIR0wTGMMmcTivukd92JYC+fbMo3pKYh6QBjcM1nO82DZ04ptkTQTJ/mY
LpDIJ8tGyy0F6WTCI3njTkq7oth4ITEbGo71dUiA7rUToeo+s0+0qnC4h6/Kjmvootw4YqRqWLzN
hfEXzmAdj6jNZq5VNwnCgHUitbzHk8pZ7yX6jtGwL1WRF8ldQ68Nkfp6wEQap8B8NMAm6tLJBZbJ
ZMvwStUCbECQbiCKFh5pcWWoTjVteVgUM2cVGSs3l5KDxJ5t1uCtd+O3iwSfWJgj/40H1D7Ti6ba
hmse/3jXI2xxXsvC+YgsdnmBOHQG9qPg6DFJe4amqUC7FjuJZlVIlSZjdMDchF5dnOIaO2e0Y/23
eUJI96d8PRFuDvRpE0hYaj2e9xKtafwaxF0XYFW+Iw2hIy6REBQ1GckStfU3pwzCk0T22Vm69Qz0
lhGiHW+gQpWl+9ZN0IsaCEc6UOfsaxKDlV5uugzum7A18iBdBLRm057plZ46uXF2r0FQn1Qcoodq
RFFRB8GbwGX8iJ1E95anzbnc6eaCk689DdragdrgL/ukjY552lyvoGN3UPrMGxe/hneDE62PU+/5
Nz0qQiCTcpcEUkPLTpsOHNKt34o7Mj8sBnHN+xZGWXjh06crYVZ7aYWvcBcr9GHPnGr7OxwjHkiA
eRjAm9AH59OuLvrJZARy2DucwPTTUeImghTgRHacV0RDAFGX6+g555FvxuF6rhs2aWvl39FaZUdu
SEtkyOo2ICNMrapyL0m7D78vo2zV8VMpDguSggNOKIhSUAKvSmOmX1XKiYeUTfic9Euc5XaTTXx/
f51fqh9EBaGdWQYqgvsUbj/Xo2lWLGvVL8NZ02HIDHg4FnT7LSIJRTuEtQNbujyHw99f95fSn+sy
TkQqhcoUj7VXVRcleeNXkDPOdNVET4uDRlA7awAyKra0mr7tzB0yIcTiFyHw31/dAi5frS4zTKpi
XnBu4jXfz8wV3RO8vs8UrANvhxCy95DYqFs944++6/sNE8rZVl7cC6zu4fMt/E/H7g8dO+EG7OX/
3LDDzmyuf55rP/+Lf/gBHgpvyC5FmPmhOBZZpP/LXFvE3l9BAJmV4TRCV0yW/2+zjhYf4m5WoIyW
kxVfY5d/b9aF/FWITFwCHOtlVP7fNOushtwPG8veDjBf3DJA4HDXMN5+fp2SWJqWGBP8XbjbUH3D
FCkjy1JImOAduSyVZ95XDW3+k9n4Dez52YThF501Q8eQLOxH72RwAo6zekwcTJ9I8W30T5q60O8m
t3UqnIWCIdoi5CPgSSGf4oMvlViqr1gp4zC/0mwhuR9wF87dwVHveL95nxpcppbkEODf7CF0usIx
PPXnnNN+p8sqxEGwQbU/yU46Wc1DuUdxOOucF7LoF/2//7363SvpJ9uASn1LnuC/0GKNX61OP0fg
WOct/HugaqYabfMYx9fdFDCOuE6Z7HJJLcqu/UbgLs0DgnNknkg5I2wyYaKjcv3uh711+/LK/8ig
eOYb/CsScEsxbglw+WnlPvc+X92S1a5v6QLmX1FTDevrIcD08mILKHDL08KJmJbv2hgUXwWaaEgQ
D8AMEqnZyh36+qnXs0HiKF5Dp7rAe2J2i+OW5dt62BrNozguy1ZgbTZFmaOPpMNjdLNtteDH2jSY
UdVw83mN05fQ8h/X+eezIwC3ZvdginVfKFLaDK96jFmBVJ2DDhRSIjiA3ocIsvd3bZP12+3vV+/n
MGovRFvaRu8QwBkmg68OKYNZULpFOvtqkeXCPw5NVgfuznN5w0GPVcEbNfchdqnwSRpn2Q8ij+Ud
llF/1Lf7mQrxfCdhAg2ClrxFsL8+TgQa5iB+q+grmkZTdBMOpmJujPqLH/sXOZDKMPrDIjMA+Pld
j1FqoNXJGU0LGcFc99W3D6HpT+069Z+LpMQbFKQGxgi3c6SnBFSdcXOEe9IZMNeN42dlbw4zWRk7
vIuMYQekdZCbL2uytRUzL3tU8k6TA9NwE0D9v73sqiAbWDLmn3n0ET43jrt72eLzsOxks8yQ1btp
iYgtnS8k+j1Fm9l95yAYzgU9YM2o3BTDoh83Y+PibmQqiDCORxbNznW3MsIT1gvI+hVjNYXw8xAF
Vft3pFZRAtlYsnm7TbYsDT8iv1MjxLL1FfcohipFn1ngG/4Ri+GhQnqM5Hp7vy1+LB/kNEbybq74
E7UrOkwSNjgDUY+omFdo8AhUtHAeDHyRwbF+ugmfgc6HW1X4nBtsiTtm7Kry+MlIlBk/UkYoCUan
oURO5u2iYkvjNaOu2Fczet3oVFV5yqWdUqX8OKW+vZqTmyG68dMa+OzIvNXazKKBcd1QAoNSEbPu
LovRMevFqledDnudoAFsqNpLYS4TUnMigIsGD7+MSeaRpwzJuKD+1AfdUOPm+/IFwmpB4ZrkExfZ
6uC6mcOChm7HVHpGJQ5h3KaNXac9gjTEAeNYxgMA9/081BXqiC+fMQ4jTV+/zND53bPlegzB/WIL
WYPVLw2X1kNBpDFw0KKb/GVVg5r+GzqHCbCA6UyppajRW5lWKMWiSO0VfSfmKDIDw5RiN5h45OuJ
HM95FBnThVfRh73ApqmyqGrvuiXsY7zDfd9ulyGsPEC0sktTdk3uTeBk9r52+UCMaUUWn4BkrhP/
woGxYr6M4DZZwx4NGatf5LmJyO6TBiXA6rDFa9Koc3QWJF3LfOvsgVQJ7fN3Bhsl+yWqlFbl9chY
osuPPYJA3HEM45S7o3cj+TK9l9n9O9GM43d4xI2+vEhnGfApvWE4uxzWinldxZOne8jh4vULt2T4
9vyhQtmNX4IUX+hojyALr6BJxpqd4m8Y7p7JKPG5vaotE3sYZZLe4M1sjXg/oi7Ob/aIuFoH6CpI
7RqPsmUFV63oP5JHxnbPNZxr8FGZYbE+uRvZLWrzBfkwJB3/P4qk4QWOq4XYwHm4ETpRGuM9Bz+7
2eBhQc5PNOsn+0oHqf3QCeojT4Jx+sovyyB8+YDym8cqQFgeZnNGiTBX7bVsGO35x3GyWfx+44Cx
u9ovoR3RLk83RJd00uCSc6jch7QI0VM7CPiTNjIVTQFnJHKxM0REaYCUB8QgcA/sbRoJOd3d7TY0
xoqfJTN8xOAIYx7M8AF3zT6io4IQHHg5DPVGdx9llV++6UVRZjg0VchYEq1KaRA/9HiXJdI7KL2U
Biw1ulXzXjfz7KjLOpupuFFfhc/+ZQySssdyaxYdX6bDSzvv7/HKyYLuprd4oGQfQQpQzZFATLg5
LuhAA9nJh7VPwTKRjGi5yzyaSmeZD3Esh95fE2ajLxvcn6CwwdbwndOK2TyyZlOhiyK/qvtiFTFj
yHS2m6dEYYmdCPt+HE5qk9l96a56Zg9lkA3q/LLfUEBBAc2j+87oNPQJlfPYsUqHtuZ5dDvtOmId
b/DD9gi5VTeuPKUOOhBnQQ+6js9KR9dGwZXFZ+e65ZAt8sRdBsVPkpeN/N0yZTYu1a60ZqR4BrCR
6G7mhKch0AB0LpfCITpIVpF3ASj8zIaS4wSU75ynP5rwMgHGHpwlDZiv/BII5sqlA4HMA56tOVHp
m6Rl0vsHnMYH3rwExjiLsCzryHbUUYhe0T6GREV8MEnhBG80sJwBVJ5p6RsPYOf5Skk/9dNuQ0ON
67vYCJovqLaRYn1Proj6dnFUP/rIhtUTURUhuqJSaPev1bZNdGQSPz+MmeqyY+Cu2XifjZovX/ZF
Q7SXRsXccVwph1Xq2yLmxa5WjLdD5JVXu4Lft3VbKvt3JsAW29ujBGezgah3bLhHhY5Di1aRyxr7
0PsnfIGY9Lm8n05e8uYGSRbGeNEXAr8TryTsHkDD0fTbxZsw0Sd0GnCycVvdPKQIbVTsIdpa4wUy
F7KGyifX4csAe8W5nJhkBNcZd+rvIcGU4ydMUSOUC+Kub74GuI9N+K1F7fSkwKyoN1vqNFhQOs3C
FBBe5YD+RtWl4bAfwV/N64lSYSJvprHItHW3cVtx5Tccqzi+LRLoHs9oIshrIOZoR2HQAxIr17Vk
aeQ2KUORT/vTS3cDKMrlMfXEGiBisJggR9wjqPHhSBvP0Emin42dDPs0y5fzpeAka3Bwa9S2HdKS
dvt0kqEz3V/ih5khuLjU18pFbO1EpnGOi1Pr6O0hrzzERss4WuKLGXPMZOcHmN7tDWzE3qC6s8yA
b3ok3KBD4BC1z8MmP4s9fzkAQVPbZZYC/TsVSiANix+PAAQID24r90Xmh87tgKtz8G5FW7LqT90h
BtB5BPej9YPlMC7XDi1E5y5wgnlDX5JdvaNLHQGPikHZYcO0RPE0nCbwkje9oy86RIcUejLkv3KB
T7P1AZqxuxQxIK/Yx9M2j8ln0VZJ97Xwhl7qAxITZsTNOPQhS67x0Mc7z5/DxT1dsm4Mk8NauyEo
46x16ugmFdAN6lMZMcBrir+LpENMVaAEV69o0mK/YbboGPnwE/KbyePLVLd930a8l67BmUXcqbzt
6ZyrHnISjd0WEGz4TplwGILDkKkpk+RTbk6OYmQcko2B4+KFmbSxuWbn4PmHD6qvpT1WUgIJL/eY
2PRx4gDndSiCyEa4Fq4+oaRk5iaykwreU86IwZ8HlVxujOJIScNilBw9OAJXnDJLF6IXe2rimM88
WcPeZn/wP+29x5Wwc2ATyBZRzHVsy+gjdl8dtyIGJ67T0xxY53oY1jEkTIbz7MmHBLbQ4J0GXkgW
TCfeZtEpzA9iWZUAvlY4AKsM8VMf+KZ7lKKLNv8sDRi4T2eon/rElHZtMWwAktZARtuHYTvZgNg2
Hme0Aq9BaoIM3sICDV1sT85kVJo7nWDWce01xvBiu5dBOPJ3fZZqPsytesCfuxn/Ke4fcUAbJ+sg
tnouXiVS7qiDzSGmJ5DENl8FK0q08RDqjD4rNXb9SeRBSb6Cty45FpdhsLlUN8Q2ZcGUxq4REk/R
Ir6tDkDE9IA5nlwb9Fk6iiHMjDPN2qbuFLL8xHBjU6TnGjaaW3tKfT/BmJuzjjUoOCJalCp798IH
+evshzyo0v7UAFemYbFisIIYB+cKd7DOTsH2+WcltpFXiPEHlo0UvV3BJ/ZY+bbBoRadSUBTOkAs
y33pkgfcQQTOwo/NJCioXx4jB6YQ7xFxWJcH9MA139ivOsEzWmfJoPimy2upittNVW6WPsoaniOq
eEOUtwpl3TCSD1uMhlfBUGGwFfU00bwtzhmF2qTCXZgTodkHvJ5DMYlGNktLE0JoGv7uFC8HOPlk
KaD0bTYv+wGm6Zk75LNMbrel8PryKspil/sxG6ZIKCJCHOerSjDb8oHxl31FRkSNqeI7tI4xFJSB
TdRQQSM9HDHRhm+WreXonY5e3JBnM/Oyp2shJbBrmM+KRBXw5UAWCG/T5ptLZPcjSjwVmbXLClTf
sGrr+A1/bn+arGTablWTxByXouC+vD3sa5saYrGb22TeH+zdvrwe9RLyXBgf9DzUaSbwtVe+9mX+
SSYqx9g9FHGNJlA7sheafWnICaqTYAIePeybzku761aJXC6HvJkTSJp8QOuT1Kqe2cieOWbLtbpt
4iu41jbyfTVDfK/QWekp+fIYINOTnHB7axEjWoeF4GJU4F8FjPNrlClDj33Wup4tAqsB26oHVHbs
A5mDlPSSwpPnvJhwM5e+8qifopgxO+JyHmTIJ1kIhlWghp8zH+aKklxj7hMGYKelhvmBculLRZxs
HZpLJzrPXaqvLh99fpdTs0CGchxHf/HlOm638Lxc1AGKoaAckcWUz85ZEg3++hBtDWNbzGYE648D
tC26wQnaLGzSwhb5MWaQ/GEObl4+ZHOW89SWli5Vf9CJA++1BMCE8zNEnX57z6rbiLuJkXLvfIyH
DjsT6ge2UwShnw+ass2GyoGYHJ0Ncaix20Ymm61/BgC7oFSpwfx+eXn1OoneG1Myp8XSFMZz38zj
YQHSazdGpwZuE2bfMwUSIQ7VvXFxPOng8uWbrbgRxl9YSCVi+4pTLefDdYSZOsmrUVV+mhWdXt8i
iLrN5wlQmuYsgeuPvMTKFJr8wNeLJHRG8PL4mDRYJityPHY2E/U6jyi+Vy9Vo65haRbnYyWhtF6T
8K9gI1ZFdD6mubRV4Eth0cAA4aZ7pKwNXOsR9Q+kKpONijeQ0Aqe5Zhddr8quo5HinqYvXVYs5yE
R820dlmOju6C+joeaI7wg5thR+EtaAPWwmNEV0zXc1l2O4Yd80a7s/C7+snvta3QzUvkAERsE10g
iXZX/r5j9m96RngcgQ6lSw3uzLbCf0RYJgAdFNxJ9Vlni60zGQQiV3BA2BGLst28TnzfP1zydTeQ
NhU+ASHksMCiXF8jDs3QdYm7RMvnMFK2Jf2yNZrEcTi6fv/tfr2UVeqwSE664PTbX0EqPWBMgEb9
/nMZ4I1J5hkFviQpJFgTu35/recZzQ+dW9pvQGuFH3px4Ee/ttpnaKGNgiP+WfvtSiGzFi1I3n24
BAWvIUQxwVmIFDJBY+2CEGbpKpsxafbD4lF304Ww7dqUktfGnpfI/L2h2025LRG6OJw5E+JoVPzu
97f/y1JhQOyS2ApUhIRgFPXzRtBT1i65isOnpRSa++CAsmUhhysl1H93KVQGaV6KkNV67la+2nMO
vZ64b2L/S7Miu26o1Qf76Ik0GUf9769l2+U/PhSXIQr7LAWyjDUGg5qfv5ZXdk2NLZv3VYt8LoO/
KaWA0Jxnw8pbDJzSNoMbE9m37fcXfr2eDCzIWu3/PCysktduWf7UgHGt6vmLdlMbFqvYcl8zBPKJ
q7+/1Cs5F9tsBtpN7ypCkYYxk/tqQSt08WoFef4rnLCwjc9K4EjvGrArY7iH95fhl6DTLXPbq75E
fNo9hrKgHVDNsY1vIHIyjZ4+jorp26pCaAoAmOy85qqW+ZSYM0JjQA7y+5v+5cGECbKQqGDxdFw0
il7NOeDWJJ4GdvqlM8vEXUxOSqYh0XgKP34vK9Ck63lpf39d8euDSXkqQJ0QcA08gtHPOyJzhKuH
KXQ+o6YhPABdcUg7j/4BosruXvgN1c8ZDf06fjLU9Ryd4zTZXISakUSmbDdFVlUkels+51DF0hMf
QXtzCRoh+GNQ+SU8+yw32pfMhbnbX3YRFUfpoRs5PGFiiYzhWWaSSr0XW2xPkyjL1R+j8+sRiuCt
RDUKqTPeUc97TYOdxtlPct6KJ4zP7b5FdIKGO4K0Npfy8HlFsD6lNCbvNvz+7wYw/fSGxKANz3//
pF4/KKamISAAO1W1iOjXwVthAQxMNfc/0b6jy2KKgoZu0sW28/X7K71eZS/0Xb4t4E+uRh/51Zao
qaESX1TiE97BcX29DI3tYiEk6ZMPF54tsH5/wZ9BDoQiVMdeLA0hZViRuJ/3IJamG+eumVDzYE5U
HCegXmQE5A8oyO+hezZa7IoyN0UKZQirB/On6PTL4kK29iz+Po4hV0B5/vkOaKigJznE3aexcE3e
HZllbfWRBmGRVqcvGb6cCltFYl1mU53v8yMnXGx3uI3grBbn6mVx2gpGGa3dEIBTxBwi9Smstybp
eK//D3vntR05kmXZL0IuaPEK4Yru1CIYL1iMYBAaMCiD+PrZiMzqyWD2RE6/90tl1coi3Qlhdu3e
c/bpi6lx+9CFyuOil9OKgaXWmaytrkRN1iD2SWPUOalvsJFTtg/OSJ9Vmzqctpx06GYTa1NgyCNS
T7YwkppC2Y4hvey3EwoRGw4H/g1EwT0DzcwxwAFWxK/HpSj4Ws6fs6yeUzC7TFGghqPd6Q4/D0c6
ulARxHmVs+mqpHNw/ZHfdzTxdTkjMr1K64IJxu/v/z8eOLT9pgpjE9GH8c9He+QQnirqurw2Kcj9
7pCIYesWeCt2DFbiP6c7v//IrdT5+0a4VSXgu1n5IKYh5fn0jLP9IF7r3enVS0C+G9GYeXZxsVxH
L5RrtVf5Br6J+5t+w6zF2/lJwYHyr8vv578ceI+pUmSAS+Q/3J/j77+Rx2rSGLF3Dulr0TApOGVV
N1RPOqlD3Vnvhz/DC/+/587GFmNm0FS14S2CcPz0kNuo0bJU9P1XSUD7+mzlzvZY5LnYDiG/v7z6
p1ea3w5SzXRxX7GfGcbnPTgBPlGWtdSf0DCjLY3p9A/JLmHiQFMogzbDu8DAu+IfDr1NnsvZwsDA
qdHqXF8wAaFbSXdgm9+LiXhYWm6ruZ1ps4QtMXVYBL6nMOW2DvCscKOBbtkNL6F07W2iUlQMEh+l
guSz9pXComxLEmUbqmqy2tZrzs6Y/I+Kwjpa7upGxQP9+4vwaVHhGhBTaqi8p6aDhffzNbCAfHgE
iMxPiCG3IhbF4vbKKVNDk+n3H2V8ep63e8rihRoN1xIjsM/P89QIxg+aGT+6JNZtnzVaTBkKSYI9
WxNLPUvQn7P3EpEOV6Ge622g8Nf/ApC8NdOQ7HFxLcoUtm7aJoKVTgcyQvNNKfJRWc89r6rNsFdU
xbRfjJHeAkzpmE5SRvALJ/i/ZuQMVrd5q1LmOu/OCs+WfyebarvhK9Zl64vys+Z0/uziQfzdxiGK
lW53EgNEwg87koWfWCu8N1sT4c9pM28kzy4a063PFMc0BGG/a9VEt/D3l9T99fZtzE7qY1VHsIT2
cOOa/rontPwF0lVF/L2UhvMl7yBe73SUBAe7cIXJOCwddok5e1cLaZExVva4PlR6UT7LJEP/XLtj
jb4gIWlJWcBho69sn2JaPf0tiToyDVJX6tSm+V3FVPq7FGYvfLtDaRkw9rRvSG5urlI16y/sSOlK
YyuVRaj0ufGyUp3JEyxqjO6i9FQzpMFePCurMnCOJkoZjoDX3ZrsSsXOLBXj4iydDAextBGVZvmc
UhmfylJnoJZvYnI2kYlp96CVXzmLWOTZJ5vYEFMY/DHROY86+/ObQBRuAai2U7p9m4Jbz+v6cXKM
8TkzDEIfXFUx65BMWvEK5BMzjiK6BzJcesqieDzA9M53TNQWEUDotmc4Xl5GhjrJYifCpiM4dJLe
ZprnLyNOSwZMMclLw9Q1j2tO7AEnNSWlMa6YgWqrd+awqN/0Zei/as5qPqWjhRNotqurwgECRDxU
dvX7J+LXxZoHgkMaixleTyplCoVPDwThVoXTWkn9zv3CW4WxoojsEs43t021n37/Yb++0H9+mINQ
btvmqeE+VyTARijtOq9+t1WnQiM0q49azSiCvPbiIk1jpFWSNNUd03Tgtr//7H88+T//TLQ6TDdZ
xD8fRkar9xq00tV7W2+0JqMUBWFThobw7fcf9PM3/d9t+OdfuflLMeN6Ghvy534LULFCB6edvmtT
wztj6GwXfkNvIAvntHTua0Jz7rM+VoSvlpYnQkOKrNzLzLLDGUwg9I9ssG86u/NOtdI6T+y3cBRo
wQ/PVUXxAmqsEr4+aOadKvP6oxqxytZMMu6kvugvXk5Lx9caDV8UPoIbowK16ytOZdPoLBhbaxOR
X2rnLe95kwxM3caOEDFLfVPnwQhW7t+/1EKfRHhckq0MoAziuhjs0Z9LAk1x+tl0l/XdHLeLn2ZG
ujeavDzM64z/xytfIWLN+BIT5oMtUusDmGGy6X5/Z6ztYf7lzjibWHOTThEzwDb+qUDSiphgQ2Yr
78nIjI3Oc1f4M6kEXtgzUBxCCQPs4FTDPPrAfisGo011aGjxXgBsyoEAn0S5WbXEPBjrQo+5i72v
VcboKegK5ZIttXNejGUPrM14ZFxQ3jQEaVKxMkNegnWYmVDmQBoDR3jOPWUj2XVbqtpi59m14QjC
ZRiqHLKkETeVNZRD2MT9+G0p0/FJtfTiTqldNgh71qadoQ/TCOEnSx6n0iOiL21V/oB01iAwD1DH
kXq0OTND9sQHQo/cc5Yu5ovGACj2mc8Br/j9xd2u3edrCw6aGtTmNOt85hGDEmISrTrxe4vY/1pp
jfwZ8tey4Mqr1Wtt4izxL5+o/Sp85akiB2BT3XLK32xfn93UGubWjlDC/EcucnILFQM+RTwuyhU9
/XzHzG5gpbeS7l0YavmcJfNwzgCr3SnSM3b/8tf/89Gi1GT51F3dQYn7WQzYTZVFUFVd/8DXQoCd
Taz7V4KDUxm2wGv9VtUheozV5gkCjJguYZ7a1iFFDgvlZ/I80goUEs+7xna+QOSQ25SEaVOt9Oml
sLP+0BrGfG2PaXJMLAfKTgMaevL7RSMQKRHkx/kdIeFYHFZL7BUuyy4vBuUCWlzyf5gcBdJoutwu
oENqwhoysUsmdu+g0bLiXKGIoKI0KoIdyrasUV9N5OhJ9AHPluRoSi3SPwz6XB+B/xid3zkoy3gS
mawGdqb2t4aX1agT6FPNDP8ZwQ42kWVBj0zoMgmv7/0mEza6WldvtCM6rqnbq/iIXoauyb6M9TR8
mJme0RWVOWkXv787/1x/eFI8WlE0hOAq/KMFbuiIBop5Kn7gAVAd8Hxe/g1B1MKAnVvGmcp5X/sx
Ptq18m2R+UTgmi1F9W9f4795YN1NgszWt8EOPj+wiAr7qiff8Edc2csY/rwhoJ/T8pyV9rBTV3iG
bVePO6IY40iA8n0ls1ESkNuv2uO/XJP/5oV1YbSp9DCxevxDsbtW4ySbuch/JI5qP7S21t/rZJOF
DjOQK/bF8Xos2+EksM8fy9nQLkPtsJH99JhtRHUEyfUkz1icjA+U8y3+2jYrHv7lW/6jZABijXye
VxzN9IaJ+LVglVW8AKIxxx8MiNrkicrC6knAMxd/7FUY9Bi/Gb/2q03AX2c1H+mqOoW/AmaZ9jBa
+mfLK5Oz6kzFkw6vmWEiu8COdJiSy53kEK5blBF/3uj/9Vn8i8+CEtJgYfx/Gy1u0qz5hYry5w/8
Bx+o/sF4ijMl+wQqcmtzOvyHH7jlEzF+oZ3C68MLzNP8HyqKhjmDR9gjMI2eLz/2X0YLw/2DeYBK
dwDeHz+OceN/QEX51IPnhEhBB2MC5dU2bKLb8OuzGE/kw6ZA1Y+oHkWMnnkt7kkjjU/o1bFDLFb/
4hno+iDxrDsNztsJzaV4Ja9zfrJqLPcIRvsXFQv0S4K1Kvrblbz9c6v9u63g1zfl57fT6blsHVWW
GKiCv347JhDI9CbAtzkCgTcrNefbVk3rc23Nm+MV7vXeI3U66HERmP+ysrGI/bL9M+njqE5pbTMM
IRPD/HmW/1vTB5x2KWxUCEdgW1/QShrBONF/umxxeXZoM3M/M92oESIstnM1m172pOVd9nVe6/Xd
GftWhmJd0M2XSR+hMSj3A4LiIsKWad+x2ogFvJNjHWNQ6WcNlOvOVIUJmIKwupz8Xy0wZV/dpPpC
1etoKNFUt20Xn1mzE47jWi2+i0u0RV1uz4QC2fpr4oKiQ8CJbrt3wZT05ooKiYi9FG3QrlnMWvrK
YLjFLsGMnAb41vLAyEz1Rek6BQKG8zjOa1cG5ooakzG9qK9RuyV4MJUJQykD+gPamBhY4mr4+TqM
i786kyTXdKODi7ROWcnm5Uudb251pfe0szXlMYSNZXhhZuts3OByUn1VS1GUcgPsA0rhZTelKLpm
T6e5QYxN75Nr0t4jDc7vMK1nWpgnrfpaNqodNhzrQCSnsxdNI9XiToK2WejROja4GTeZfQCBNoAP
Mx0eNYh/BC8DVjyC4yyTEK/4cD9no5syNJkIFM8ognYMqUnKIA2nwMFq2UJTIjNZjat67tTJT5KM
uqSAQu7jpje5rbliHiyp6wRgmnbnT5b1xckXN0otu74tCAPc9UmrQ1236AiY3UDcaaKS040uv9t1
w2TdohdU9qvuAiRAALQr1GyHzEKGvKnekQ2/ul8BYyBUbcb8RApzHrqAs95gR4jDWqlr5JViOCxZ
16y7QR8SVBS4omyEEBApAtnW/d4dcg1FlwvuHf34s5Hr48Gd0klQ9FvpD3NS5Q1Hqtnys9qpflAG
Q3KgzWz4rYV5yPe0pCU4RKLC9dH00R/i3XsAcQC7YSwyOlc+wzd7etC6KpuF36K/lAh54xbZ4xzX
GimuQ/Fe52kM+nno8r2uNtM7fN1Ko0WeVlRxAnWneulbr8veZFaW4uDV0tRv+r6LT+u4GsdSNXL5
ZaOreOcF0csbRfEwQk4e5463olWG78Q75mUIYr1NAxuyWBahDKuVqInd5QItpF6CXnUGLRqlsmYP
TNaXBTHfhqxWgPIyYK/BioYdlaj4anoT2LOC/G5wjhzY0E9OhXpAoZeyFQz1ucPeIcJWNZo3SkHj
qHVLyaM+g8deYAXca4y7WQxT/n6k0PVNvo7ONRHIrbdFwvNpqD/iEwh36wGhijZFrdWj7E6l2b8M
mZ2bfpdJvv2cOCtJXvN6yJpJvEJrwZsudQ8UsyWFDNOJFznq0U/Tm1Hn8Zuad6N6ybPOUq89mImA
vRFUvnV96RG+qpSos7el3OMvTwOEWXrERId1tED4C1xHX5/L3lCyJigmpir9fo5JHl9DdgJtebPG
sYMkCcZb5R8kQm2UyXLh4Jj7jbZO8kudzCU0SgVO39u4DBWPDuJOckVX+7rtNb6xZGyi7JD4Z7lv
KohEW1cvb5Y6hU5CT5imSa/l892YJfqN2TS8WFnsljedRSRGUCd2Y4XuIiUJbM4AGVAyvTtXIH6I
eOUb8OxWwjzWmubKa7Pt5hzzihWPIWEuzldF1tPic3EKLwCoX2shSVqLCqZzcZHat8702mhKc53a
i1eFGB8azDSqeUwY90YF/qtvvTY8GfNkH6WHNnXPBGa6G4kqK0OlMGOCXlO3hRTqZpX09caLAxMQ
704b1eIC3zve0qaX+pyWU/eoF+Nsw9Efre8W9BrCuAwt3TVTEYGRVdagxCp/NmHkwDmX6RnRZNfj
MHfLI8pSYTFZ6rQroq2HIwfU1fF5gJTHgn0Gz4PhIfDxWuzZWls5jFsRDbr+2OgQW5fBqTnLT8bC
6iftvAtZx5PASixzN8cs+H1l9C8/9/D/LRz/pXBkIPv7bMvHH3CN/145/vUTf1WOnvGHhboJjYSH
fwb1AqXZX5UjI6g/bI4FHHQ06EdYmP6rcjRsoHnMwdFv0heCBsfA5y+Lrm79wcCBssZUf5LpqDf/
J5Uj9eav9RFyG8vUSbcC+kU6Bp/1a3WmDkif2qYBMMRW9yIV0/H7kln3rJfXUOHbKFW03scXWtw7
k3vpQQd9sWXePohGeWjVrj+NHAqxgznrxWxG5bgwwIv3cgufGiFzvuGiRyhOUmYLyicmU4YyMQHe
7liLcWeauHaqjd2sOccVHaF+Td6y2jz1JQs7KLBibYgFKBADX1zRqZscXk7rPPu4QobKZChR5OaO
pGTVgY024TZ4YvY70EUi3KjUCCScbRiZeuwNkZOqZr9LS1MXp8FMshKQV124qurPOtxROCH5qp2c
ZtGfTQJI4LWtDUZkuLcIi/f0VxbrOOLAUdEULpmTP8ZoJ0GyoSGVbQh7qXnL69h9T+wcZPOq92jn
tgRFVdo4hAgweaAqywUGotLs99is9Cv0cWsfjLaXXsW0LKA0kWfS7yQlhowwF27x8E1+qOi8vc51
NgArQRlPLOjsopJyrVeCb00fa0h6yPrsIWHv5WaN+aXV6+aQ69Nz3mTGPh8mMsiJoz+Q+fJzvJGk
LxlC04TQh+wIBeZC3hNJJuP40icQS8eSzkk1p8SPSI8IgcT+PkDw9btxel1zTro6G2ExG0ccFM/E
q9GX8LT8hODmW5I1+PbiYnxY3bEnvkSp9iOXVDHwFVgOx19YUM7O1es9huZ7uWbPdql/NGU2XK1I
zzAVJNcra3kAaP+1qfoTUpz6UAzs105mhDM2GtpLwiYfEaFzh2w1RfzvF3rxLFQlC8dOaaKikj/s
DF5wZa/x7eQ1MOjUzcIxUpf3RhwWy1jsTWmSjr6SJ5obdijBMgWJFlM4TyzY8Vh2F3eY9MixTPUI
pTnb1dhlUHYnafDT8ZCNutxX0sq+uWk7n+ZuWSBiW8p9IhaTcMvkB4VUc2Mpw4M1ZPNDXRE6A9gx
w/slskNd2LYP4t32KWYsxa+tcTe4lnlkXUh3Xad7uwQXEY4CxcMbMf1orKLCcTI0Ycza4YOyzeog
nrNvjWE2kH5INUgSGGKeWvVhQwyn39fAhK1VsfFfSjrsCg17xE+PmlWrPgbGZ6UEKb6CAKt6AZt2
UF4sQnt8o5jzU9palDvYwD+M0eq+jqsT5Bq4+GIyt35Ya29AGZUunSxGaL8Db/zYkS9hmKvy0Qx2
bSCsQ4pFT9BVKc1yuS7BUs3KQS/U8R5m9+Q8lGYhbukDVbVPjmh2LbDS7Ywmc6PY4aQRaJB2Hnu7
ghisamtCxmqjn+ox6YAnGgOfxoNVrH48Dd/pC4H/iaW8RVGhQSXjsUg8CW3dneflvRUsqlHimMuJ
6qU+0KleJjwFPFpzgDlcnXEJadZ29qLrp7UtIpBkisXORhGbfix57/GugTrnNKC2YrpGfde/9hZP
i47vLOVsLSsV0YZX7afMxbTQKvoecBl/WTEBeMztvZM2rBLzhGVWTZTIQncNxW5NfFW0RhR7K/Sj
BHKa7q5fZnoSz04m5usyV954pV70NVPhwRUNsJnhNCiteZ3TwA27EuZhrWTv2EG7MNNF9lx1OdUD
59vsoneL1AjRgYkAHUe7BRH01JZ64cIOM7yzMMvmpHnDDnu4PBPeK+6ZHikPsGicNx1eU5gUHqSX
ygOEPCYpr/E063oUN/VMstKiXux4YaAYD33IrH+4Jianifg9nFUVddl321tLcWXfVaskBqgFYaQQ
3QIxSt6WgNejbOkPEyAA0jVgBLCXrC7JUXZ9R43zSga7dcAh433v9P4OATghRX3BEdZwhy/2klec
RVUlYmhxNEvNDQushJy4NDF8xA2QLgynytXCGQ7Qz6hBEILcCjaQwhZ00C42NdYDd7nOJre4WRVV
XhbGxH69jNDK6ln35x7yjnT0n/jCZJ96JoaoSYePmOejL7RuD0GyYw0eLihYIDgzW/AZDvAkgpg7
Dii8fHvqLB9y5j2qNmIC3abAmFKBtMCYeWjnea8srXeEJRfT9p5JkbG96vuCjypSNzzQqNH+FH3R
hsTIgdthjtQ/evgwQ5oAaFjRzoRQH4+e4hGtooiPmeEccLwmWr1pBCMOxAI/D2RGcwuLqed0N47V
fFKK9l0W66Uc4vFKm0ltwQfaBsjq6hudyuRME6CJanVhaJEN6nFFuHdQGEv5LQE/GKHrDMES6CyF
+EByBnKsUFXBetfaX9cVgGGNLRqk4vBVb4riyhJx7GsLpPHYoIwHS6CdeQb6PeLYNJiK4oNK3NvN
Yv2aCH5rsXqsZflixRdCyGKd7ghLP17cb5UgtJgxSncbF3qMYlTrryfTlWzuxGXYasIxwPoQXvuD
sIdyh8GX1spsvlScDoOq6MHYufwqfBudL8Z5+OhGUw+IdCtC4pUqqKBTettYZX7n6Y04qq6+ngF5
chmc4utYxUSRSd4uVin54i4NG8ZgPGSEeQcEI9NfmF3WdTsrv9Gn0OmloJdg8G7vcuksAdEL9Q7o
TnXWNX3Lrl9NyCXLNygjiy9xA/vTZmKY0PNHqte6z72qr7eF0eMLrFcPyUbqjHPNBRN8fTkU+Suv
fTFcNiLbY+tY/Cz5kw90oI52OZMsVHrJ3cg059YihPnVycFg2PZEAGBybepNfzBGNzEIFM5FxCGE
C51mqfnkWQWEe4sD3DK4kbnGth60PSZxtOMTojzmR/RdJB2upNHfGZrXVrhwn31daM2N1NbhoK6z
c3Bmy/06ITB/5YD7PcfHe7OqhpJHUqbygCTCgKZlS4Bu+VyzsopBEhu9BJ4uPVQnlsUToVb3Lbr+
+2lBLhawaiqUGDpBi5bZlx99hwZre1ET7imgJRIw6XTshdAsXhkcY82h670VHyINynBJjAeB8SJw
BvVMinz+pUdP9A1TzKmc0ngN8ybFcpEY7zD8rIca2vJ3LcmVKlhBqCApysYtRaPpWkLAsSCFRMnN
39XSLUPRjP0DGl26jSyel83QsPdq+3a166uY864DMkxv5oOmrBDhpS2d9zhxgIfqvXPjDVb2YonO
JBkzs8IOM3lkZYYIRCNWOiMtoXbNYDT3nWF2uAa5FNdzobu4r2PCYukpjUm4du5QhXLulxtI6ySw
aV2+i51p2NGG1iPB99oPna3sc8611b51yuyF1ax4YYsbv8C9UR+KfIgPau5kR9WaqHjj1j61tVRy
Zs89I7DFnogc0LN8uZIKgQLemnYnTyF7ELM7p180A95JbztJjPusMciGDRHaMlGjVe27u2GdhxfV
Xcd3cIASI03jXRGCOdwgC+2eGsNi9u30DXnuBsC3orKgTVFdrc8ecr0GFL/VT4+JxgqLcdEcvXD1
hGGjHxSLjLKc9+HKc82qity4tJ+m2F3tL0mhZGso3Zmd1R1NjxexmwdaGzZdUbMwMR2BLHwlPc5W
KFbGh3Kt4dP2aa1cynrOXuPKqndd7GLvq9a5PI5jDS/SzRPXN81CcTlzT9WLipb9TvJ/PcwVy2tX
eQ90hWuKsHb8Vlc1BI7UyXf2sCZXXU1JimiPxPChktWjRoygj3RM35NsUJwZxxOzTjJF2CQtNg1l
LXvm+sLaTRBO79Dad11orXEF0g6Ps8y18Uy2z+ib6IQOozMntzrw1uXedfKuuZmTdLZCj+4+WfQB
akK8AO+VSL1layuMuk5aGOVm5sLlR3czmQ/NkNgF/MZxIX+n6w+5l1bE32DDW6/K2VQA3+VaVK6i
7ghGSFlHkREyYu1t4zAwQn7R6aHA/sFK5Ry6gnfxG2q6OFQVIiXOmZRZ6/MId3lE+3QKCTeDQlco
DpG1KaPXsySsBiukp93P7cBZgB7hHh9KGsphUU7t1IljxzMZjoORnQVz4yDWR+ej6hrzu1oX5koD
jpbtfq7EY194cfaqaVvAJJ3By8D76LuwJixGna77o3FFcrDHihJcgxgQtFnnPK/5pJKNwOoceX1Z
7Hq9X99UCuurCbq1X3I+Zoas7ht+7WnV2+FOiEx8SWezup8mzTqtIpsCvTJFaKUaHWktrQh1LTbN
jcoYQiXNcI//XAs6PNrXJvO+EL2u+dRTRUbDPHsBDa48StjrKM7bJZr1bojG0jkqopZhw8H9fkgy
b9cVqv5mmbN5qApIAXHBylQ2wvUd6AD7LDEk43sLiGlW2dxeKC7fSk+R+1I3b4w59d7VuruRfBPo
napOv1FfDq1WtpRSI/QHjrSQKz1zinhu2p3wZitqF0Y1NQ8laSh5hmMHIz/NbLbxeFaKrz01PTwV
pzoo4GpCgAdktU52TXYgXrRAUZWF3iXpjE1sVoC9HOVmQLlyL6b0gDayvMwFETKov5jokyZdRiUK
/B8CGs8ljrOMhbZNDnFDf7/oWfhHkQeIUVCBd1DFu2KQbDrTcpcOqnctZ8KnclKODsgVrEgvYeaq
fdOcMlW7dV36fH0P/B62ZvLWO1uYUbMMACS01r0ulLYLiJYtIsJxTD8vPeM1wavuM3QAKVrBMn9V
RP/aIguj9+vuTXjlqt8I+a7ObKyECK9HWDUl128ckUqB8/bnOimDpTDoPiA9DHFWvhGckEaSu4Vb
cP5CCsBVmoCmX1v67uWXPpfb8zaqTUQaKe392TAilP26X+K2OeVZTwR0j42mgq8SUDNraqDUsASj
DS46Iptsz42d1zwtvbPXiJUMGDln5zJJilv6D6oajuY8upFkDHfdD9TbuSr1kLSPNprdXhy9ti0j
2sPrIcld9cdUc0TLh1weKnMYw0lp9bt8cOgIiO77kM7DiXS/3FeZRJ3oa4VpughoxTYAU10pTsxF
5N1awDaCufaN8xql2FJndDzXvDrWI6iIIJH98gKVhxmSnC4GKZPPlFKPmdK24AYG5yq1wRcDcKJw
bPBUTWtL931UurCW41dPay8TMaLErOjPeFjIupYmwGpinQMA5+4LcqTKN5A0hJ7qykAfY+txbUhO
tdZCv6qXFPlA/ToI4hehvz10tvaBNIT6b6E6qhPBBKXRX41UK4+GrM333gJqS9SNQYu+ep4ZFn8I
USnrLqldAtboelB8z+Bg/dWu7mFjqYnfJDkIdOHGX6VKRpcPJJ7IFBzn962mrTAY3Dim7TRME85/
c8ko/iuNM85s7YvR8O5rFizypA2rsfnzYmf03S4dFN6EKrLVojvpNaXkiryIo04ccquEcyEBU9xI
26Sw1gplmxQVkK1sHZhuJN1S66NRTUF74Bw58l/4V0XtfuiJfo8Tg8XDzdIT09riBPDkaWL49j0u
wBPsyV1LotkeTd9xgNFa5XxayRzjVdeeO7YkuuEEHo361gsUdRIs3khwsmZv9Gzil+JMs/a6RSWc
9DpLAtwwkOJ5Mx7QJX9N3PU088AHwEfVY5EolxitLy4PqKt565wEuK/dZBRORBpueRIW7b/WIz2y
ptQPqEzxtZjtuUvknZeDZa7IEh7jxYq8ub5rTVGHNGacI2ZZHYH8kO45u9BAXCvlZtLNl0wzSUJC
FhlOnQ2tqTTqfYpVPsqaSoPZyeGss8aeiI5EpXMxNL5aWO8Cb+vdqJBfSg4vWI5m+VokGp2zYTF2
TgGHNh+Mb7EltYfJtYrQnpepC5DeTj+s3pEPrH26b9sW8zG1JR64pRmlanmgxXBTys5V6LNkmR51
Kr5fz64vBFCTl7ka5hjqYL/GyEm0aqPzYSFhFkik1NrsimwRb73WNK8W4oRqGx2s3wtStgkRXArl
bSOu3Di44Q85G17nG44zH1y4XGen4IhEuFWehozxTh2I8cioluUbdRavViIIc88196aZjPgCQWD8
rmT2R9Jpi4C/r/Snljb03QoHKrAyZ6oDkanTE4SR8VbXU3O97ma3gc/vVM2eLugWfj0YIlxXYlG1
hsFwaBfZHApslV2QYWbeZQKJmQld7FpjXCYDi83gkMXycUmsJyoE66GNk4Yh+TIceA+WyO562DWe
+zy5Nit8WusPiVrCvUmNG1fr47dqhgGRV7EbANjUs7DcEL1XExZZ41zWtFbbQaZX1BDDvEtsEr+6
PLPHk1mz/vj2AAlsn8SAymgSlYSn0wvbvBFgjGsON5R3OAeswCGQ/LkTZnvVtgTrAe13PEZYKj0+
ogjjYGFdIOJh9ozrKbPUR8kvIPq5HdeXsRiQ6QkHrIxBgxr9HLmyF2MU49nh6WkDVUzDHilldl4F
FqSQDctjaDsmVEzLhPhWH2Afd8NWCbHKvFaF7XwF1EySdzHmAzi3FFKyMpPm17smfO8EigXUH2N+
sMAX0HxSC2H7HMNc7oTiPeNYTN4xieUM5TF7zijIl+V+KeRcBAYvWrQiMc0o6DcJtc4WTQlaiVAa
4mOivI4YEdwtCmX92tvwsqHGhJYYJwID4/YOqKf+Ql5gPTO/ZMFeO0u77VuUgVvWuHvfWx37KWtZ
c1uuinxRzAxEQ9rSl6lWz710izK8EBmhXqvoBPe6IJKZw2tv3PU4au49BQ0X6sTYu8KYoqNnzYrT
0LvyAbUwzdBZH3lLm5pl1a8st9apGdM0zKw+56WcEL2H40RXELWrl+TXdPhJEIDRaZRXuaYvFlLD
yeJOV3kUD12Sh9jtb2GQMWy1F6FHBm2oR3V1klNuslTWZbp8lEQ8v8ZaT6G22tAA6HR016nnEUuS
5Fn7MhIZtpsUdt0EBA+bPdYtDjtZBDwz3wsFiDkM8eqqi2fnKCd1iASxvWeh1VDSC0zRZ+Bc0xNa
hoFx7QztGU2IGdidGbOcDMqdKFpxDaTCPVSplkSEqIv91KtmYIBjSchmmYaLW1bGF7q3CpvYJB5V
6rtz17TTbhyo/mlnOnRplPR+SXMZuHANaNo3ORyyvrqMg/ddkZoWsTjFBzu1MKIsq3bxJK8G6oY0
ylrj2KSae1vPNkkTiyVPtuJgUYGLF5rIIXhoSEqj39ydeuQcF4bHxRlI7rfanbVIkhuMxW55g96V
BrqJ0yZ2c9qKWlzRK+uWZyUz4p3TaSTF66sRKTzo+5T4kkB2i34setJVgqaoF51G2xqmxqyFyEsc
9LH4erDOda9ZaRLRBwjusHSzjWpD68dbeHf0gdGMlyHuFVnez1aakS/EZpNbMOzoZ/0f9s5suW0k
29qv8r8AKjAkhrz8SYKzKFGSbck3CNmyMc9j4unPB7rqdNl9TlXUue7oCEd1lSWSIJC5c++1vjWk
Z82tN6PN+IYeq0GlUUZbI8UZJom2sNOZf68H19aa1P2IzXFlDulH2ZovVshibWuFHwtr3tApeZMF
/HiJdQSibhRuWvBYG0IRyq1ppGI/CvjiYULICyP7Utj2Wvb6jAhmvoc1aYGgqz/hYkoenLAHL2fu
Kay63YAu5rM2MQYxLe3Fgi+MGJEKeaq1eFcxqkeV3r/lMqmvY19fmUdnaqWXHlu7sRwEo0y7xwkP
wkU3gVwUunkWg/YuNLe/K80CeS7rP6HKMzYxIcULGpqeSJPpPFQkkzZZ/Z+x9beiizv1d2NrNm80
iv+73vHTG4nCQCXL4qfZ9Y8f+4MubTi/4e2nFWh7JLgh5PvX7NokUNlies3oGuPOH4JH+RsSSRC4
2HYcIW4yyd/H1sL+zRa2YaGFRIGEwtj4J2Prn71BYKvpFKC5RWzJzNr8N7nyQheEANUzUBiASq+L
eOqvMA86ZwVNtf38pwvzt/LF24shr0StCRgb8eKvRs7QngTYhk5cI01Vr4UozWfVDfJjGtNHo3LW
q1eGz+JNDsBL/w8vjZ1TX1LZHC7qz7N5uMXG1NFfuM5y4qUlnAJ/If1Nvts7xrPFcscoFFiGtW6D
GRHQX7/8z0Ls5ZOjCjCRNiOq44v79eVNkmILmWTWNUOJTKcfSioVRtfP1TEul5cjwtg7//Vrmj9L
0X9/UW4VMsiwK7i/WrGKCh1YWEmT8M3CfC7wVxxMZrj1FscFYVD4584iRuAEzrJv2h1E7+7dqfCK
Z5rDdaiRIO0qN0ymfas1YeDP8yzecAFxEKDW1o3TUAW09uK5BOvfVgbehomZurX+68/Bs/En18mP
j+FYLgMRc/F3/eq18qCo9ZMbmVejp0pK+0wcpgwP7NZrJ+MZ7s+CByRB6K9f9ReAwu0bQ2mL1gQX
0WL0//mGcTQEEpPdGNcEoekz/ZmYDm8RfdeTiTJrifKzRWVcmOAgAlBLwMNfv/6/P5iL5ZmTsLP4
rL1fnxU0VUUKP9a4/kgUWx4YDnqkeQ218Tf+auN/uFEsAwME3gle0F7Y93+mBwXKBa2p98ZVxHJ6
1Kjm0y2cYnwsgWW171MqxBtxpMvTqRODU7kjD4uWuNNDktLj++cf3NIFq6Xh2sxJf9E4m0Ir4ZUG
+rXvah4S4QZZeabW1gdkman8PzwkmEWW55L/oTH/RfANb1qPNWswr01LjUi7gnAosYQz9EtIHqNf
QVuiJTenjrnLJaEzl3yQE8fuxNDgVSdzedIcQqhChrGhT//QO3fpkmDdOdNDFA2EZRUq4Smj7J3G
o4z0Ptv+9SW7kS3+Zcy6PSIugnqB8Q23OXfsz18g6P+g95CNXIMgIV9wdsn4ud03U5dXrw288nXm
oZksQP2db5E/YTyTw9cqWe8BRqN0i1NBatE8znRfDIKx3m9Ben/9Pv+HVXDRbSG4ErxZ+1dnMuCV
fnAYE1/t2eWC3C6zUTXVq6GT8kUy0d/d2csO+tPaAbmHu5o9Vyet8t9Z6rCQzERPVXsdiWY62V1u
v4FYXP6wCHzqdWt6aCyH3nwQBwDcsFoSET0y4H2KUfRiIQVr824B4XxIYJrvdBgur7ElWDiXe+J2
iVp2DYegw0ieoQ2Wp1uoqUYczsGkMIZ61pd/4+f94Xr78/fNZg0syIXxAoDCdX51KcxeKt06VuG1
5KfWslIz1GVXS+5rCz7EvmAaOK4Td2DyY9rkZ61jTDbRVkYhvcSM362v1VRJYJImc/G8c7fDHGrd
PnLa3lgTjk6/TwtsBniIqhiE69GofaAdF3YbHPklAm+YJmQLSTdqN1g9eDIS0vl8tgDszwyvy5Xw
quLaF1108to8OZu5V16wfVGye2VDal+FEenFUG6K5FplX/W0NTboljgfmmqeYSNPQ/Su7FI5xw5u
+ybu2L+PeN5z5NhWUj1gfCD+kZ67A/GibMlochGcrgbX1aqPfZGR52cFrvskJWyUVZ2EqbNqzKEm
9Ay/IKcEh0xE5NGm9wUyDN1MMto7iHUAgVC59b1oDibJTdohwBNxNsOe4Vk1BEf8GfKJTHjisl0B
WemqjSgfSQFbPKJ1axKATahPVT24YZ7R8pYiCjbgfuTHMOrZdlPuERfFVIjEF6Uc9nikY5QG4FSM
jpCqnODBN+QxlAmFx2pDCchCjDmVuLNY8WPKheuKc57+igfigKa9kWTumQ5x2rMzG5z3KuYdve5W
RyvUE3XnWGV9BkvsGdtQlXlEwyaevAO6vehComcHjgeI6io0I32nx6hgpZUvcFiBNl9ybK+RzI26
Pr8YrRcfTYZ/CII9TvldWdKBqtsdRsVgywmw/JzLFvKTpeGHdKronRtl+hb2QdJBHw+LjQ7mDzVP
0BW7JqzsTW64w5obK9ct8hqLaUKugi545ZXdu6jpwU92HFbPmu3F6WmAe52KY1FkMn92h6DUJTdA
pkp3k7s5OcYrEMPu0pACcQGcG1IzoWZwjVMRawb0B4U0CTFzasjqRYsGx+LtpgmnLVWr3NtqWCt2
2UwYErN3rnShQZnTQ6A6rPaaeKu90bV8pv+VYkAQZB+IRuQbU0HHpqCgSiBuWZLlOICSKwgXmj46
scewDIqa38G0A6dQ0/LNOsbMl4r+SlvregOuGg4yaZMh44c2HViyY4HOwPUId58VaZ6BPWK7iHXq
VeIuWY1ykkhvWcKjabbv7RyJg9OTYgZ6XJ5dkUs/b4iDxIMQtd4a0ia/XtU2b44TB9hncGIfYUGh
8VF5eUqL1Hyu9WU+jARDnrtuYH1mOUNlkgmJF8AwOv4NBGM+0xBT+JgohWIkApzGtx7E87cGgA8d
tczibzSRkVzoR7HEILLwzmG9RJACsX80bYdNPdZYUW9rJDWcdw5sNlG8zA2DKK99r+VyKeWSrtq2
/SLbX95tzgQtYdCA56mk7DTxksTqAZ06/5hmtOHvC2Z2wFIG49LPfCODoDJU5mg8I6CQPnpv9djH
HDcs4B7PSWCyPXcTOXq3/Ellcu2NXPGheCR5pTQa2nckqtNjsvwTDQ2almFC9amnAzmzOHp9TKDt
e7Uk6tUyrF+TNKf6hbSlHm+FAsEs5OrdkqjMifo+aTO+2po3M5le8k4Evcu1gGV1KImNvuAmYRZc
BvqlRU5YnrmN+O7M5d0WZc3G05bN/hZSqyc6RXiJhcK3jbR6RV/Jbq6g9jd+ANblzWlnjBWQU5HL
ELvFO0cHSwVVlqOazsRBMHK7FThMS6Sfzkn3/uPwc8ulUolcUvBsJZDjoGxKmLowj7gbbeWdIYQJ
bDeQ8XZsO7zBypySeeXBK098Wm7Bl0wjLmRV3B4hI7BhXA9Ts5RB7DzdphmvnhiBbMiW76gKPIo7
/q9ELdr4ABVZ28rlqIIfBnazMigMUFsfHL7pS9Fa7oGPU56QrTiPKE8QS2lRxrtFJLfEVLDjom6l
LkcGfdGRmqB9EktSEXqh6UHAvu3vqjHUInpyAWdAwym4a/sICIxPtBhvBlsJ3gKmrvxpeBJJbuw+
J6nH2K6rdeIcb+mSjEjttyjHMrSa6EpyBFgWgTSzpkcVF1yVLI3l2VGkjNaSJ6xylpfPx85bJ8tT
j2+9ek0YHpxgsRHIyC61x1HHt4rtw9ugvlyuw0gJKpf8Yegq08MEX/8NUQrPq56hyjBjxKibkLTO
c9PglIWpwp0opsRgsB6zBNgGNbpvIGm0qGlrpOISD8t48MrlC0pqwdJklkG9zxtDfoyRk9Dh5jja
wrcEdIJyEgXjygSD+kRir/1mJYnxbGoeZwD6VmxNk2c8j9aS6maZNDFXrPPEL6H6q14dYFj1usYi
+XD7hOxE1Mgtem5cc8S53g6886gR7mxYPKIhR9SYpRswPUfa577mX9LN52vpliptxisHVn4pzG/b
ppp17qgKRgxG84jPPtuVPBemp5EobeZ4l3pOMstVa6phkptkNLDuNMvbiRw+RQrv561C8WCRToGT
KkuL6RGUF3Jm15qtLRovw8NHErIcxST10f1cstqitsH8FXHL99zgwfRICAVZ8uPg1njPbMaFtuwz
+3FqRkYrBeLeJcNZt9/EtKws/G35ESQKx9asFyQ6l+irCVwaM5TZDj+d9ZFZPxlQjLlFgpQLPS/3
Fflby9o3mYm2K0NjyZeohnA5kjOpmhEHcU/cLsCPtWg5uA9LbvZtYW1Clx3ndu8yVWBbm7qKyBc3
Vl8atqHr7f4UzG13CY2A3VBA6L9ze49bBKQ2N5SdDkewVfCtftwQ6HO87xUhKMM6b4aGSMSCGJpb
Tjme1efbXeHgOp8RkgfkoRI4vTPqwrhAsOcipO3iqXKKwiBvxC5YidSckvxQmzQhAI4T0RkvH0gb
c+4+xlHZuhEj/01RCDUb1nvjYgg+Arec8WyT/jNujCzkyXKBcDyakP1RQ1TcNCQQstpbsXFvu+Z8
5aTOTa2Di+zXHf4GtD08XyLt0hwKh8vFZjK5bN9dwlWy0M/QDGIDQpEfWmpc07VlUSjDZgi2teaR
XVv0y7tN+o7HzKoVr4tafXr8EcNdcVT7KJcc29C+YYkUWCYw4qLTNoloQAM21ELz04BFatp3/VBE
90abYJsrWEYvSFh5F7bX8QoYAbjbdSOYm+fO7ilCQi2VH/URnkhRoWHY8qiMD4Kh8FPvTfm9adlf
Iy0gaJcp7R6/GELYJYdwTMPke4j+ceWadbCy0PWn66G0eIAntkdSvdmRVMyIvaPlKalQlPMxTRTX
OYZftSptHCM7DXjPVifoaFiFdUlQyDDlh7iqkjtLgGJfs2vmB072076gl63WWVUV6E6t8rucMuoF
x5xYDCkyF++fiSJymtpOP9bL4n9E00QjEpwNNVUvSk4wWZEdyG+gC0OXjeDGDJf2U5gwWVo3ecWf
tTS4SJY9Tw90AEExWWOzt5pl8a8Hahx4GdNjDevzMQ0J5CWRBGZ6DajtdlBOyWA9jZbkUZXRgk7R
G94esHSaTUhWx43AkEyGwW0zCSLW7ZmokhQHwZKgmcqK5PllDzeQY30MvIA76HYwDPWwqKBVJUSY
NB1rWgn1OjjRT2v2aNeJ/ZShOADOMC7hZEvCQrr23ZzxqaCgw2jH7WRtYZKyfzIb5W7NQ1arGQ3l
88Arr2/rJmxaFkfIyZav6oJnIlvqzSqQ3jlvkI1tgor21TgJ0FYIWFeQWCnVah6hjojjXRwgItFK
e+ssTpvVPKOVW3O2i/YmE5dvYnD0FrFxzxPXaahk7LSWZ1ybS4VR0yPR2JlzZA3i4LpQGQ4c2KZu
33K+QRzYN7uyI04ElxAab6/t7Dc9BXKBj4GWnU12Fg4DcDKUfhrbBmpZThK5w8biDMp5juhYI43F
UVohBbo0c7gsB7eS2dbz74BFJlT3Ra5vwzR3Pd9RnbnllaPnqAFeN0XOfI4Qe3xAzJluWp4QVmdO
O/OWDXGRTDjQ4kmMqLQHaETlxMBfFp5vNda0N0Nb+9pXlv2eyH7+hrxnwFYztR9Hc8wY1RHQezKq
Vj+D+yh3Gc2Vl8UU1qCFCBhX1zUcfx+van20rSm+kMoFjTxx4k951YVPZFYwF+rzDHJOa+s75dnq
Iq0q+BARVfG1rBW/CVdJ3FIpFzJ8mEnVAMmuh6OxSG0xDzRycF5v3Zn/GBP/ZsIDheIvBzz/v0kJ
gvrZmvjjZ36f7njyN0fYznLwF3A55QKu+N2ZKMVvKAqk49CmsW2ayrQXfx/x4Ey0+RFmOFKHmEWD
+7+diZb1m44r16YlaVHiLH7Gf+BMtL1/Myby2+jp2Atcg9nRr+AiUoNMUZkUHHbmeWtSJQn3Kbph
NwfRdMxoXO5ndANqXdL5eqf8dc823UCWMQOfRVn2SCraSnvL3Ey/S20hiakIrGcnSRilO5VTbBjE
u5cI/8GjQkP7TFpKhrAKO1weOsbnkiKfpFAXU5vpINJv6y9AX5M9waCIAoBqTg2I+mr+qlfUAXEQ
oo4PkGM/wa1Nj7LIUHy7VrbrLfQBU1fclTZYBJkFZMMnxAgbQzseijhnA89ZkDamFrrHvO4r1pRs
uke+me2qzJNn1YYDZxlnMq/kZ8gLOWf6naFi/U5ZSkM/VVr1FrZQtjNKM3wxZCwvhpY+GKix7gI2
IMRM8DwdNCMUSVJb6XVlfcekgkAlhzXgGfC22ZOa7kEqekKU35YPLG3iRJzF/c7O9Op9HHkRFhly
/2LOUPhW0g+1SBxEEplAd5BPyV62XbcZxZjTblPGuqNi+VR6cXDf9dF47Ugx/4q4DapE01vXMAXu
bamkQXmNW5wxCusqkpttHdj9SZ+c+kvOBGVD9p27rYZs2LlGyscIcXKItMj2OMHpeHFMetektRRc
RPHJ6mQW4UEscSh9jDY11cti0+IfydMqP2iedshoOG3Y/+dPYmjqXV0P9vdQ4hNvky4+dY4Yd8w2
AmZOUf4A63o2t1JL0iNw5ADPAWjEU0VG2seQ88KrWzu5jwKoOgYVBIVqGOtnGYj4bgaZeIdqAjhG
31jxp6AT7TkhbvtJlKLa5fDK0FIT5LS3p8zl2J5Z1nVWbnwXhmLeEhaEF0er0KjgE+SIUmAb38Qt
9ixnjPUHbDHuEUKeE6yTWWRf+2mqLoHjZHs19dbJASK9yysnfu09N36pK6oSNIv2NSfeaz9xvrjo
2mCdzNHGGNGX4X1H1+c5wXWO2LXNDrnWH5jDjTiNCtu7mHVlMn00nLs6FOkhNgA8oMpBpoeVJoMU
F9n3WTWezGgU3I50RDR0J3AYureo97ABqSk1fLMK3LfaQt1WU3iFqqJrSEYaXYRAbGFsond1C/Oj
JdKvarSqcK2Fwnx1veK5HCzy49pKocsr9GsZOci3J07CR1sjtmBFIaFf8ADZxnrUnPqtDZqERmZa
c/ayLPkV/kC0KwZ+KJzj7AOi3BzDDV0HitX8lIR8iSMFN72oDJ2VyPIn12q7L6CyhmbVpcYzY3QQ
AqNzLMd6R4IEOTSOi18xzpL0imY7e7SDbO8gsDo6wVwcRJqXm7bq01XPYvnalRKPrZ0HWxVb9QZY
FXQT9LmP7MXi2zzVJLunIPHmSKUgQu30hUix6YMLOfFamTnHDiRfuDWjFE2uY1QPGmiSMXMQkDVk
gayl3Npdku+CdtTvmCtgIcyuQxAML9pCdk4di4GgHloUtp7ergG3DJdCH5qvVofMMSDScNQnFyH7
OPmYJXvNp1PivXQuAX+rSmfmgipvMYLNKrzHopvutKmbMdAp2103w+RIZsOQG8JAIc2ZQarNZd97
SKGGD+GskDtlFJybrAlrljmIhkhAG/0UVnV1p4pA9w1De0nMlLMa+hTLxz/iEq1HaqIkMWCdafGn
1Bt1ICKt7pOKWq/MJC2/ZE5EDFoZyaude86hbe0JiRgTgSs6pnTjuijI0ey9OfQTdoluew96u9hI
CQfTL4NX6msvyGcsa17m+KT6cO5h17hAnIk+NR76aOyKn8FiO3t2xJlmaos4OhQcXmDQndsEtxdW
BEZTdN0fuiSo7xJ9rD9qQZxd2jSv/NJow60hS5SqZrRYq2rrE+hXc48BxPJxk5TbaErMbyjAetpU
snoTSJLZXPpZvICziz90pjFkKydOAf0nMtz1hGGSOxfi6TKC6MFggIOeEYPhENbTk95z6YvInjdK
dZXf0q87eULaCM+yMrong3jkRsM5JzWo83yzPblkodXvEFB0Sx5i9SHjQB0zXvSJrsNzNljCrwaS
LrGA6XOy7rVCrOxw2jp1OVyMITSP8GXSz7AD0s1I7sFqIDr6LuYRP7X4s/agr0jjS+tGvuJ1jjd5
MeovWdAEe1YmZNuduVGmYz/MfaJ9rYSLBLDztC2Zoe092dfZwRZasHVE2F4zNGkfwpFYbkOv9acI
hgkv53JcVErDMRy5zaVR9ZeindVXfe5Z/sGNzqRtTiLcTdZobGZOHCuz1U6UqSbYzKKJJ+CH5Ugm
35Leq8esaLF+9Sx9SQlPkvC5tylEOCzXjKwKS3bXGjvOvuQkhPyhcnG7zS1tk5UbePV32VTpYcjw
sYpp1M6xmfvKK/KHYSjSPUfgV7uxw2Xug3LT68f+S9o5r+TbvulB/53wvlePZjNS0XytzSPcXqvO
D03hKmBT8bNZh9Wxilz3eahSk/PtWHy1pDN9gj/z6gEg0bjVYwIt0mNFxpDeH6saelW3y5ypnp07
Si3oK6sZ67XtxwTBCn9BeJ8n0wZENU6998DoWpGs7ATf+1hZ3j4bRr44TRHpt9UG6AQML/DyU/Xs
8qgq72IyesvXigWU2mtJTgU/sq1JSc2PzDWazUKR3lDkpSeGc8URNaX7aiu7/sz5KUweAsYgJzey
jeaZXmYUMMVIMV6tp3bkSLcKOzt5hxDVah9sAtJs34iGoFiVWpzSH15MxcXNXizLYjs47SesiQAK
pjDb6IpvsgvFp0kzx71DfwDXeddf+JvTVmYu5SRn9rgR517iPqK7gn8uDdllNHfQ9tQiH4o5yvwI
hNORHUR7irQ4PE9uhtexMNRliML60vBtHuduXHVRPL6JVKpjI/GPtULrd0Yx4dbsl3LLms0e2o/V
nOL4AOOP6CsFRSfo9l5G3Anp9sTlOTbTzUBgkWY4mdRaeJhF2GG+CwJ8ZGZ8xDFwdowsW+uuUZ2j
AKGsCt36c285xPNhQdzF9RDjymilr4V64DdxVuLLERWmrIgg2i6o2jXZ2d6+1yuTmYeZ70BZ6N/p
NFNGV0TVYIqmd2m8O/DQvE9AiQArfu2FW6f2h6AWC5OXqIM4z34Ijf5ziPubQ5yFOgzZyl/I9L61
3f/7GDdhXMRvPyn1fvzk72c51/3NNR1nIQ0a9nIs45f+wSc0f3NsE8Oj80MwZ3Jg+0Oup8OfQcJJ
CIckpMBZ8ol+l+tZ7m+AiB1dx2i+8Gcc+U/OcsSZ/KRoWCB8Diu9sF0Oc7TIblKQP0H4QkUoMTSM
6NDmbn8qvYJ+dGFW7clSOCoz0fG442kxHltDW6kcSLDOzbjJdGPcp1GDVzgIenfbdLJ5YiCMS8bK
6P17XYYfHxWyFfeyPJWTXW97tviUYLPIPqCJc5ttn/TBvGbYNyKX9WwoXyIFaD1IlSI1h6tM/Xks
CBqFjKcw8oe5F34wilYyigKkvCYX5EWO40cStgJspkGrPoDXR28zgmmNB41AaDBc13AsjSOFIjvy
VLTYuoNFOT9rQf1oqzo+8yNGtYFgM+wg51zjoEraDdv/uG+surybR7jNU2vpn+amGU4JBu7noMIp
opo2eoAXxlFLzssnzzC1+Eji4k3MCH3rkGZKJNCo8qcwwittWlOFk53/jG3EONFk/FCmLG+h1w13
nlBQELJurdV6SdJcCVYX8333lFaJ+4DJ3roGwtJZMRCEG9tS9YuxlvS+jewDufLcQVDHYxR0iGjD
28klpFIWa1HKfGVqrrsKJguXQlrtKU0Y6SpzR7DMPQYeMhRBIIps45JqA1WLo0IB6kqcO43WNBZZ
bFKeM3crssD2kgCeD6JVScLQfzZ8bSABVyQKoEnTFjbfh92fZ8/cd4n+Giemven5LH4adB8D4i+P
cmw+qFSJtVR68Rl0vzoaUeVy4PCijZ0qxOedvcmSMHxsRWEVGzQw2Z2X5PUlK6KcS50RTLyqCCC+
D/vWwX2vBYt5d3ildjGvBAwmPvmr01nN1bfOtDDFF0tEbVDHNL7GpD1ONAebxLHWIDunc+akDKU5
hG/6QguuhtW9hG1Jgdq56SFymiA8jZ2eDdeJuVP91oRh+5lisv+OoRk1HWG2nFNq6yl1BOEodtGf
7batnXU35Fyyscqbu97UP9My7S8axgzfHPVvAHI/u+NImjiW5PowJKLHMWjp9+SQGe2G0Ffv1UPf
8TxrfblYyDLfqYOsB/XR9/leF72Nd9wpiwwi+Th+jsK51DeGYr7mt1rdAmFKGgNEozJ92+1ynxni
oF+Hcs7WqR7p56pGDrSeDIUrujIfRtt4nVv5qjcwoZEK+Q35orAC2aAlkrmobna4/sydHprOJzvw
nsOg+qYz4wH55maV3yAFZCxAc/weghLKA+kRTs8mvQ9Zcx75DcAu8SJf2jo+eQS7HiYDfQw3s4jo
XIbtaN61soUh4wVTE677pnrN4an3j02nXN5Su020PngYiGJaNXXK6WTAO9sOzrTtddw5wooOKSr+
+moCfcz3fWDknH16lZxSS09SP24r6BZABO271rYC37XwJjK2NPy6olBwXKxiRsXeKpoFvt3Np0J3
tX3YtdEu9ejRwlggbj5gRiF1NW4LkaBfmLL0hcAWtcmTejx5sYs0o8tXi46VjjVe21XaJPYVZRHm
ewcnoTNG+dobUgFCP6+PSYplgBNZtYNOSMyikYd342CPXAGyxZGw6fbB7rzmboIG9nEMN1GfnSDe
hZs8a+lHwX1n2gGEe5tUJ0dNL2YwQfBkCnKY5mD2bf7WKbP18s7ILGCT1Ow0x+qyNtE39cglD6kz
eKxUTX21sMc8ezbgTjInvA3FH/kZBFOqXaBBSKBBlqYQpoB0iskdT9h+gIA1w+cs9UjtHvpogiEl
my2SjBu56ZLNofpO+YiPChXVNrJDsqyB5vSQD9uvUGfqjeOSV7qKnAUXaOr9AR8IqcVl0EC37j+z
sTjbEbL5vphrWh4ZvmKix6pxJBcWiP5Xs2C38V3htmeRB3I7hMZTiL5tD9ZdPyFvqdZN4SW7zAXz
Hs2oHTDwrkhs9MgrLfGJoMjZm02hH3TlGjAv0+jgjGLyFxUvzRo4quzY3ratsEv0riFPU+HGqC2y
RwLRCShpQ3fHxAWnPnykpTTvF8CFJ1b05cV65IiI9smsmdkbOYM9Gh8bfbIeGqNcayVoM/hPQt1F
VUhPX5+8dZpVHJrmVG5oSRpH1dUBPMf6BLSg9kF2tLRTG0hYeTWi8cqqMwNnxiy9iA7NLL94sqN/
YzfvyEd6v0/HL3kuel9H9uBjcv5QGk108Jo2JLwvsza46S6DETx2bWFdrNzEed8P9hX7VL5ttPYS
quSx11vtOkbJw8R1PVLrmzyN2QU0xrydnFSyNcbkQKycoXW2NieuDeV2SNDB0HfMWSf1QaSIKsae
6/pYg550oK12qCZUq4elb7JzNisznnDhM5gn4WUlxlLpPo70WfejAC7/E6ZQqb2MLcybTeyiYlqM
Xia4ubRw5xUdrCwTvtsZhtoDVXqy3YWlOt+4qm2aCTRpaBbWJSYI2hPIJYDjNvk3dUOzctKu701S
p6JNBXz2kwV05lNOHPvRXfCufQ3otVbaCPM1dydnjRVzQLOXjiz9WcE1GCIwsQsw1iDUBz+m5rwp
8BMMiADLDqQ8Wit7wc16cx8fcyAFG7DIvst8das44bzXZq/t2gVZ2yqv3o5eTdz0jWibFyyvZDpz
gVKFPj3Sw/CjUAGwtWSxClZMvlcyt3BW3qi5+oxlZyx7oATsbriyaGhap6bqAQB0ZlMBCzRVLz1a
5IOOcZm9beWpiDZV6+KA54QXHVVrFDRFvHboMRmr/pRFqXbAgQTwlxMJfTMU9fLesDWnW5fdXMfb
1EY2VHoSzWhk9XBBFpJwayeRsZkSPbl6UVM/ogAaAas6KgajJG24QgFjSKTy+/kGKkaaPgAtVo3b
MlmGZZxJKTdBC9+Y6HpQxxlf/ssMSnkL+WVngUWC8XLjI3vwNmk3xwHJAbCnwnghKRObiwd20vKL
ICojXCogWB0545aDWHDMwQJmDis9iNYhUSiMOG/s5jbtdNKQu+6FxXv2LS7SqZTGF0yA0FVc5oQr
vlFYo1m6+JBlkwJY6PpEgd+zzXXXOUhNhRPl9wWpasbaSSPgVHZ0V9ljtZULiHpckNTOjU6NhcK+
tjdmdYvAaCcKp/HhvlpH8HzQrbNCqHeQy9FnSc39AfywewpEROMtVoN7bnVKs00QGqG8y3XbWpvK
fekWwqhaWKNOCHU0W/ij5mTrhwYdbLNmTuK8WuR6E40EtXEfo5hnLzHlXZYo9c3UghBpR2y8sZ7G
x3jUDObAwnkZiKFV67TJ3WCr1XHkbeg6mTQC8maris567I3S8m2HfkuJCNdHISl3csp738Y8z2B8
GC+MS8bHFn/1kgIwrXHemasyraI3VY80e8yyFFsjBk4H4aFq/Jo+0DpfcGAW8Va+5kTO1hyIXcB9
Mp3xlcwXr56rpwpet71mPU8A2xnQtwo9ewkNHRi1jfLsSFMuOMbMmo4Q2DGrcL+edELXrxYdgvWo
V+XBRP3ja/MCGXFF5RPKYlD7645vw7ddl24XpSzNebEdncreJZlWHCadWrwiIvm5bDILqWfjd1Wd
3MchkuMkyYdL4rrmiUVi2PAA8rC4cBtasg3vLBzm60irK1CIieMr/LMwgQdVr0Aq8qw3IjmRgxL4
WQ6ZM5Rd9jVKHXveu2QA48Hsne9DB+jZgQKJXC6T091gmpO1HRtR/rAC/Of8/zfnfzxdTF3/9+M/
BK6yeXv/KZngx8/8fvBHU/WbznFf0j5yiOH1mAn/N14WNx5TUwcrFUmPtktP4I+Dv8GkFjGN/FNP
4I+DP5Y/0l45+zP5Ramv/6OD/83l9C/JP+YF16O5IDF38HIYOn/x6Oh0CbHnz9rJ64KatFoD2Zjq
X5pBiqI5Jnru0lxNGSZHyY6xCHyWs8XRa/TDnK62262Q0osqPAoZeKl1V2gmzwviyS5CIg4WKmvi
dgd3DjYp9XNsx/HZDkfI2FQraUIKWlDPvBYhRYzmZizUfd5P0dmA0UT9sxo9V0PsrNFOH+h55UfL
JetrnVojBi1olMGgv5pFQ8Rnidm4+i/2zmQ5bqPdtq/yx53DASQS3Y24k+pZJIuNSInSBEHJIvq+
S+Dp70JRtqmiDnn0jz1xyLZIFFCJbL5v77XHD3E1GWTwuTIYHJYc1YXeVRS1zM6eRFaTueRKLq2O
E+Ui7UhYHxfOqPnQTKwC5PO/VbP/lbmVXcubRbPlHI3zrY2+de3Lktnzj/1VMTP+IP+U0B10dc82
1r9fHMekmGZh9zTZQhuUxjDZ/fXi8LZRzCLFFOXDD2TzjxdH6n8gfMApi1HWMdBT/JbBVc5c6Bce
IC6C+Mojmky6rCu4ak/MURbLMMzkqN8VeWCsRBhRjZ5ykGfsGkY7+eri+lmUxdQi54MUlcQ23F81
JnsXafVSb907t3dRSaVtcqm69KJ3JXsezaaZW+P+1jVaFnHvLUfIP2zI2WNCA9FX9BhQirqVtyk9
DbmC3RECjBmz5FUgOIDyeyxdaEiVo+BZck1Kzf0yJiwPS0CF0T1pHvrUo20SwZEoi5lcHn+1tVJf
pRl/PZkZx0Xv1GdlXz8YqFNJ7iUgIWZZXGe+85FQzNvYNL72NZe3rfIhLaInCs/mAl58BDsDR2VI
wKPIuR+7VO1ar6sHmyhsMBcONiiN28OSIOhkg2jrNeesrt2zIG/btd/waFChrdlQEIwZJ08i0aAg
gLNeFBxYVnrFL017HoFMgntugcegu2dZ1DQrv+ZvsTHg/FxKOqS+aFBgC+gusi43oBTTlV1Bh+HU
fTO4HdwFfjKWBFJEHiDrSczt55FHUKZmu7ZaY7oJivTGG9N+zfmZ7ySYLM67FR9/MMW6q/hAJsf5
FXFA90nj0alF37qih/E05lVB7lYN/tCnBDcko0AAmgbf/FQzeA7enYdofW3mM9sElDRaWyIDZOu6
oMd6xB6x19wh+ksuKoxIwOVIFSgnfdoNLk/PBBixGiznjELr3XGQRBX6vlFWzQoB7VwBMnFeU3up
de9uQD+yFAn/YHd400d8qCBGCUh/nfk+7uAQY/DfO14r4EvNo6jl7+qec4gaI1lVRQNfuWefbPvk
n0yCgdWlGYnnlnVgPD8pL+FAJfjo6RB9NTmFwyzi32IfyE9vaPlqaF0i1PuCn8l4SoQUuCvhlNOl
XjXesm7qh+P3nRGrsuhpJiOj5X6DkCFDJYGvvmK9wIaS7nUjeOIlZ1SzGgAdZHS6DkOlmN+FoGrH
+xSG28J2469k/vD9407C5JREh47HRYXgbpz45oeK98RxBn8Pym+6DGnkLz2neXASfqHt8A1zAo4x
H9iH48PIS16KQeOvlkn2NSsgTqMwhEaJu2Mt4Suhy28Im0CCcZs1cbkU5UBaAlTfpdmW5QYgNhig
hNpcVkseqd7zGYKwwcSmqS3CJOPCrPxoWbUTKQgOLyUCi4toIM8EIQ+jLOd/qiFPLl3Biwq2RV+5
Pf0vOnnpmrrWE5XJ6KYPrcPx9SJ/YtrpBtETWOPdVVfAh+Mcyok34+vGy5Psg1DPt4rO37o35tcQ
5C35jXy3BMDNLr38wu79eQphCOSUCZcmVqLlcZTjzplQQtfelmZ7sh4zkLC2GaZgxhjOxwEwj3Be
8ZtITvnWHJnGvJ73W07eBCqdr67tOK216GxpBIh2DR3RfywjS9tZpJhQlOdaOVDdHY5KZi/w3bQ7
+QqM5IniCRmyJm8PtslomZkthsPcwEFXd/mFQ/3kYAHgcof4qxawSQBYmF8AoU3WtBUJ8Zp0ynkW
72kxWcbFSOVp49gMsjwz8wuSdLg6fjDm3gz5HpODMSEjUXLrhfAdUX3wy4wB4k5j2rNo0lzVtYUh
SjT12WDjsXBypMEqyvQdRUbYJWnApEg1e+0PfHUIMb2t34mbkCjE7URmyha8qlhzFAOPVHHbfs9H
GLr5lO6UxY4dC/9wUvN5bhIeORnHl7aPbCxugQZpE6y3VTMkakveiDEetzZxNJDCi3nZAWQ9Vqrc
0HDg+ytgkJD3mF8oW6pD5yRPbON4NCNvwPFZY15PVknGr+wMvlfOosmaqJtmpbkWU+AsSyAq3b8W
NMFXdlGllGqrp8rhP2ddvOalL9GVM59ILY02Rl1/IwbXWueaESyLyvmYFQCOEy281obu4Mxpsebg
BvsxQghNPjL+iJUNsnxN6ndB2U1pNojKdPqSWCmYEwpy0l7TYKLkMYHq/yriQlGwjT1rGenizoJ1
vCLHHM04+QAdJ1edr9DUiZZacEKmCIaRmTJlEbXXYSBtn/MxIn8aV43qQRRy7l8jra+xqkjYaku7
qrR96XePGp7EPxuv/yYjvYCIYqrkya1MbSJoG0BXs2T6H3ZtXhcbL0uUVy5qDdQ5tSTe+RjEyipg
KVoJw/UvvQEzzAZG2dAcAHu5cM082WQ7OMOt9jAGJIKFXdCnF37omRR4atoSy2pMquhg9bagNyJy
X4Mux/YhdOy7FweY6+e9/1thYOxrJM1G07YJ70P8NKs+X3QC4U6KSRY1XLdoBA0+hU9RwuJiQi7u
6oIqFoeApYwY6W9f92cX93E/JW2JvknAiXNgavx8XW+UYvTastsZw3Gy4x00I2KNBvyXqkye3r7a
q37nfJeOTaajBFFApOvPVwN6CooKN+suHRkg807AS5APBsjVnu/r36PzO0dngSL4TQH0Vf09+Jlu
8+NH/jo6G4SsIH4G5EYTaj4D/H0CMKDbWAxSl6gFvjv+1j8nAPsPYc/9cHgwjg7M5h/9szQ4OhM+
jzTOlo5EJfo7PXNTnIxYDhoAX2A7WAitLcbtyRhKmm5Khs6LwFXg+2eFNHTqVzWO8CvPL6W8kTZb
xC1Tbl5vfN+j4LkYmLaXid8XgzpUVAzKhQOPY9G0UUL1LHRTLVWfLLfXEp2qYU0PaVYmEaSkD9ct
fps/MwByeFGcJo/cJYQsGhmCohsF8yIUidtvCw/sXwZibZ/FOVDMIAcY5zWV+1UTWCOgNAZ7SIEV
ps1gWqrWQRuJC25L63BacbbXr5IkImAsN+2uY12roeBPaQkeH3Chdo/w8auroPzC4mXRBCdwsFF6
nUXTFF+A9EBH2VvdlwG7HKCs0sMdn9vhbe24SUgxXI007ybfW5ViyGoAa9wxm60Jt05TpSWwzzA8
rxApBX1ECTIY7K/R0Lf3tPjC+GAJpRG4XDpXUa3LAUugCqNlih9y2RKbHS6gMHjgYvU2Gj84nMSg
vdGjfyD9gIxa3SPKYVR+8IEiAs1ycO2c/MnG6c8i2w/Pp0GpBxnNoEsWR50jidmvPRjL+RKsY2Zs
nNaeG5iRWX6CKkZiWVDFDRvQPttrTQ7UHD95CbfPn9wrNxngfZopaFfOTpFAIK7IYgU0Rubayk6d
8TOpfpV9zZ0Inf15n6kVTEK1QhiGG3ymP2RaHD45NV2NMIiSHTqAbjMEANKRvHXs6kLnppqIDURS
SCtQ4Ju/SaBD7sdCYjcCH3ijWd6wzuET7n1JoYO1xLL/HPAGrRTH5oPDKo778Nm8H4ysq5sq18oL
efT3689mf5HIwWV/bOE/ddl7wEtekimXl9cyqcLibMojROm6CTgCmYMb2eTxZY28GPwkhwNIQJvr
zrReac5obp7eTdcEfFeT0TsfsjKPhpUDRaD8mNb4HSkoMQWP4cxfqI8sBlMppwE/TTt+H9MTxP9a
BuGfWeWM6ChSJ3EAsY6ZdkHKSwBfEz3jodHc6KKfMRG2nw+PaMVngMTMkhhLSKJn6giaaI7EM0AW
ergb45SNFlobskhaY2xRKh/ZFTq17k0eRNF1pODzLMOKoxCZ7H7Gm+27Dm63cozwH4NCxcuHL6q/
mKaom4W00lwWcFlAzvZZT6zk0W4TH6039tGGU2dd5lySlzMQyYFjp04cWLwBYgVGnNTY+c4On1Rz
ooMGk6PfoBnGBwTPCCdPNtuDxGwUaj1VUYLTm1vI7fF0Q57jN+3oOmqODiTXIqLh0BZmQ4hhha1z
EwANf1CIBYlLma1NE1KNYiv9ss63/Ec6JUQgtO2OmWj8ICtPURx/ttinqbC3EJrx+zqxj02Wg8DT
oMl7iwMaAGurwXpIin25G5LQKM5qfwTrUGoEqYE0uZz8WNzIfOB99CV28HUcMJtZnZ7T3Kri7aRM
dx+TVpGs3EFT6kIZGOrQDOQ0yMs62bqu36xTI0BVGvFdAQ8lsXvFlsW80cpR7zcmocgr24vFeWFj
IDVdXGBrLSrBSCEyMO7KSUYr3UwF33MCgO8r2P74Maaxfo/5vP88ewJq0jyhEQ+BVD1mELTAmWFr
7RmqD7lMzS5u1jYB3PU5fwHJhqFxQKe9Z5cj+0l3wjwiG80SWFClY5U6CRkpcZaqI7sTUilkYTIb
AsoIHLd3AKzNAvxkNgRwxy20ypdFXnbuwsVCfmcg//1IntYnyRBuF1EzO21pbSBRhhpxY1uRQaSL
P65aEVZnjkdoJypwTvKpZtHDKdSAXtVv5CHNoOQsstrJjMuhLtAztZMdb92qMB+qVj1g2+ip0NiI
eVZG5KfuElVxywm6j1V3mc3W0Wk0mtssLmBrYvhXwY2heh8EbizTcRp3mem0jhUv0QPTaakaZo0D
pShjc9y5/bufemc/5aLrfLHHXT22j/95rsYeHrPv/+//rL6nj8Nj/f1lRfX5Z/6qqFp0IjzEYa4E
3PZcNv3RinAsiq0OtdHngOQXEkTTI80OUJnjYSg67qf+kSC6fwCJAYAEflAQTq6bv7OdMrzTHGCP
Zgj2NKmDP5jdbqfbqZiJFaIGjnd7DB/auJ1DKUpzgMc+0RlTTs3EVVbjdVqIaVimIUUqHaQ5/gQS
6/son4MoJ+PBj2i0LXLYM8vI04fvqrW1uVoS4ybAHoWl+zp3NdbCLv0iNSgpJnIppngPK7ipB+ta
0Z9e8BCjHaES1oeY1JYLhZ+CkCcLjZDbUYdzqsaXSz9mtbUNPWExplii0ZlDawzcH9l3fa4qygp2
hgtaU1a8HfhwAhKtXZ45U+SfFVrd3mLDlHsMaV9ip9IeIjh+d0GVo+mrVL5F+xys4TabixLG+xW6
D0zHqrnp0QtYWsJNAvUntYAZVYzJxkO3shoxw6MwyVtEWslTibdpoFdNHhmxSlQ1EettRNWWm2ri
6iGAMttU+iJy2su2oLBC0MRNZLh3ft9dgt1lQVf5BzozxoXiUE2/m2Rj4dJZR111UYzZBUCmBwSB
At9wq/bUo76wcoPVKPrFbJlCsfClsqilwXf6AIh7wi9Muak0wfQmbJaQbVEkiwhJYwjeKbqdPuk3
i8S3549QLWyLX+1Vytw6k6NfmYmmbdo+KT4EjZd+RP4oPxoK2vexkkoul7mxMTRgx2orsk6yp2Yq
r3VbTjtfavtWjtVjIVGzlx4RNmATcHmbZboeKKtdp4O1I4uEiddqq6uxD+sHmbh3dhMV20LBljCa
EYW3D8QcE7ex8yrbXdepe0/EBunQ0hzuA+mzDmdYHSn5NNmN8Hwg2zoUezgEunnTitQ8ZFGFJmIQ
IVCiIqymdRrmH0zNwOtf53W4EoV526Stt2lcP0clEtpwEdFSxVEfzfzWHgmKqrxtXZmYGYLSMCi4
jMUiNizif93eLoDDq+48wGjDfrHWrHtHDtG5zGyd2N0WvdzYUjhDlRmtLJ5lsTEIAIckrkad6IzK
as8K3DjkuKDQeSKhd9K2LkuG/zR6znCZitqcudaU/lJ2c/WCAgqWndj48O9E/79Bw0J0Zer7n3vO
2AjbOvrW/qd4+g/95y77+rPy/Pnn/5r0aRfrnIYhJD930TgO/zXpIyE36LExq5vP8/7fh2jT5aQs
afWiyiQR0rE5+v5oo/G/XJ2qEP/TBm+BqP23Zv25mvSi/4xJWbfojyOKBzFom/Odv6w2ERqdGNgd
9R1hm8sseEoD7UqN/lnsQk0c8h2ar32DV4IX6YE4hEVsNu/UnebW5KuPQLWLzDnuWXjGSQu8AK9b
um6g74p61A++fBi9EuZess4zEACiXOht1a28ktONTP3LsgxohQuZrwfxWdKrmUIK5FpwqU/aIirc
TYuUsXSMQxXOCDmL9NESRXDPCV0vv0kccHOKSJeHRKd+AeGPIS9cjFIuoJXfN1OxjRDENtp6tLwd
nAo6HxQULmgZ5GTA6y3FR61uTHOlJx3xivnHkcNVzZjYcbJfZMgApTDPg25w0HdNN7Jt5i48PS5X
u+SFphjams26SS7wwNww83Rr0k7QRXntje19NkxtjZjxEYsg3b7YQKoF48cm3afywPWF665Iya7K
lnWX3CrNv0PvWq+TJlv3bfmF9Urfoti8DhoHwHr+dQpAosQJzNch3RKj4i6GFj6+meffMiX1bQIF
fDHqw7dcBqvA7poLhPmIvHQitWyCLghdjxLzKsji4BkH+u8u8p1dpEDVysv8P88ul9G3MAoef6JO
//ihH1OKK/6QCFBY4uDXsmm0ead/TCme/oeEh+lRlQNcYP1Ul3P/YF+nz5U509ahsP4zpVCXo6vw
dzcfXOpvTSk/g33nrSivMu1/G7E5EYizgOfllFIpvK9V2oBup6kCLKoPMkA4xE9EW5+ml52x6kKn
u4gTQxvuI5UD/i3HsIQW4JXWo0MqvDBWkKlM8tKtGIFvvcglJvrzQIB0XHh+zhkMQSi1vRdP+hel
9/mTvZgMBXtfMKY8WuIKyVg+/eRugxzXr6f6/Ei1MmZumzXEAAZ6R6exNyJgefuC5inDgUuy30bN
BsCBzT/P7OeHpUWpWeItCM7xLl0ULbDPZdobhr2NJWgv/PmVVu2MGoS2N1Tsw5ad7B25Q3YArcgK
5hO+70Qzsq93eCo5EINpK2ZGrZtHYAoKxA/XoQlzjwN3O1FiyIvzuJmhbFiq0IQbiU+lq6or6Dx4
36DMBAOi+mf4bTrhqqdGZT1yGMCBFFcul/JCv2eb7rD7pgvus6kesFa6S5tvpFpmsGG6jd9o4+U4
Q21qrBwVMQyA1WoT9tsoNRBLUwvNrSbmc27OUblaD5EHMNOYP7keSoBQVRiIO3zPMzfKabi3po6r
z0f2V2APfAwlIpc9myXKz6IfwPzYhajCKxVmfCKPffjZOIta7+vKCvFikzQL5Qw5bHMuCumIA8Vj
R0NzP9rlgzBZBfZtDSyQjSPsLU3gGrqFwi/uNGoV6lOJSUX7YoqWJ/dcBaDcR1mmLmduWl/jy1z6
NhCqRVrOhCe87Xw6EfeAsNTE8kH9Mybx2+8NaFUFpD7qISTy4M9IcusxHmZyI5KWj31X8+PegDZ6
VUX2TYjpflrqTcVDeoZP2rJtm4dwoHyxIwocZBzPEVWWFc0cLnjGQKUUe+jpwzgVfK29sIRxHkxU
N/fT/JUQ022eeQDQ+P5mgK5XaTPwO201wll70qTCYJhuNFcP1SJWvLxmQONoBSuZNmpDZki6SD2D
T1nbzuCsCHVI6cI7AWzBCjeCGNR4B4G1PVD+VKxdsY9qBFV08RjErXU5Arz7qPUs0UNfptemmQSP
ArX7DuC4dCHl5c5jHiT9pxLLiNrQAC4I3tbVdU8l2l2G8cATz+CojXuhbLJyLSBAH+EaNO3NMzzP
6h2GTU/qBa3cKLPrK73FH7JpIHbh1ck61Nyw/WC/kfgbMyLFt4EkRrGgtCwHcoxx8M7y3Cx+KucK
Dt1k4y62ZxpjEcwwT7SvHYFFnnE3ivmbT8lBs+naD3y3CbDljCMKdFWeDC+XE+e8lElZDP6m0bWy
eTjSHtkZ8iJoVGTVLhIlZb0jssoSE0Q6XzVAL/sYrNYRaUkrpNph4gDzaOYzZdYpEIGsn3lsBm8b
8EkV81woJEC16qy6OKcqLeq7ZJo07aPWOVN1gfxcq69H5fFJ0tFk+qX0OXr3SLGz5Naf+fwq00jJ
8XvIV1MvmSCmMeNZosWemxf6AKzJ8wIeRKlngD3J9FQbyawSYqZGSrY8DuREaXxxBfgnSu39/FK0
xKnhESD5KGUyJyEg6jTDBK3ihvaDSt1OXMUk0Fek5UIx+eZgRj+EyEig1aQZ1yQ8C2A9pug6/lIb
NZmJFC0DIM6+2yafamYIg/gcf7LqqyLLMecC9tJ84LtsaGua2Qa/SWc47ZvK4TtvZyh1DGRAfXLR
kSffLcgagkPkyBl2DZRciKuM9WdCD93BvzjzYRASwlYUWELPQmFONVVgB4Uktmf9C3kdzSKKAveQ
m7r3gOmCmOLJ+OAQdjss0RV392MxausEG9OKgdEsTWKiz7BokilDXl+yyKIe6rhpjNYqdDJrpzWD
PVwUEqNz9CkIZddsZGnZ1FiKckQ8kyKXLnHRfGwsMl4Rpn3R8h5LN9HXFHJzKpXhoNydkYjga9r4
zncVmMA7jTq/alP7ohtq4hKTtFY3duEEX8iLzdcUW+SqAMZ566LP+WLIMNuIXA/8JUFfFttwpwb6
OCZLhwgcJEc4FS6jMkjvRdw42LGadjNpLWWYXqllXgfTus8GstRSgnwt2eOEGZz0hmm9/BJ7Xfih
l+n14Ogq5ijdyE2FTGKhx0W+JecvosBgp/dDJiFE1G2eX3gsYKs0qaZ9qnnAaU1JWmA1ENqTOg7T
Xm8Wdyw65UNuEdu5iqcm3wAyKT4BQ5kfbRZhz7SRniIw6tShtBWSDgDaq4AM9SfyLMmC6qTciSkO
YIcIcbDYRstVCBVgXNB7gFbdQJo+rxryt9y0wiIF37k4c0IlNoEFQcQvyq2uwm5Vc48PcVKXA6tU
b5/lo2/0CHWc7lC10v/glaG9BTKcbCzNs5cadRl3M462fdDCtjpnwh53ep6PZwj/vbOpTYb12NT1
shXEUlW46XZh3th3fdRPf+p6GpPn6k3nVC+89J3T2cnhjP0JKAcXmTKmaWG+2hLhNJZYiltqZHRM
evSRMx6YYcs8R2gcMw1aBt56jYBWWl5azEv69hbp1W5y7hfPSHRmQ6K4TkMMqiKjg5CW/v6ItyRq
E3//MMOIj6VD4LfFuc80885V523XzztBB3k3yC0UETPK60SEIf0pdEKAI/uKmNDPkYyYmcoWhOtv
pSKwV+buUNja7Nd5urp+sv3rw4JDl0e5npjOeVLXaxaNnCgTS83Awbcf5Ynm4ngxR9cNHqeBIv5U
a476ptECdqH7I+S4KIBLNyFsBOKavfXbl3q9k6ZIATmFwwDlZOc0GKUKPKfUlG7vTXsErQQzbGuR
+IbZBQJo4xS/KV6ZhynpK8JgmFBNRAzw8zbacAvmjTSDNgH16OPzGpiHOksWXVO2Q8+I9bfv8fUY
cS2gE+gfcJAgQji5ZpHLSsd4au+x9M2MYpi1x2bZf3EVx8CKYFOk4WTy852lgH0RHzb2PqCwDYwW
6KrjjsM7Q+NX98KB0rUshBuM+5Or2EjgKira9t7DL7WysengVqL1+fa9/GJUWHMDBD8V08qrPIsE
q21UQhHdC2ya2whcU7B4Tus5YpbbUvXTO0e619MHc/r8klFbMvnTyY3lEWFnQ2pLaJi+/WB0iC8m
vWcr0qWFt4Z1Cv3ymar99q2+ftewlMy0Ce4Wb8npgPQEFLKptMSehGBv7RdMUy0WX3LJ6NK+falf
3CKDA9cLe3BUNadzlZMONZfKxF7VmJrHDArn1LTlZ7KG610yn+DUPGrevuiv7o+ACpeIKepz1qlK
rdej3EQjYOyBbNW7PJMm8CkgYhx0+FLfvtZJDso8SxKY5Vh4AByMMq/ftNDFosjrvAdMjp44NjKL
njUZnLdlP9WHIqaOtvBHyO9qJoUP7LWaQ1/1yt9IrZEcLgrrMQ0g6hshpbulO5EkeO0mNhS4tz/q
6xGOQsFEMMVsTk1XnMzneWQNpBH4jHCQ8SbQwwgcuNJYrvpYMtSQlb+3VBmv312P2BX2ldRPXYJ+
5s/0QjAYpNRLSEVgiNNVq9fKnUMBSMduyXoh2WEZlv483uOIkmiXVp/73qLHbM6ZQORaICCtAsy3
G3ZJ0bYdDQDlv/9MmCkZK4T/vDZqoDHHe+7y1meTy6Zbt+IvRqCZ+wYFJty0Sn+vjPNqbNq093gb
KOUwROWpLqyKmnnTP077XkLFbfQYZeuRosvCymn87bv71cWoG+GqosjPcnCyCriT8PSAaIO9ooN/
Hc9RRjqNI+QIeskp6e2LvfqquTNEd9LQzXkvdpoeRdSqUTa+PgLRszhYBtGMheFF5JT49oVOQsZ4
5TDwzOwbQAOEyFEX+3lQpWYYKbt0BhbwOmyun+naGrDf5N7XCDA4L6Fh1GsZEJoTAlNQnEgcE6bB
jG5XBcDuMEqoE2gDh6Vlg8zpM6iZeneM2vGoekGaTufqx1AlHI4HEYzXbV54RfbO5PH6+8HeBwqW
holl6q92IlE+uqWTNc3+iGAekPOfZ0MYbQOdlJa3H9qrlx8nIWMAaSMFW0SOJ0OBbGPR9iqs9/Wc
bOBCdQdUPYc5aAJGt8zVu/XDefV6sU2lMXQ0DuIFYfujv/qW8ikzjQrV+d6ulPwOrrbfE1PqfTwW
RGynoapTkQF9Xygl3pnpxOkQIXFF4M4EjXjUX7IG/DxE6MW0EX3NeG8YVJLIFIrh/NPDt6fOFMsB
w/RX20gSCcmrMZrDMS6AyOYg2okWqCGWFdDkepdRRZySuV5T1c68rweCNpFAwjiqMUTF247ff+0A
EgRCU5D3u4NnlMQULl2zuLHiZvpYz8Mr1VgMttDdjHLfH1M9hN2oa2tQlMYaP6HuB1qQU0pU9YGz
coNBJJeWPlPYdCPJbgaqDYfabrWtkpF9XYyGNm0LJyd1pm/zaYHfROgXlKX1HKO+1XmLEF8ToWCo
PZbAV6ZhVYwVKql8irC1RMZS9qnVkUJhhBWN/K6KCKqa7UVD8QgmNS94Z+ATTcuuNFLjz6F2CQeJ
tZj3xVOEWazRHiXhdT8q/uxo1VSc2QUlyq1Xe364s/uEQ0leIaVeH3Hax81nn/hUXrx03tdUpV1+
DnMCP56olkfDMjECmtYLtJMejWtXU7cl0o7w2syw2V4ADOjbm8Zs+EIECco1eMasTG4LfE8GyQut
UW0QvkFb1wXZL7ZdJLdOaRAk1+jcxWDG1vTdtHMEVHUFhWHpgLQCsK5H/CC3bj1aAx/3Q2nQ+lwn
IpYXP9JLShAoNJpa4ApIuLg8dRAqV+0UUgh3QfCa6970+Y0IuHzj6zSY+Vml4k77oIqIS1fJxKrl
6bmkhBOmZiOucvAt7a0RacDiEoYLfgeqzfWSaCq4gceMGsLkccGvOkJxllOZQ4Q/AuytKWAE5XnP
EVc4Q+QQCobj5CxUWuqzrhp9dMBrTk0L+UQzbcH78mcRoTiBhKSr+s7ILQjAmG0ZYHno2uKgRTVr
w3EfQM2e0TcFNqUGMg6om6EVMkdQyIBHKqpthXoCZu5fuxNhOs8lOCvt+DDmrJ6TsbAeIz8M/XXT
NQNsoDlnBJw8cwugHPNscMzYfcytaM5UsCD8G8oII8QSEbV50RIIsaxti1FUuTYHI/JOeK6imWvm
Ztx0X8eoGPqNiqjDP7dmUAyRU2TOGwncRtTjCqI8MyOeK7E15flFOVPsFSKcaXlc/hy7o8gYUrsC
OE0QN3kRsMriTeEmUOczwo6BI5YanYYUz/0AjLiX5iZGaxPdNHnFBzFwVNWbEnfXbT4ZlfpCUKQJ
yDl1rCS5dQsPRRxYYGNmVecSSpEfjd/hKTJkY7cS8mY0SiJUwpG9MZIag8R01mPaACixQZnMY0XS
zYF4I1vT+cTGPGnRBNYt8RLwn/oSZbXvTxm1eS214n1aN1Trx5SiJI6afHKpCGBcBCOiK0ptVMjb
mY0xodUbnlf8f/uk7/RJZ7K5eLH8vpLbbTD+R3/+hPz78TN/tUn1P/gVukXKpi0R0L1w/rsOXD9h
W7ORHwM/R4t/lBc4//V5AsIsYOoCl8rfyovZ88Cmiw2YzmmL7f1vtUlPl252qPgXpAFEgD/qBjf7
0659UDrJ00W3E4I6Ng0Ej/dQCkJ/ZGd6+N+sOr9I7C5CQh9ycHzxrH7R6TzZFbFiszl24SFQ2aNu
Mls7Xl69qugG9YiVt0NHVKAzZvbaiEQKYDrKdv/FpcAGogWkuYql6edL1SZ8Ng5s7RbdFyEdAiwO
BLISYbBR/Rd3xaOkwQ1Lcd7A/nypyVAJ/BgJ0FUpoojMqVrNfYtlq5zu7O27wuDycud1fIDzaYad
P4PiVcFE9W2XpBYP0CP7hyKGuAHabj+pnuSm3I+XDll5Mx8hoU8ii987Bvy4OEbOeRTT7T+5z5Ya
l2+WbbvVCklGZazCdW7I6p26wusxYgnGJYAK4g9enyubwDWbvvK7be1JG7igyBtwE6py+nVcZu8e
pE7KGNwUXUjeLYFniGFy9Pu/OMZaVS/M0Gi7bTAitIbH+t0xxZMbcCIw0gwfATiLt7/D+QzzYvd8
vKLgqE5VyOBIdSp49UPMmewhuxl9DbmGhYEvyyt+71TwfBV0TcTQko9tmfNjfnFfsGPRWHHI2ZpR
Py5MTbvA5HY1GgIDvs6q8fY9/eopihdXOxkanOQIBGO/sHX7wVj4BXC8HkhVGSclJm0PN2OSfH37
kqcHgeMduuQvWvi6PAbkyVQ2QsVxh4HXzghteQW/P/0Y6B0i1GICpVuQ0tJVt04/umT8yOZPu9Xd
PSlKuy6oi23fef26UwIw8eCU35QytTOiEb2FgDb0YapHVv0wWBo0ft6ZmE4LJ/PnNnWI2QbC67kG
P4+PF9+M22D8Llpeo2joQARKbcDKopTVrzXNRJPbGBT9XWKoTJ7eWkDJ/qJPDvlTJHEeHJqHkKsC
IFyu+UMd9U393+B78avp+RdDk7YLlXrecIx2p3Uk4tbsZLLSdqvacC380FpRLVVL9mw04El8u1eR
GdMIsWn4FBCh9yqP64vGz/oEhTLa2n42dMgmXlRjri9Mo/RXfo5XLeegjTpN1AdhT9oZGohixbaf
WAqMEvjfa+9jN0Tax7Z3AbuaUbWspeZsKEfQbTNrF02Y2rdJ3cCRgIPZ+pZHwIV1HsrkvhtcDLWS
kNnRpLVVo+vGkt5eFZ4z7aoIRhzJg2Aq/NS/AGqmf6LT3G/ZM2oIbMenZDRvW7q5C49kgh1Wr/aK
35xv3h6tr18QitxsDHjrJSngzslgVQ3ecwsV3DYCg6klXbiMXP3MiNQdtrhyDdbT+O1XkitSg6Y4
NAs2T+uzXq16unNJu619/8xo5Oye+ebl8qI22bwmnv3w9h2+nrddtNourRBgQWx9TsoQTeD1Od9N
u8X1QsxfL4ezoBhg8oh6fGfBfT1MqQ9h9wTvT4XWPFUvBR3K8qEvWAXd3jovtMo4KwCrvfMAf3kV
SfIs3SSgfKdfWQYgKWsHHqBm1zolJsfTdl0VuNdvPzcDO8fJesDdUKVE/OVgej2triWRNhk2FMmt
UkaxIpsg3tiKkFS7gXYK1thhS8HAxzwd7Gv3Uy2CbUGe73vT0lw3+XlZIiII66lFTYcGgjz5/qqq
kFPUO81WknwCKsNLN/4Qtxs5tFhOTTnJM9jpsGH14ntaDM5t0sbDNrD0/jKbJnNvJYX/zjcgfvmZ
ZuMuFWaPPevJshJITdP80Gy2edDlZ3ptrT29GxYTsSsHnxyPZeigmEktXuUUMdFVV0bj0o50sfLc
vIDJkH5PcSsd0EStpmn4QpiBWFbR/2fvTJYjN7Is+kUowzxsIxAjh+BMZm5gZJKEY3bAMX99H1Cq
6hQzWzT1ujayVEpkBCaHv/fuPbeVt1MJ81C2tHWojIdjOeWXZKN81aX9/QEEdKAZfhJRvlh5fl7r
I6MJQBsPnFQx3cSNJ7fdYMf3glVsjXAlhXFo6OvCc1veWE1xnMT8DEf2TjVucOhkFK1Hv+k3Qq+C
6wptz51vz2+zE5VHciqD7SDjCcpMqvGuaPNtk9Tyiz2fsVz2X26Ln47g08IFf5UvzGBjNxFmeFxC
zY6tM5ZhqsHXxsS6AvoIBjjVsQRi6VCol764C6zf3gXMOxn5+MxaPz/uBAPaw+R0apciU5CM0Hzn
hW3VlWcrFCmB/opFcnzE1Cp+KMQKXR+v08rEaGIxn+ljtTV1VYUNHdTVkBhDQVphR2o0H7jDoINz
LY2Nt6k0DJZK79aDjeKgBwldLUB+hzbJ6B39XHOMfD9X1TOgnVsXWcQacRphwgMJ1V+c8+Wu/nTK
kfMYuKxQ2TI3/3TK6ZJ7tNNYEOo0fyyjndeneajNBOrALrG+2Cf+Ztl22ZFQeSI+ZK/4qU5STJKh
Vxhqh9D9PUh8jK0Gvh17JFf47xe65Tf9clgAuMjzQzqufx4Y1VHc0d5zuJOa+C4zrPiRLiT9I/It
3ZUzZSQr6a4GZdY1xBe30G/evi64fDpayEkQKH86yDYmsyxKmfh0+K+j1gdnW9/odvSee+0LJa/7
xQvqY+/5y7E64PoMmtWM6z9dwqDX1Jgk3LKU4eVNZ7HvmSIrnErca1Y/v+lRcUcPcQzjSbK5sSHU
9BhLCeiavzj0395MjMF4swDJ+4VWkNBndETP8zsQgh7q0sNkJiJcCEkVrx2Rvv/9Rf7NS5PoOqAN
y1T/17kHBtwsBuXHRabdu4ulEa3nzhdf1Ii/Pb+M9RjNLqfX9pev8dMeGiVxXBm2VDtq5Aai9igI
JIPF4EZEiQ3K4uns7S7UoOETtREXa7oB+WbstbN5dr9cI3/3DLEf4XDZOZOm8Olqt3GPo6zUGzJl
bfEiPbxXUKDi9qSAChTIlCvXXVcdv2ClTSCrVr1b5w6TC/JiVhja4Ysi8x4uemEBrDHbtjPWTuyo
17+/Nr/5mmyXHAZrS/fnlweQXjPyZ9+ud9Clm2uGVy5BAgRmpk1Lw+s/3oGrP270n2Eyv7YpfJdR
lEmbgnnNL2P6Yeoc4lKYylg9ZB06z/FWNTPU9imGXm1oa6mKcie8dkHAdvoXC81vjtNHmuCympFr
gen1rzeHAAIwOaVb79wxImYCNenGVszDqBqSf/5RwArRBxDuovv+5y5TkhpKMj+qd7TOi3fbmrzr
mZyCBlCZ/tXl+80ixuWjLcIW0aOp9emeN2eieaqOy0dSQBxGSONvi7g2N7zdGBONBVYiHA5fLB+/
OZcBnUxaLYZr2MiB/nou41gv20A49W4yF5KcQ+hrkhYmeRmm+uKjGIz++oZgp6HDcGGyCKjt03Pk
Z3bVxXTed67d6EgDSMtq1omwhzkkpA0FtdsoM3TZk+fr2uoHbUvl2I2bmT59QYgePIFNYtFjPBAG
kj+YxBOKsCkzvwtlnrvoVKNaPJMqpV1kiIUUrLmcIb2CV4GplkOy1p5bYUELeoee+4DIZjpzNBHs
EtDU86ayGyAQTMcYAXQm0ykwH465RRgyuhtCDoVJAIaRFG9uSrMEMT4VjDhjNEsOeJNkjbhXeWVM
h7yku7YTiVHYG02XBhKFcQQD3mW9unQKCE8XNpSQ6NpVRl5u+Xdt2BZDozIYfHaQlWGZ9XZ84Xvl
EhHlWFW67Zw6v+2RdRJLVGoV5g1Ei0RNN2aDcyJ5KBTahdVIBnJ6II8phqDXVQzwp2yxQRRyKpvz
tKechO4YSHxbSg1BFo69A8ih6qdIPys0RAD0HUhJDmXhLJurhLjRZ49cP4CqUTuuZx+G1C0Ydo3Y
ulal09UQef1tmdhNu5k0Yidu9Iocl0039XG3hK2P29ofgwTiWAyrw5bxPK+VSoNdCWiy2uTR0v7T
NRN3Xa0c/z4VkLzHvKgY79uixx8rpQMurbumz7sFYC8fI2nmTzk+gpu2dAdyS1CHaoA+CNUOTh3h
MGWttiP0v5vIo4lqi3iTQTPZmXY2hFmQ4f/r+qOFRAygn3pOyfZA9W0SEZKCWUZh82qjYd/gzIP/
ZTfeziXfD3J34u7sYK7gIdrQ/rF4nylCnl68loGXjXp2VXr981y7zr63RnwC47RiXvagQ5p2sRFc
OQFoHEMvE1JNyMwm9cw484tcXFgD14NqISETJnoYZ8vZOZpxnSRLhjxkm0MU2ETrpFnHpgITcs47
KlTKm6+zfDwg/UWXPRNrkczZKaO7NA52c8wYzoezntWbsW3yVYq7Zk0GZ3E2WCLEc+xfRb59U2hi
3BiDL7Zw18jaw1scRiZZIDNb15sozuV3sHn6eSk8SJRt7Yaj3jbvrlaXa63tZejTsN7hAncOTR7M
K6+MxoOlJ+ZBTaQs06Q44lreJo40QMlPT4Xe1U9lEu3RZd0m3fSEIhXLpR7QqOuip8LVliSgrPAP
fecRL6bVUQii9A5WcXRUkZWE7hKKoae2xnWo55WdBnMoqBtukkbrr+q48W9Uhx1zsNR5O0VQZMYl
MlEr31BsgvC32mSfqKJAXeb377ZqgQcRYU6HK+uTltiHrqrL2aI0N/UG1X6VBO1dVuHpWJncPI8F
xIQx9GrqCF7lLBIprsxvGPCzS2TjCe0RdPTwMQ56F08brWorvOuzf8YfKlRUnO4I9tSkzpFbxoP6
NonGU/VqMiN7yMJZmc03LAxb5EV+vNJMvvPO08zqx4gtQO6tjDTqsPAbr18RceD55xqsfoJMPb+J
V/nUO9qR9qyuaNLWyb5pOFMAUUpCg/yivxN09a/MPDXvoqLMksOQwqR3gqS+NAbT38K9HbBT1DTj
RKL0F1eP2E/S35UbArvzM8mr70er/NgFLRgTXTNgDgKioNxbG4nAe0BzH8MQZjyK74VcSz75eM+c
qXhvJFJvIqaU8b2E+RBSojmngCyqb0lQoqQVatq17JfufHIrv/WK34MhaNxUrVkfZyw864+5sWkD
wKcLt9AQEIABDei4E6Au1k8i9usftbSzLT6R+gldRbJPYUjnB2KAs20y6erRqeqJ+pDo4hCtU9GG
HZkW2I5MzSE5B4Yn+gNnjTXGOnQ1xEQk/eaGqpTgk4y6qdgXkiH9qk3i/qGOBrwIPqgWfxXEC90O
xA5EzYLRICmuIl/uQW04xkEqbiFy56vKazpzqzid2gNsQA4Ry0MgMCDOfFUCZB56c+yGiziK4lPi
I7GsdHCqFfzYc1ughZQWKey2nri3fWs68wLjr4+uFOKUDkp+p3VnbmicOae44VHdlNi0tnM3Ztuh
Gu1i53lefCJXpPfW0iE7loeo5qHi6tKEr48Z7O8TvC350vRxc23PjXGnEs53kmZEwE5ALX3BSdUa
ezrTuDWvpdPIF2epMNcl2Qh9mNVpAqbSSfbOSBCnq2ETNBq7PkpAwedzr+RLO8nmqcfcgJfJq39U
i3iEGbfgtNZlER1juhEgMki3DwblnOy51gbCbYP4NMIZl+y2i2J6nVPLBgghzcEidoYJejSdG7yW
ZTgEuIo1UMo1MAORlqxQXQTJs8JrJTHCnBKniu4lyK9LbBvVd7Lss5Ck5Flgl54jY9X7bO0cxEbg
iv36ODV6FMZa158tcYB7O/DGe19LWRfjKNlbCyhY6lp86gBHzICyHPb/JbCWk23V+aHJIrRBbUAT
J0wyyLRgmvgfoIH6ZK4OeYujRFbdauY5p41Vku4w0bQGPqZevdh21lE05QcDqwR3eSdkx8zFdG6T
QvQP2Mg7bz1UfElCgFAwtI18tshlutWCmQxeWQ7iNLlFaawI22qe8noer3xXdQ+6HDPcZ1xukzTU
cwdM602NruiAF3/aBp6HzIdNhjjZirPmp2K60mNtetfnKtlpo+2UAE/86MaEgXmodQFV1hr4jdWM
dsfQx3vkrOp1HnroHDOoeLHRCjG9e5I23zrqRLQw1QyFAdfVBpwzGoIoVvK5gP6kudGNLSgw8Dri
TjwUPYw4jp07aQaqxNLr2txprFnilGdpZawLY66uNCulidtPOdcapSTwN9ci725NOPZ7hYKVqFa9
SNd1MdTvxJcbD3aMNKcflPEGhrrrsDOO9TWrxfxemals1q5Z4klqUqd7MyHZOVwz0DGalJwWlze5
2ukDyTMr9LpEfZu5dhO0+GkTz+3f0LjX121U0vivTXnZ9pP8NhJUe220fnwiGglJbACrNlG+dWAd
w7A3+TzfpRa3jzXYFP26QRXJGl9lS1IzyuN3dtTeBTVxtJVdBEEQLYFH37S1oPlFlv99xgRxGRUy
3vU5mUq2W3BpeG2eW7CJO3TNcXLl2kpuJQTv+0aS/bZQQNu44q+UlDKMemm9OEHs4AlD/iRt4stN
a4Th0lvuzuB8rZho2mEGxwIpsFVMN0aBAolNyID7Lo0ezHwBaWnVLVj+CyJiF2ufnlDLNKiGuiC9
rOn/6J3oj2khkeIomIr6AIMKcxrrhjUzXtcT7WIEXH4qJye6dSOzOgRj0sUsuoQsGSXDxhrt4MFJ
2mM/TXmY8Gxe6PHQnBNZXkJAxlfFVp8tIHJ5Itri58ABopV5JRozIq1f+9w+1olusKT5/MNS9aZ0
DZDFrX2G29F+ZL+twy8Yq5dgWOZMVbsVdJYPNUFZTMsEG1IslNOjj4TuBgX5sPVGuXervA4DLMQx
WsBq7w/zM/2/4ltWwLjhncNJgh0Xs9BT4ay9abIFJt1MHTJNt1Z9pIFoLGyIvl3H4MvoZMgOdbiC
taXvrDRVt12tIdcagvimU3xI50TeVaejAaQxDW/BQ5UcoBd7cFWb75PEeyCgp9jRLhXsA9nK4QaE
J1Mlg7hIfBo3lWEeIuhFL0KPhm3va/quxZUd+glsu6HnYVRSEHKX0SqMsZGdsbmwH1Pb2ZXOWG15
nFiAK5SSq9gFXBMQ6vPeZ535OErbuAyKYEa1UNh3UowpJsrA3jqsXWdFpPIHw/G8a1Le1Nbp1Uhu
C/vCVdM28Qa9s3ybGTWZaxm3yWWdchuQSBwn8JZKUtEkrv4VHlq1HiXMMgYIBDSCE+o8lw096Lfn
lNzzI37zfUsUebpybA2mEWH3s24+tolGnBpJMckilgQKhNEXvvtlYTvRfZ5VbDPsnqhYTwfz77fJ
ja83M+Rkyz9T2GTWkS42wlnskFbjnMgHrKq1GALS+Mp8PkxT1V+4IDRL9mhaxgPnlqQCj+kpT9FT
r+p0Ru3XNCVlaa6lPEbM0PqLIGrTp8K03R1S4JJXzohitcZ9AXMx0carILLq84lm9sJF7/F1dk2a
EbaY6DeOh4ku9cZ9RJ5O76vsgggNzFAlpBBlVznD0YHA5UG1pG+QZIT0dY/lPHgKmJlS5zw3ePnX
BeHVa4SdC5oQbeGq71vjaZzs5lCZ3osxu29RU9Xf2bHm33OMiixapAN7uaNtrb6LN63XFdeTy44l
nxqDoTdaw3U8RoCvC33c92bRJ0fNqgZku56uvL2XGSjyStutTtoQo/8rJ6860VSBDm3iz60YA+Qs
QpWBrr8AeXpt1n5xTc5yRi4euZ67VAzta65M/aVUqXitI9wqaxMw4qlGBXB0IDfeTjZQq6eGHQ/X
LaHIgbaX85bQEFLn0ueNgiT2G29LOncz2suOpj//qYpws7M/pjLNCmEf44xotiKr2lfEkYvufOqK
98xeIkfV3EbfdZUaL8Sl8qav7Gm8UvUYfSdWnSLcjhItWMs5Uq+aI8mpM+c+gDSVOeVtXo8sDEqM
Q7X14ravtnYw0NEgKYXbQ5gdGxzsZ9WtcLvMYY9ZRd8dw+FnAjmiw/TSIHNCG+QkkYzW1GZhr/iW
mxS2G5gdVFoeRQwpWTCm7FKdJbND+KbSyx5T8yCHJN6yeeU3zxpwzYM90PwMhR1M2k6bli0AUaoc
EsVUcJ4K3S5DtynYtBLHylXSZl5163zsou990wP+jDu8H+C4neLd7Do+FTs8SvHBtoLvf5xMp9di
4KmMJ6GxKwgDa8+YiSmnnqh2VuDEa6t2VQZpdWkKWIZd3jrox8pdnqS0e1AWJBSY2ZjtpUEX6IS5
bDS2rTM7ZxMqy1uoGjD7Y5t563pYEkF5jh36IY3Us/RMoWLodwUZnOICbH3/3pNPyKNkOlJcgFgQ
d9nUm7uyK8vHAt/odeYFNSEN2KHvgOSrCRSPbUQnu+Og92aPMZlWu823TkrIv7SzxlJj/lc5+Zpr
wrNL719MIX0ZzmKvtfz/c4lbKKF6IazxAwGievWWpCrNd0HX1AwwAgBeOxyG5rjOyS9jv8vlnPcl
/b/jkCgNdkfVsqNzhC3TA8BQmihQInJSAFCCNzzq2Aj4WY33F0QCHTlqScwIYtx5nPOT6C19XS9b
yBxregv53RT3RqqbGyyp+pGZNJ7DoiNnIvZHSOVZ8jDPYrgfTPDlH03k/2pQv9CgWiiE6Hz+p9/+
iwb14a0pqrL9mfj458/8m/5l/MteYmrcReCJYHQZO/+b/mX9C/nnMn1juqgbHxSff4foAIrE62n6
poeHyf6Qp/5J/7JNonfQddA3Qh7AAM37J6iepVH903DMxOmJRISx/oLrAUTzqZHtG6CgIWY5ex9j
z6oQvE+WDN0v2smfxo1wbQx0ri6gcGYdnIlPM7+o62vTquJo36UlzwNZjCD+YN9+L3HLXBXMCg9w
ZrBhkNUjv/10PX4z/1iu18+H+PHhNMBwI3PasIF+OkTeIvloZX6wj+2AJqvXKGqJ0eBzl0IsNUyY
JEEhgVGXiRWqeUreRg3cwMZtXCuEEoFoCevcDj1UzqJHGd5l1BXKT4EDpXkE+HpqCPuN4/miU150
U7j5EP4/DgJTEcILGJ3cSJ/OoN7Y0iraOdhTFy6RImC5Co2qIfGG6b62yBeKjAzYj1Yw+Keqk9+G
pWhxqngBc7PYX7lk9V1VyvdXes/ePQjoyJB+lB/AdcNSQCt4VzChJENwpkelFf/UL/pxHbAmMoz8
4Nn9Ikqih9JhvQhIOqSaw7BKCDAuHRqSXw0+P81Z//gkfxmvoeZxfgEGOL2hCmnwST0Upz2dUC6e
S+XdtFZ9rTuMIP/+6nx6iD4+j6kT0yBucSy/n2YlpqHKstByPi9mmMeKAuqmi4MvBq2fxj/LpwCK
gvJC9ejDYvgkCgoalot80Px9g7N4h939XVpBss+Uf/f3h/Mh/f5pUVg+CSEuau2PIf0viwISDDMY
uAcBYRj5YfYg5ImAe2aauHBTAaMZ4ikJQFXVZje0Mf1ziVgxtJfWhCAm6wyMSH3dTC6vTrcnmkUa
CeSI3rDmPV3q6Fjl9KcYek/3+LDKaW3NOj2TOB1gqnzU+lQlZKz49HAUFq7HwaXp9vcH+YcX7y9H
iahk8aN66JsXy/sy4/tpbh3hl6GT1Iz7gSytVcHmnmFMpIhYbbJtlSlc4Vb1zuZNCx0wKStu3nSf
F2m37Q3ZbjPZNJfEGg0LcsUKa+AYjwZ4/0uHHA0ixYvi0aGv19CsvTWCgh5PM+TGunFBSpt6Fmwh
UpVhS3ftXsSlGQI4n3ZZTBxUH39nOcv2buvQHWTPs4eGUp3xdhH0NCNzY8Uu3Y0ymEjSTYqNIGBj
p+ig3DWRkx7wjxVhadSUg5BsfghePOsCtMTBJkLpJHNjqFf97NnnhY/zt49cZyN7017TqunWbkdp
vG4Z6e+zpsoeCCRGzkVeN8h27eQEcnqdpkmB5BHtJs5aa+dEdgoWzCWwnqa3G2rebF87wtLv6AkV
j14sYOAaAqtbpgfTtA4awTCMZBkio0oxPnl+Se+2MJs9Zo38kFL8nc9Ebp1c4qzD1k/KYAW5ZTh1
bVm/lCkQMfzEG3D1RHZF2ZuWaf4FSCcttOMk3mhecywKl2/tGjUWs+CA0qC8rCLJNH8sqa/iptHg
BJc7Xabny/lEPkuxhu1WI49gUCujsL45gmmVPQoiCLICxC4RBvdanjEkN0gYvjQ6DbUMgFpzo/N+
WafFYO3MKvAPHRj05yZy1RUprqo8tDrpcLWnrLvM3pZCckf0VKTst63nqiarJhMmkjE5+hgDzbK5
Z5JF0Gk2DlyakYHoWMV7hvhbIaxrMyLGlbWtP7R5RRsBzJ6/aoT5ajVc88Y15PXUQOSJHLHWBsYk
fZyTUhAR9EovE9uXrh+luXCQYmiXaTDGt2UaX0Sx+11Ant2LtmWQZMzTJm3cR6oUsP0l4WGNSiHU
QCZrSZzfWk1jnHs0v4+lkwWrChcJlSPYyw5U0art9WiFPlOwRIHjN4pyUXVV45nmx8EuU/SoJs2P
vmlSTHwZDPqEZthrkVkVgfJ63XNz9SDFeA0xCABWgr5tSJKwQ6q9ayhlzxykX+etVunrZnQmuGlK
v+6YtfkUpmhVaSilkJornStkIOA+m5CCHEQ55nvDSvS9B35452pTpaMzrkEYdRsTFPAK3AvN7Vag
89PT8kfDVPcpjYzu1cVF+2T1zXAsfL8/ZD1trT6WqHchee3qNouImNP7Q0du30mbkNkz2AQaD8nI
U8ahTBA/16FRuwVYqbhYjdo83tvIs7fYj8SBDHm5sfOKIPqpi8jV6uAcu3V5niydhVJHu88opDwH
IZbJEFdefQwokkh+6ib0sIT01ErPtlHaT+992wzVpU4kWRhJNgVzP+mrpjLpe5sFPcyYN4cxE7dj
6p3c4EOls99iV0b0yDSiAflvCn06m1vmL3Mw0HPmQb2cEh38ahYhyF7psurfjLQZSMqg1pnStPkh
vDHeEsToPYikLc8ZhBt3ms7+AnKOIMuErK6PJjrIeuLJmbHw7fKRpn9nUMyMZHjf0Iysn9LUYrKn
Y6NNAEhdUYRPuxx12mGw62yL0L57YJCdHyie6FhrQt/nKVi5FGgsTle2X25eRcc5gDU9TZa8tMQc
HT2F52gawAut0S9lIZQYuQmaniPPEnEK9GIIPyYIH8lvtmPHp9mTdKYze+ZnzCBXjx+Tpq6x+CZZ
F+g7Wi4ckuYadDotj1znNksdVAfMaQwWBuLLVEKomEkCHMg4cu068D60rwincJlyE8l6pKAl2Myi
084euH9I+oZ1vWJ+hmS7Z0ri2ObOIEBkF5Wac9Y2lXYz8QEiJCuD7UXkMch2JuF8H+AAxKsIrfyN
TtN+ReB0d9PoJsYnTxhPuu+cKdhnKBfraqdSuO0r9ovWmTPSQqxZFIymsy57q7a3UtTjochMd93n
qdhWViQWeuSdESHVHdqWQjgbSExP9KsmKkl5yUTc72hPT2LH6feyH43t1+Icr2RNd2py2lU7lt20
IpuaaDSLAcZ5ANAdbcFIBDXFrmmLy3Ewx2L+w5z134L1i4LVAAnBdvj/Llj3JBQkyc/16p8/8me9
ajg2dGmA1B69HTpUP6FlKVL/RV8TqgaGX9gqSyn7Z71qmv/CtEVdis4QHSCSw/94Jg1A1noA/saE
vWAsYsR/Uq86fy0llwpyCZzia7EFguzhL7vkn3Zt2BDyOXVi81YxB2HCNhdqYmfJ91zDXAzOpc04
lCTY5of0mFALkWk3ZlBPuxK/LyGRie+sczUy3+b9MIQ8w+s20OSGcHRJ8IjO70HXgGBI66vkKm3I
PVtpNCkPlWA229mkSH7MR00NGqVYxuEfE9cK+v8Ng84ZNzahl8LQurdy1tjPIpmyT9rIUjOWeZKv
hGqH5yCW07PH058QSsdpw1jds1lusmbeko9eH51Jky+dKdJnApimKy2jO0evdfo2AaddQ8LOvLU1
ze1b38TGypS5fYix8l3HwmVwpSXJqqLfet8hbsm+qEU/ypn/3Th/XIJF0MdV1SnUjcVV+/MlKGbb
TjXwb1izrODgWB0bSHMERhJUI0lxllm3kK/NIriqPGmel4PJoUkX/ss6yfR+N4t02nh0+w4Bfmny
aBxxaSKGegUioT2WtaNuBFubjZOk6UXntEiQfdHmD3ke+btYkCTbsds9+X5z3+YWrgE5nCOjMu9M
Ye4Ik3xNa7d++ekh+U0XIfir4o+DtnUS8TCVUjXYvAU+FeASvWEc6bK8tasi+mYsVz+uKuPJMG3e
VJ7eHLrUag5FOpCxKUpAkYXWzltFDijZwqP+ImEdA84FRnGKAfcfh8pybqOJP9VYld5MWQFo1czh
JDqXLNK4BlzhRw+xDbcjSNAmZQANCCTL9X0Cln0ntEbbZUz7wqlC0AUElnvaavX+TJ+t19LtzofG
NPZtFzn7ieBeGqConklQyjajw3ufYDBBT/lbLoP0aNvV8CMRZAvmrTX8kA2xQt4EU69pjX4Fa6Bf
y77btgkkVB7K7NLrNR4mhfUls151+qAMV6EIQ1ogpfiM7O8C8pE/dmECdAAxBSIyfSb21kzoSngl
472x5CpROiXpRSGWkYmfm2w5S/kGWJGGbMmuEy26E9R7Wu8Ge2el9owAkrOcXepFhNgKwLHRXzgZ
1NcV+F5gqLWY0/2EMjBYz3Zs3mhJO55Ua3BCTVrMyeyT3+ssz6aWzeTzDurRFqp+CRhrnNt2E6x1
ZlqXf3/vfFqzsAgDlHYXYI9h0RygQfDXB8ZEkxzFvafdiFafr5kmlzvNYLAG1sPnLU2BgCWAe6ep
5h9IexDdtUpOa5wW4jWV1UKqNInzafX60attGeYi14E3yKcRrVlYd25xX9T8lqxvHNRjPWEcOdf+
vIqYt+ktyheotyPwycq8GfUms0lc51CnDkAzAvRkzXI1bXvE1MuCWmXHxpGtsXFazdwkDPv4nWM/
XpKeO19/3LYyRTuTJO500dQkuBqSYIoq9/UnXyvUY4AS97HU5pr04oT8FVicsBMsUE8vpZ7t6qrR
4HiM8D8xrHQI9SbgL5vMF0S26XU1faEL/mgs/e96tZz+xU+MnQL6DT1T71OhP9QG0MO5QQLRSHJo
WmTKAFBq7TadA47ASAl/gxys3aVT0hPtNcpAXowNxenO1xNeLxbPYLcy8zo6+lkvn7PeRWQZIAMh
dcNoom+IbDgY3cwN9qadtv37++d3B2Avr1fDRa+GK+3T/VPOmSJmMPZucpcAmTE1CC6Ucbyt6SWA
TC9ZZ6J6YL0wl45LKYgJJ5tZPuuR7pwZgxshBmnIrDYnsDOjZ5y7A0NXYSJO2Na5H93lXs3YQ5Qx
8QB//90/3sefTj40JI8JoUkGOubnv977JAwmzWwPzk3VOUhRBqWid+7miDYWaq4HY07mi3RU4yn3
+nLXMolNyC0v3YMvk/6IPhU+VGA2h9wZGHCS0HPXugUD7MEmQKWpu/I0+yo59yBOXw0FhNhVqwb1
TnSM5BIl9ouKhu6gk66GpJLm6VWHdK9kN+w1RMOiXBlNNE0tuqNHE8XdXvORPSg8KhuS5dxtrqwY
DIkYvyGJm3fN0EeHBBngZi690ofGao5vBjkzzcoslrQ4JU1jM1sy2FpV9oLkYq+EVZJGlEl5yMHI
fCs9HnX2BOPVx6MXgTJ6bSJN9Bs34y/Br1PCjI15A/tkQj6YErocQDV/1SXZcSn58t+48/o3Oy+W
FWQ5NakXHaFEzBc2ARgJ83ZWPrn4wSazyO50ac5EUpC7/uQV6Q+rYiRcx2I8ZIOp1k1jkmFs5+Y5
s00VOl4+XpIBxbvk728ENolc6b/cCdia2DMshMmP7eCnbQNrNcnXWV/fiNxovfWEGIMg8mVtzocR
UTt68LUnIg4AfVe8ZSsmn11Um9czmqFsExfqILTag1eT5mhCckX4ZKEn2bpnOF+g0CpJ1suWx9Xw
9Jdp0PN7lv/2xRzs/q1LPFsLA9cpPPSLPtKoku3YRV+2zqbw9In7wC6JicqtPMq3uUEuH0qFotv7
sTaG0yy9A6q8e8a/IKs9BJAwU0266LWrXeOMnlBFdnr3ig6RJTIrkbpX6EpGY8ZuyFO79/Jk2XIu
15VhbvtIiNwe2mY/haOZzJvAmh4NKckaqnxrxfcRxUoBjt+RTcXNmpqK/pzvez8Y4tDo6fvsWDEJ
3AN0J1ISMU69m2tTVBf0U2xm2F0mHngPJA9KS/FyzXKwSDpKivRR+eiiCZGq3Xgv2LfQurFYDRht
S/GqBZ5xo/XDssFB13DUfSKwNFW4YYPoNoY/RHI77AmCrhHIs+Tl1SICUEPDn6O2W+aoAnPEGuWa
bYc54dp3cdyqQ4Re017NRmq9CAtUzzrGZpudaaA52P4E0zXqkUrbzHGtvxR0Daioa/oVEyu7vtYg
AJ3HzpAdgdlnaPEGuqGaPYlq7eD2fDKqGVfspHfzNUrviDBALx1vGvaW+3ZJelwpNc/vppv5B8Rh
2ibviozMaDeifEcwMmwI/g7WvnITgasBFTKBTdyFSc0uE4Z4E7YEcmsrR0Z6iBIlfye2/qYldxu0
LNtWmpnoldb5kBWXngdLyyy8Yc3LIODMBNN8/fEg/bey/aqy5SXCy+P/rmwPr8+i+kth+8dP/Luw
NeD6MG9dqJALqnFZn/4cxILqo3yFYseAjcKGkvLPstYOQAEtZQ7DDtRyPGH/KWtJTGFmEODXtJb1
jGr4n5S1QJ8/rY7Lb8BdAFsIrQRs5k/TncyI6g5UlnuJWEA7xFE51mclwjMkzT5KWC/mRVVkFpgH
sqby2zmRTvACuuVNYES9tb3MctZGZd3BEB4fM09LzjDIjYgGGBpFyEtd+svBrIIq1Kx5am/QbMWQ
0uJhqO/1so40ojBhMhZnWZAoGlx5mpJNK4J6NbBF2KILLQ9FNLH4pR0JH5MRh2WR2yFeemeLfYa6
GKL7dUasW7P6H/bOrLlxI82if2jgwL5ETMwDwJ0UJVG7XhAqqQr7mkAmgF8/h9X2RNkz045+7wdv
YcuiKDDzW+49N9dVfCLWhBCn0RzgAcruYAa9+mKf9G5Xg/9lB0J/K1XjMYXP2ve+ImzZdioXJaj4
YJrNRxP9PT4Nz+yJBZ7Tacfk0d7wi9LONe0n2lJPblIIGn0c9ZDDZB957WhUcuOIEqOAman8VktT
8wV83pWo1BKqObWRyFL9wmS+uQxjB09w0F9KJwueJmeaadGJuWvN4GWafHct9TmKLVnd0+92O6iE
5rmvKjo934ojPc+yUwWOcO+4aXYTaOVHMHQOFTTzRQep8bGrimBbNpr8Jgov3s8g1Dbk8ZbfqzKj
gMh94/u1cCXwQPTk3prZ93E0+zVSsenVMXxVQ/dkVt+1foIWtvTfTXPED+3lKe9N81Jl1Uun8a3r
rsV0liqJnVZjDGnVzRoogRc5YC/r0CMlBEJ+JR2DOPegevCWCZcv4rh2f30inxi5uxtEhkik4rEs
dliyOy5hz4Oi1Egm8ZqU1lan1Zzxbk1qDF0wghe7MIo7dhzLbaxSPUoXuzullqkRg6BPDt+FTFWU
B/bWzkvK5UqzsgflivIEnH8+pbNr3UDKALCQxupO9V2/qYWYPgffLuuQbmqIxkJrfwQ4kEbOfIb2
lZerU78g5Z5gep8GogI5oF2VfKVoeqPy6j6CH0SYFuEd3tGgw23CbLgm99SMiN0+YOdMngv4xs4l
ajUh7ueZyD0wBsifTGwDRTcz/feylZmkRP2mJlYDjQzosKnM4Cirio3M0Nooo5mm9ptATaes40V5
ndsekA6Ip6T36iokfjf90YxLs/Z99sJeRn5Y72hf7uLg0k/TnA07WxeU2ZoyCdekXbYwDGy8XA9e
gAQV1+SSYxvjP2LnkG5K2A7fpGuUGzMz3M+iixeKRCKgI1eSI3BNGAx7Y1CvQWNbTItiD/uyH2/G
ATF+VBdqPjYkBA8R2b3NAUinalcVRed6xjt3h7+nASAZoO52wQkMk4UlCE3cpURDTM6BGp+xIDSY
nGpMjXnMZegFSXbUWrSsThX4VeQH/EhuA/2LPikQYBTYMi69nNcsRXIYNvG8zpS/PMmJiAdJT7ZJ
HR0JWzDzKyEQ4Sb16/7OdVmUxH7/yCTIvbAK2fW1tdyqUVcE6XoHrF+ZCsmJnvZZXCmEu25zhwdS
wxdliAkeoz8/FKJsbyohGQiZXf6OerhjzlegjlO92vtzlsb7GqAqYZgdyZYNURxTq99UnrbW60bd
s4roT3PeksMEpuosRn7djVOnUV1lYCj1LlglltL3S2d8Gcpxz63d1Xs8mea+EqMbZsgPIuSvJpPD
ONn2wHtWUKAfNY/cDmpya3hYgnT+To58Gy2aN7NFqex7b+4qRoBGKumVzTQyMqfYYmph5xNzkOvm
MhyzdJye6lInKqOtE0pC6d4AINRYxXMQBeAzVjE68jerueZpYx2MtKmEE2LDTl3lwnHfuASXHbmD
GksctnWTSi3y1+3xRw7U92w7WXMRHUPRFnYENY7+kSxVsu6MsiQVU0qgUkKjc6JYf6OtGE59VV5E
04wHUOB1xGqwPaIsH+6W2mk2avKXO93IgluR9sW1zYoXgMFuv63sJosQrPsrUfhyNXqp/T2Za7lW
3vQ5XoNlC87Mkm2GStmZO9op1eyO5BNHvbR4FCPbaJcL0KlgNViN+4avnc+G5bY40Hy8EVkxAd4c
NQ6sBGG5k9nvBZTs0Pe67GzEdb1d9Mb4UIRbrMiVfYpHjnRTzebOkW5b4XKMcW5kxoRhZPH3NJaX
RTf2VA/0Bb1luOtCJ/cHmJITrMgru1dtkbwQMou9nej1cHbr9C4vxUzofZeoZz1xWdtZnXdI/LT1
OUHjYMe5iW570E8CbOdlWca7EZ4zAGXsW5hsisjh2WMqYVZXn1jIR4K2JTBwcCxEx7CvvhRzwKNG
mDShghZh0zg3/R3Y5nGT+EO5xplVRbofE7TWFtsGOwmVeM6edEHpr1r0Q3yg0s1Y0Q8lw0hu01Ti
QfTjinq75/hWsfpIM73dalJ3j4sU3qfhleW3XrTa2RE9rNjKecBp+qTPNuSnIO5Oil3bvh9A5/qj
N647x5NPwDPHAwL7j3zJh32aY0LvCkJd5TgXu3Epca5NWiIOmRmPaztL7ItI6uZuufq68MI5EqrJ
Pa4G8w0PimKJZDGosYxYvhhZpu3KRTqs8gERm5nD3irvqL+R6Lv286QpO9Sxbq7B1bOYTmT5GPhJ
ux0xDN2iGjeiSbR4+Lr4u18kHIFJyupaBKg5U1HuBGytU2rb6tg6RfIqA4GuVchm1S5YCGzXWX7g
9n1M2ZNHZpF7D0XMSxiMYoh4fWi4c+tGcqqu29R4JwVcC6vGxgPWNrS9zN8mdzoRDWM/lV1RHzqs
UmtiTeQ1GiHYZFMRv/fjPG3tKevfJ41YYragwZpUKbn3FFoUtoHvyuBcYZFpENzGUo7hKz1O+qGN
zrzqZzhmnp8vhyDAGFwk5XEajl4DNQqPeiXPbJ6TK4AFabzulU+55tYPFFXFse58rnrHoCHKVOHn
t8h9jG3gJe2Zbe2mcq126zNOvMHWhQt6crRtmtvVRk/N5ETgFceOmY+7JM4zDD24F+86p532JLsZ
m8kf+xW7YydStnoXBmcthjun3SplLLet8vKocHrj0BC/tnF8NX2MfuyXoeiwfsWFcJ2wKElpDt25
s1G5LdNnXaTtu4v6TafM/agScpV4IT+qseo2eVUHTTTXWr+fhe4TR1ZoO0aChRt5XVFBkraL+qad
zCKyCttdK1kxjMAA8oUdxkS2vSiuNBfFLvI8nClFfkvdi65OLzcIpZaNHrfcoCo2DgvnQMQl3K5S
Vgm72NL0Hz5chnBgrxuOA7C1xh0gO19Fx5Qe/Rrsy72DYdQKhT5PxzgWqH5rE8Ewv+p3cDDJjq4+
Xnv12IowmQXzWbTtUZJqYtUpEovgYcXea5fqfbAxRu9qLtbvvZYLKVRzkuMXHYzPqfVK8qsJDiXa
CiFjXJibuF7wvz8gxRxz6HDST5vPbKwkJuuqLoPq0ZtS8N2H2PGz4jhMftA8qlnyrqGvnzSNCVtN
pcwGHtssApDS8GRUo4Je4VMtvNWMsmmlDXF+FUzM03do1OmXCniF1AjOK1/TvGvYMTezKdt9PMcT
UcYSQBSusOwwSr+76Vr+60a4zZvFJ88q5n7DdwQaEAQdmhDczxnYuiZM2qlmjqYbN002+XuCYhY+
wWhqz97oPi44JUMw6e6XXYLPhy2+tEfAdWrtLEF/6Sskr7lLkrhWtdW9rtizI/6aE3Iq1bizS2Q2
nAbziqoPuRDJ4KGpxHXmlCHT6kt7jb3CPOq1wOChswnLHB3aGmPDleMimCM0ie+nk/8GtU/aLwIl
P7OvrK3wFBganG69LCKdd+7CoIY1WTnMb+Qq3iY5ZMFQL4PpYcJMtJJ5ksXRMC76zdwmZpQPQrBY
R0wRYsh3RyT9LVN0buEcT3s34v1geBYKQg8OU5Xnj4lfDm8DpSc9k5BnxJ7JQ+UsAgEobzZZ5vmW
HFq6L8esgOPFUvXItCaGk2Or7+dcdA9xXOnDigRduOxL4OwZTteXIQnwgndG99ynPVsxTHWvdZM8
xwzXTrbJzAs9va7tLPO6ta0DHZGM1I8ewtsHJHCiXsVxW3s3+Cns+zrtPrylRybVLhOhvSg9lsjH
eJ5F2ZLYWNuwNdwW5Vy+5Ii4nvxcxVt2MEbCTsMwt7RCw1PRj+qL4DkrajEa4ShI2hWvqN7kfc6H
kPk+kXZI7OaQ1oNap2PmuwKzqL4tVH1U/BrCxb6Z5rvO80l1r4Myu/QJ2h+9WxgZY0Q018LXjLXp
QblQhZ3t02XJTyB+sn1lBd4Zyw0N7OTyMOnat9JvFqR+duyEroG4LbRmDg3dKeaXgqMCZZlUerTk
3oKIqFmIImvj7WDK8lJf6yRr4blilD6ERqdD/0JqSOS3iQszC5pdjVIJhxq6PfrPayFrOP3JsSiu
s1q/Gk+WZB3MnfKwwQAN6V6bQfnVrVHkwsIfDuP/pjO4BXDvMh6NRuSdOgErtrt8aXOtqzsj0PKd
m4JizWqpzS8DSRrT46K0nPtVG2h4BwxugvUFAEUkl2QEWv2kjrwlvY9bPekIUbeE0YxF+B+VLUVq
D9p0XpJpG2te91iW1fT8y/jn/9jZ/oyN/nXi7BNsraMA9qjKmO5chRG/LqrbblLEsxnqDG7VWWkB
Ii/DJMFsqvYaZJE4eSejZStz82AVzkaz+42TGmvfI2F6ZGfWDGt+1G2w5Hil/8X0HOTovDb2OQb8
LdSnf8V7Vobsap1kp3Pb9mevpVaMd5n8u83jX4ZK128Cuwzuj87o3fvrG0B4/ETTK9U5M4GZ8oer
lZvaa/6xoPr3SPJvR5L+1crwT0aSxIHWYD7+PJX8+UW/TyXhkONCNyFdO5gTmD7y//sjydn4zbli
9q7ExcDkIWZg+cdc0uRfucCAMFV414xlpom/20Ms0uZdD2KzG1xlODxi/8pc0rX/whyEiwwBHVkP
4GKPieFPXcQvepvMhXNfGiI9TJ1BxqJqG4dEZgymbecx6pknwwaokgcPBEKyKL5ynZiNSd+BpyZo
IHe9UYFO9JvSPSyojuN1KRs0aAPg/PsRu5W9NXJv1u6LIO9fOlyGToS3Ockjspah0EhTSCpltMoh
VovRDEf0tzbEjNE9BbnrcbmpftmzIxrssM5J9KKbsPq1vDKxI0shCGTl2MrQ9jX2/PnsfXIvS4TF
Af7VRbfqMG3LQUSz75jOymDQZJ4Cc0hXIqjcG4UsJKzkeBFwJzbIObmOKeR0i4vdyB7aPJ/vUQkP
Z/Ieq0uVY3tde1OjYRf2p8QJa0dP6Pby9lI6rcSYrTomIs28SwD3Hsy2z44cu9spI5Y1TJus2Tg1
em1TpHgnB/JJjNXk4IC1B898KQMYZRny+wfDhHIUpPZ7gl391mnmAL2sZd2NZt7vZTOTWWmYd6m7
sNGrXW+tzRkdVquVd5anlWerVhdHp6Z1yhIxfzt56Sfu7XZrAy2PmGAVR9I7sGu7U3eRPYd6OBJZ
fkPZaZ9Vel2UUYOMJ12tO7NpznHbVz9y6QYbCfx3Ixz2MQzCxAXN+qcTxw1DHUzMrobC1hX8CQvr
CwEMRtgzoYza0jkQiYLFEL7IQ94L62JNwXS0SB+6y4QOvKJIv+XAwT+cxlVEZ0xHRlMzuk3kBWyT
bW7yVruXzVQ9lH1RMfEqxdm0ipQNLb7jOCju+zIfztpUjBHRouKpmBaSK4U5oW4V1aoFHrU2HF6p
hlF8pcs4eVx8D2dkSZzESKxFQ6ddo3ZFONMaRyvt9AMrp6+S/x6Rvl3es7/GEAoCKLh4MHTuETcS
ndvHOeN3SEpnW2OkmbfcKAV29e2ijfVFN3miScsYTmZh28eZ9XXbW/aG0l3cNODr35gDQkpjUZYe
bJKrV61dlKyTLWmvOpS1Wwr3ZKN145HcKHHQU/dGStFhkXUR7XeNn0d+PlF31aVkycczCBRoxu8Z
a0OEmuBZ40ZIxXKB06ZvYu9oS4yhoqtfZzXmxIb3txrSKwO9CIJf+0LtUZKZ136K1vNQOzXP85Xs
ya76vfL6coMZcpijKjOPjs30qb7+puYvLYlhjxsAQ5dRf7HHYIrkHMS7VkntRvkB8Xhjm6xy3X7j
MBS3ZltNG42pOKEIibOfO2E/2+An4Cp5gsElq23Nwp+RawePki3EA/wGwqBbj17Vb1EzmBS+h2XI
TkM1pCHK3nCus3Md00IQnxdCRamAZOfVWqk22xQqnyKbUujix1Z53/pOsofzCeiHrmwPYXm6r6Zy
2dZDAW2LC3u7FJN7Y/cS+7el9v1sx8WKAaS6R5bwPBqzttO62TkztE5rPmCNsJWO1J49e7DqDPri
uzlWVnXCgHquev8by2Jn7bpL8JhTFW4A7ZNM4mfx3Wz52a2Tio/abpnWEJ8YLpnx4bYScW3a68O7
6PmRQda0q564lGNS1rTgpsMjrSdlJCu7pL5Ly7uZYzdMJ847YjUwwnv1/L6MAQDEmPNZjjyD2TzN
78E8ASyokHw/dP30UOuotBK/rghVTmGyy4C69C4h831vtfREbEtsir3SkWw7l5xI4kKCDMnqASx5
WweXIfd+tA3z28TEAKxSv2So4BtZFwJD8sPWrasmjuwMUiWN8+gw7G8zV9sYCwJy3xyqzZzi0eZw
Z5w5jc9pOQvD3s2s7g9Vracjd4vWfRYalAfEljncuSmlKb8tegwIIc4Df1eMDEBOk9279wQhNg9W
H/MRKRSPHpMq6bwKI+sP6VLhbAHq7nwbePqzyAAxzRxWiz0blE3rXYg282kSDL0/NCYI+26Otc0Q
5HWyi7thPwO8u03LsXwAOmN5YS9Br6VFzIMbLCp9a31brLHaVDsjS9IPfHJ6EMKHgnubzIN9Sqze
YLpkt4zDFgU+X7Z0usqSUoYIObX7lqP9R13YlObAVdXNIIUgy9vsdEgrM80zC3ck4HBQrCkEGzu+
6NAIPrpez964kxP0N9V4I6yluo2lE/y4JhVD5Cpji61/IV80gszPle7tkSKxpqos98upA4ddOAq9
EYqFLNcJcLW908h9xWlLmqthziuUgtf1Ysy7yKAu9Z9HOTsnRlPll5brOTE549UU57aZuo87233m
HgnWJE8lm5EVp8bwB8k9hH9UTvs+m6bPgq7G5jBK4mcYe/Ju8mh6wNOm2l2WuwKouVX1b/C7irNV
ooXiKR5sD7U+SvJg7IovGy0IUguc+6JUJn1jHe9ZWFUro8A1tGqbobtdOgvTOHIhfw5NcG7VeibK
7wa5j3pz1Ky+x37avaNClptay2lwtSRIgN13s3ZANibvcDowxbFEr33a+kykA7AIoL3gYHajBztp
52mqfQ+SCanQvMTjvjWQV67yLO8YnaDGeen8DCeO31jDhTghosK0yerO7tCWez5z2MtHU0cKONt0
+LzyYG15vf5GTHpsr+tML6aVITVnO5Z2domxhWxZZHlRzcoC7r9v51uOZwa+jiHZMBWmd5rV0B2M
dHBXbmvrq1mOYlWaPHDX/LIIwrW97nSni+AzDWu4goEdGqK9N0YxrASb8FOpyRGiTQzBdvLydi88
u6/Dqqz7t6LPr8rfZBQG+j7RvBaz2dbrAUxBBwupW74DUbRuYp3tk2W63+wkDZ48xLIfTSKajZXi
fFhxxMcV1qqi0VB+FZyILGZ1jK66dxMstvcuidbatWkLv9RMnAVQmTVb3zzFnniIDes5GNI0C/3K
mhiM9aw+68Zsdljk+dtiGQt/B95jvvhFjElhQvT1IQMJwKR22ne68+HeCQZWYflk6m/jQgG5TnQ1
8izpYgz92jO+cA11+Tqu3EQ74MOMX8HO1U+osV2xsVA1HUeBNUfmmgbNpSd0qwJAt8+T4k5fxuy1
q71zMstVk1YSDIi2Vj4ZBPU8BPf2EOjn0bOTFZZk1pAY7kyMcNSGvpF4WzRcmCccrEnf8BSZ4IOR
yjzX9uyxlqsUw2VDs4w5MkSmw3hJkrPAhLJWSHL2Zl4ivbadYbW0VrkZdX08GWwA3bGvvqe5OYL3
HF0PXiaj51AKNEyFO/RPCaqEby4yl43Es1eE/DYXEbW9Pd6k5kSIHGUWBLvYYaST9UlugwS0869W
J4MgpPmsw1ZLS44WS900rI1eyngqHxmQpVs9czT6g3g89ex0rnl+rn8s+iqIEp0asVLJwYczJTY1
Qr+dnwUdaFAzKV6F7xko62PFFiAlUy9et63prtmKLsdrQOZBIf848ROWJ9POss94yYZNhRgM/2Qn
N0lwTY8rE2tlFstLiwwXF4xp9B8JC5o7q+tYjulZ/29Lyvd6yIb5b7tkkij+aZfcqI8/d8g/v+D3
DjnQf7sChv4Hg/BHd+z+xoqCQRmEBBron66XP7pj69odX5OQaZ1d8An4tX/vjm39N8v1rvJDOm2b
PA73X+mOoZ/8ZcASEEZByJR5VTbSJ//E5f/SHc/VMMjaywBlddV01HIB064wi8uE0+yrquWyVz/v
JcbD3FHFz+vq58X18w6LPaHd8bnmZuM4k3e2NcTPxUI/c+yul2A6oP/YNz9vqbgeLS2CQsOVacQU
zCRDPOOwUvdj31pMKueqhFiX++WXvF6+shv953RqEOYvP2/n4edNTeRkFXEH7dPrNc5irVznP+92
9+c9X1+vfP96+ddUAQlUnzMuUQmJqbMvFDJUC6Ns4x/DtYRINHlTsGjiBEbF/7ZcSw0bofvLlHQw
TGaR/tAsi3oETBlmv37y7qAWBdVqmi3ssUjSbwiEJQwsQD/9w6s07b6pCRMJPVklZ6mZ5Af9rIUS
qgxGD41ln3DEFKTe5IvBPaxYci2w8nelG4u1I+P0zZitZIosv/K34jrPCGniy4fZALs4OiN1C2FE
u0yVyRYojX9w6NG2ejO11mrBNfxQpQk+d7DRpRfOSBmB+hgm8YUpuh0ET3YTfM0GdAWmBb2H5qWU
NF5BP0RmXMCFiIt8zcQdtiBdMcCdbgqOV+Xkz4kJ8s+g9c+Q2kDsAqgbL9Krul2CjnEHVkx8S7XY
H6IgQwAZ2aDRH7pSDQfD86mPzIk3JyjLATNSXd4aLHx0WDxLfosKv4GFxJb1tRx1Fo6jPfgMFRpG
vekyT1fMjxcckMTFA4gvla9LwDG3LMc58KeMQoStOZtMNSGWQe4+HIa8stLQTafkzh/aH6A753Gn
D0uXrTTCsn7AgCrtECxuqcLMXobPurdcbYemu3yOxynfY0Do1mjr8ytb05UfLTSTO1f1XHncsptA
s3ovzK3O2hhNwEBlIgnidhlEkj93ehFP8h7KUdaUTEpofLeeIbOLmr30DhEO6dRf/HYR9UYATjPe
W4S7bMJOSNznJjsT3FfF50Qg0iAGnaG6PUhWKQpB+WyYT4nP94hFtyLv4MEWU7JWNaPjCBmyrHdx
bbQbYuIrJkk5LsjA9A4U5sUGVlPFxxuWPWYbWGeFAm7EFWQHKGeE3lZRNxjxJk+LGWs5XtoMe0PY
J1a1wsB6NIeAvZRukC3V2IQdBLtS6c5pae0Y3WpPx6LX845hC+/7CFMNAZE9x6va73kC7brTzxoz
HnclxGihsYjZDOfLcDCrvlpnjLT2jEvUaYTJt1KozrbI0MYBzdLSHV3RjQf2sNVlNmq7DrPGdbZu
XqMADMT9kvLBLEBJLL71hGctdEu/IDS8sVeg7wi5yHLxqI1meUaj7UVkc6ZhNjnGA5xCTi2fLWEY
UMuHuksLzUoxDXOV+BFNDiu/sbhjNfwc2H0ZJRAmQ62xdvmQXFzUEesKBXMUd+zNc+gQTjiJElPA
4iJoKNzru92oRzw1KcOYOdjj2l4I4HJRoJi5eXGBC6w4nor1bPfOHgVTBRg1YKuW2IJo0KDQ1+TD
sltnu/Vilbb96lVOviJUDuwIFNaDNw7eIy608dgqt5w4pARnCvMvOpnMibVPHdwVTOciWW51sKm0
tElOGitnI4Ztf9dgg9uNWpCflKEF0zoRybSJzYVELDzbETxU+PpZ0Z2rUWZbr6+upY35obus4ZF5
ELAaw0jE3jSs0SrhRSc3N72HKVas44VxDUKEknfbtHI+qL4WBJ8ZdHDec0vSO5M3OoE/0HCJMx24
zYXPskvH+CHrgmzVwdTXuo+ePLe9cdMLv3plFuTfpUNCN5Hw63/N0W2azoiMo5jqWzhAGW1coj+i
ySt/iNke3jwjsR+8bqrvuw4u98zsZ1MifruRy+DvGdaIAiG5hiTRN0sO3TQbHzLbQl+WCuvDEjzS
ltWpE/1pfeMTW76bIIneCuEAyB66kU+Vmh8So3J91IFGBnszGE56EMuTcFiH6KmTRzIXBRtXnyOz
TG6NACRehkcAjduIgbqQvkfvbCXX0B3TRIOeLge9bKHHFXnF2qOMn1K29ykmJEe8z5kJkG/RZHYy
ZSGAi8QdZmpj+gYdoYgWq10eLUl0dRvnXh8y3ScU1uvEExIe87RQcJ5oCCSLblfPed669OK4o/GA
+tTcLE3ermbVMf9y5yF9abtW3FmLi01UNHEScjB1O2706SMFdfhopTZGUbx+E0Moi+2vaZOey1N5
gAx2P4yzyEEDW8YwvOqde538zq4yCv111pjx7FDD9dkLlq24HqKhcUduokJHpbE0KXv/GuXPejSQ
082WnKp1q0/Llz9Idx0Xc43rI+MITtFKSwiHKg6TdB63Sq8e1YQXIytIlOYhjff8KssVlLXy3mrn
gWGydxgTrQV30v+ebP/vLdLf1cfEJbLa+f+3SMePWnz8eYf0jy/5o0ImldZHSYte8ppoZxpUqX8o
23XzNxBhJuUumxx8qyjo/6iS2fT8sjNimWSwZLZcqjuk8f/1n39KKhR/+edfA0fYYP6vqjjAKouQ
HRS1b7p/TdXsSPUp82Ryj5XZ+iAUXM+A4W0wUemiUWjt0CHrZhyiQDZaTXxu6pkruCeJnSnzMvBU
PpRID7WK1Y3LFnkNMINQ+50f80RHo3VFCnlduUBhThHte5uqZ86pzgMsPjxFs+lRHdiC+WKygRdR
uSdpd+KzSNT9YGcegyZT8yI7db1NiRSShUWXAMhY5gfNX/CagMTISEJEaUcbetUoL1u6wytZfzJK
kONCpyH3epGJXdn5Y3eHHr146Ls4eBPlYiFY5NIF9dPLvD0C3Capmw3Nq0Z6XsO3mN1lPeFUAxEB
uhTT7lxXsB8y/7boavet8zx86UGj3pGKcOM4g7cB9YEqBGnFgL3TRA3aWKnmI9AEQFIsFdgcNJPv
rnC6V1NYZhMaoPA/4dF8ltN89vWevAJZVPOeP8U3cnQt0NqwUEDDGesht4JosnDxhhI4+z2QthQD
yzyTKqYSyci8RacRUjpzJNoxEWPKcOQOh2d1NzIYesYQxHyhn9WWDd98HwhzPnAxdriBYCNqDAe0
bIdtK/vieXDu8wI9+Vo2pnaLbI7ll+Nik2sm40SzVD+mi0cJTiLGHVesF0kUINTD/mDe2I40XzSM
7XboApS7bexkXAUt5XIFLn0vM2PBHOwwWslGe1wbZj0ChL+qoPALbCyFO7+08wklWNwt79pctRs/
K7Ut0o9lb2Nc+tQr09un6NEeFn2Oz6PWNacGEGa1tRcy7aZxcaWBfE3aA34i+GX/+Ct7AVumN5pz
VbdEmc7opgs7GUDyPuStAG97gKSrSmLwiD3Jgw3bvgvSETQtKONwsi1rfH2G/vnzmPj3ifq3Jyo7
8X96ojK4GD+L+U9TByYFfNEfe3nsPV5goN69DglMLEG/n6h+8Bv4musxyy7cvwIy/udEtYLfDBuV
EZYhC6sx4Tm/nrAgBAIW6QYre8Q3/9LcwfhfwDl0I2z3yYgELIm15rq0/2XsYLlW2vtkEB2kQcUT
YW3y7hWYVZ7xmljTjn5P6t9yTU37tkO7yhbEDy6ykcOOhavcWgi1tjryRT365W38PyQ3jvmXiQiZ
4vxw3ERYpsCO6X+NFZ+EMzuF6bt7TyLLuw0oxG/9xeWs55B0itAYm4fMsDV7nfXA9hOLbVwrUVfS
MMVfPnjIe0EuZtev29mrvJel1ZIzGyA1cGAL4w1E5eD2iAha4hIkGXWrElK1fluhfxMwwNwBQp4q
4mVl60XNGt8gAoYxeYNFqn9KibqhdNLANESBU3Ys/EQ5r6jErCrUijo4+P1orKF55OupDx453dN+
XAfKt+4g1Y5PQQPVGrNKJUNO8BLmlcq7bxVG1At4hQbVnY32jqCkhlbcR+VnbAgkS8sDKvUSnhXQ
e9z06B7uCb5ZUWYphpvkyMSJtu2zpT90SW5sx9ESn5me9rcBMU8rNxdHlF2HFgX3o1dn5DQEE+BE
MQ7IRSG0T5rUVqTrcuKWiCLOHelXENbTjQachB5mNJqLZgdvupWLUMvQ66+Wokxf8WG3XqiPjrrR
kka7ZzrOatZLZ7FWmZxOibc8EI1S3vYzEZ0TgZPoFRXYo41faDYqcKSzQZuKcMI9R0oOYTLuBXRd
e5GorWED+9WdA2sOOT+rreKGtkZYT3nCgHmChnG7LN2aRtfckHCqHmddn3CvM5ud3NbZogirN603
kMhm9O4YCUYYV9u1sZssYnoR3Wmhtejo1XGG7ZlDABvrkv9m70yWG0e2LfsrZTXHNXTuAAY1IcFe
VC9FM4FJCgl95+jx9W+BN7MqQnkrsrLGb5JmaRFBkKDT4eecvdeWd9z1+oTFRW0TUCrHECjD0TOk
e4wMPSOsq9Czr+ANmsdyIU/Wg+Fg8uk02i1NPCONMMcrq9edH6ETyS3zgHoDXAFjhgm0m9AWtTHj
ssU/FfX2ligIBjNVWkUvKcsei70a1y0rbTWz6wNkQnuF9qs/iaHpNgxpvJ1dR9kGdXyBhBQ7Cfmp
FlyInHA0fTaB08URS1rlTrAF4NZM65l52VfBi6yxcvAsdb1uI4i2ejHDJELJPE3vJpy/c8141nfH
Ue2ZFPfDuqWD8Y0nMbiYABDUwexlAmB1sKZoPbdMf3c8gU30iaJp4IHVuWOuqUYzmkAYcv0szMIZ
sUagPYqxWejUWtZC91fGyQOkLjYj9/HQI9NsVrmRRVchNTL5WjiiLALP57XdL72wHu/SZAryltzA
fmNEMSCOzQaFcrAqrhYMPbcP9OtZiCTAM+/hwnDj5dcVuTWjBM4b/Y6a28J+QjLHnQOtWeyctJSH
lOGEFw3zqwOAbhMMjX3wJGhlGmL0GCsDOws74fCtj2jWrSpXYgHLw7kw/DRWKTMGnAQTo3nlfC8I
n+p8wbwb3SfK7v7ayhm3Y98eyhX+JofZRN9G+dVU0txZeVPfH0pA2BC62USwfND6QoVTSnjlcWje
NJk93EkFhxTVa9RzJC2a7AZuSrUbTJfcMorIUqMuN9BjVPQ8riXbwSmP0JgizcjyZw5C9T1s/5Yc
osxkZlYP9ZVWt2XjO1atkziTlI8OR6jMN7rY9vWSP5esUVT3xhQd+1moM1S76DY2h/SpynFiu6B0
KJY7pA/VQNVelWy+oknTtyTEKE0vL0Z2QHNO3jbxlGlfkWHNaC7q2rs3rcGNN46OXwaptZJqa+u5
965msmim3Bi+YWtBbTAZ/b3R9iBbSpw4mtQQBXdltAfJhz6grSP7FHl9snWGXj0Iq5yTVWDI6A4e
qfml7PP43pnG3Ng3qglvETZWCMDAEGZrE8/99xJmQL6ymXGLnVpCxAJg6y9R7dUwto2xP7d4RZCC
Y8qKmAoCt6Xl3kbQl1ot9Qkv4HJ4k/oP9nfvHkThsK0d/BOky3KJ0NPnK/QD1jaZLEDkqTlu6kEg
KtGwLSTkwH5lRm7wHxYd+zw/8tRiIDbpgN9X3YyXBw+GSTtL1M6VEZLOsXImE2y53hiYf8aBerqn
73FqIZVcvjZoE9Epp5qg7WfxIXvD2TSRfEssffAH165AVozWc4xy5pBQLNx6VmRw1fzNrBuPhShS
62bUqitCEthyRHYVTm7wxuj1AHMuX0mhjVjtc813dVypVWUn15PAdGtTOPAPYAnfAP3gOx1id7hG
XqevMZmaPgkwSL4U/yEaXfueDGl9p7BrnWxR29marIniGwmF/VtvZc0J77Hjw8ked8u55DXT0vKN
VSqsNZPJmK0jcXp3MxF1etXgIYtWPE7VyXLrsVkJK3IsBpZIAwmi01CugQzxrO2kiJzzkTDozzJp
22JTyzp9RQYX0vLzUETT6AvJgUsaDXhDm7U57r/IGailXaQ6gFl7bY3EXH3Dupw+UxTzdeGJsRMY
jdAI7iddPqRjIHZJkmOYsWxSBdcFtI5zEw8SlTUHr5sgLewDR6zy+1QG7bbttNwvW53vCx8VAR0k
2RTfLWQ5vGbc/zCNIgUIGtjLQ1TlZ7dujKuG7YxfUTORsjDj2yEcRTdRzLjI8FeOY6YvDLi+NZoh
fTHB0V4Dm6+OiYssmia7q9FqR1QWrbssGApCyur8Hr9te10u2kN7USGOF0HiMlsPV2rRKXZNcx96
S6oE6ugz1s3IH0t+YlcxEzXhe2PTNDhvYsRAIrdRhi+KyGDRRqKEql9dr0YwqWbNO5LrjAGPKRjG
ZNReHl3ARWipFs2le5FfeosSs72IMqs4Q84G3tKhwE+S/qo2ZubVw0XOqS7STo4n6ot5EXz2F/En
c2jUVRdJqM4aCDbeohTtE8WTgNFtUe8xu9qjPw4BZM4WcQxyqsxyH0hot/3yIkK1Fz2qq1I22shb
XEmlzJKziqZ0XLO159dJ4Y7PCgzcvWENzvc6cBPccARvrVKMpm82gEMG+U5d7OpGMSDTQnimQNxm
HhlEwna7OK+MWwhSUX6ES+Mh+HNwJhe6HUP+D/UD2dSZvi7KHoSsRbisP3Z1ZLUn6U4mg6D/Luv+
nwbJnunSv/q/N8quSjCv8Uvx6zT53//qz7rO/RcNLtPzmA1f5r+wuv+cKNvwIVDKo7SWBqnJBn/0
R6/Msv5FJWNCVnCZN4P4/j96a5MX9KgcmUGjDeJo9I96Z9anys4w+IEzTWbiTaXoMH78tbIj23To
ythQB8HCdf0k0Yx7Parns9vH1basExcPWgXfptGc4BHYHY62vAiOmooROvP8XzsZgKdSl8UOgGm/
PFMIt3M5rz+6Vc7pgUSkeFPqrbc2omS8MQpoaMlCCyPJJHu2TeYR1UJdYq0HzKxsPEyF6fS+qpl+
GaGuBihN2rxnH5IPXdGNf+NZ+NQ85A4sAEkIeyYWGeAay5//VNsmHNYoVKElcdSEWh803o4zi7c2
23b5XLzvn5bIfypZf21WXq5Hu9KyyWJGNvI5m8DUmOeGaVodBg1G1hhmr8uoaqHX/dHg/qVR+nNj
9BPiY7kSOczMa0Fi0FqwPn2ymV7/zNM9QxNA7WeyfXOSxDUJTSJ+wJNn76YoCe7/8cdzcBjQL2Ax
udhhPt1O3WyGnNPnoZPshyttUUw3aBmE340CLMM/v5qgw4ExwcXYsrgZfv7yQs8d4iJPMGDrg0jP
hSLUEAsK490u8x5/fy1j6XL8ZO9Z7idWQS4CmNGD6vLpYiNe1ghuSHyoozFjLhpRy/t1nZe+u4Q2
REBDbjrK+asB7NQeWwDhiXEj/y4rebmDv74N3BFQ5XACLDgL59PXijnCmUhhSQ51RwKRz4O+Ifg0
CB49ie71b27wX9cQjp7lNEyyAcKWz50fRaFstUomKAnn+a50VeO3Gr9g9HBphLk1ZsbpFB6UpN/f
7P/0IR1pkEopJS2xzzkhKWz+OJSk2BRD3XMo59scrG4gSy7GNv6PrmVDd2UEvvTR+HoNfZHv/LyI
7FgbjD7y4kNMPe/X4+RgBNTVdArBOD/9/lqf9tvLtQSQFaCVjm6Lz/nkSd5So3B2O8zTPBh+yWnh
mMVWb/i/v87nttjymQTDFbLQL8vV/PUzdTJrlCzHGP+96BNOM9QTK3sqGFn2lniI4hjM96habP4z
DaRgQ6UVnX//Hj6tneWzIrRgo8M0BD7389qhOEvjWrS8h75h3mEQyrIKZw3+uzXlxzJ0KWelNf3N
fn65hT/9PpbLmmxBWAixMqGK/vR19qHkdBc4uCNR139R2GyPxCxN1xVjhp2yqgLNtVaOaJOnMXTW
wUAe9WGQxfgDHVINxxfJ0DENimAfLiOhAJ3uMZgT7e73d+c/vU+h82yn7+sh5/o8tUqFFQyzo2l7
GIzydZo6W637OqPMwog0SOYdlGCrKdEc/DTlkJ7xUeOvtIogOJAIY5+QjQaHMXata0+TjbMFzVIm
qDw9p9/9/r3+ddW6pM9bjOzwh8m/DNh0r6ARkA0xXAqd4MsUcWtK7dK0m99f59Ovnq8ObxlfGVUI
pjUImr+u2lgzuSlaEx/KAfSnFy90wSItxYkRjHj4/bU+b+eXi2FcMy+AQGwen5rak9uIxh4TtvNS
Ee7rBr3PJJ8IM34qCCsW1uYIx8boRucb8TThjpKm/Zsba+hi+SX+ulxdi+klyGoOBbydT585U5Vm
8ssg9boDiH9wMpPNtPVGqzqEXTXfMcXTX8VCTY2xyi/BYREhtjGR8vi8coCbDbjXo0fWzS16Brih
TZ0QUVrDpIJ4kubzOYsalHrYje/nzAo++rHLnt0pm88I9Qie9GolF9lFir4HeHuvdDZcpBLmvehS
+SCjSt+3UJmvIoS/nQ8/SwMtM8x3UxhY3Sqj4XQDb719yYJJf52JhTszc6VI9sYi+ACwKapjkdeI
TwqkfPsZN0VDq5TE2hXi8uWMUOIwWBW1ab9EaPrfii63ngaUfPVqDC5Rk9gxPrK+tQc/BxYUYYNO
onNo8cu2BVuLofr4tYvYvMsmFB90ll0TeA7HRsoxHZrVEHthByhC2rvB1jkMFQ6pfa6Do7pIaueb
Ww/KvUcfxHrj1x8SE116XB7rjYavqmHvRIztfJsxU/tj6oVnZ/m3DYXumcAjGBp1PDRotJjuPXql
NZ15zmTPdT0NN5fbG0gwzWYR6XeVVUfAFGcniw4AAaV1NDHTnFP017BLQFXTab7sVrh6Tqqd2aFc
Mhm/F2XKiiz1EUBhlhnzvosr7t0EKQGopq5HjyA77C+d0iFTmaFe3C7y+0WQw+sMURydEfmHPlat
+FURqV6sAqWmELcxgPMVg3zxkISW9eQWvTJXmsm9zWEYv2Zhbm4NBFovtJk0iBiigQEbkLd6JwYa
XUQRqPFW7+vxJp4YSvqObcTfM9myNUFfw8ml4wiylnWYL+ZIt0OwtZ4i4jP9eTQ4wBg54VJFn7GW
HCKnzuFAUC9ksIWE2zY92GShMThazDJ+Fy2g4oQPQBeY+B7cFCywjQ5N8iUaCF/CfcPqFQvZVAXI
UfcdBCPCnEvtUSKW43sM7ekcallyTN1s48006pj1jzekiNdbvEMGTkkwWnVDztaklQpSZBQfdFcV
J4Yn9hq1JDnzZqOfDauYj12ty73liOAxbJ1NadMfJJknPU9cjXxm4dzks7NLY/In6yIYkaAn1jfX
5WcH8Agl6ITAMiVSVdfGmaajaa4NBvhbb8SdiM8BSgN31Xz24v4mDovpmBgE+UQoGdGilgB+LKYt
WlchbBi8FdC25EiKjSLdJM3wWixYusZm7CXsb9gjrXOYxzdqxAbFRHz0e4KF1zxwrK2o4ycZEBgy
NZV5ykgp1ImVXFdtMexSL9fX6QwVPZp1yfzbnlexF9030fSKXeCl6rRmk2i55cN1YspAz+mg6e7X
mmZ+wYS/ytbT6PJU6yrze27Zxxl3Mj7b+DqS8eDDP3ns++BUFk74tUUVsYnIyTxGWc4GbC9npNyc
rmVsWed2bohJjrPmqPWAeuZZXqVOPbnkO+QY9TzwSLUZNu+IOqv9ZJRYu0hfDPDVhVZyNEq7NFaB
FjpXnch4Q2UGuJF+rzk/idm2tuOQQQNqe8hryDPrGw5KduQPoJr91IHuCuE3fKJlOTxMpeD8UDaQ
8lZVP0/nFPrcYtBwtnYKbTDJUfOPmYQ+U3s5F+UUfVahfu+KYbh3hmnaWHNHtA7PH4SIZQVYLa7q
/LZpaQo6/NKyAyNLjgJmillNTZxFUpdhVVrIZi0BxrEVFQMtyYAnghN6zr5KKH1QIaR+zjFvS2yp
vesI2a7WqjLzm0Zvnx0y73yDQdu1Xc8YNcMMu6bfggFOlvRdJJBVk26LJBW3OnaarXS68EubhMPJ
6ka/jYPhmEBGg30OBuu7BUU5WAlCK2MM1Eo7FJ6KjujvcPOZA46kuc9ZmAlnB0qETLsj/dXZ5JOC
04EUkJiZ/ltnF+5Ha4+oWGVhmI9mLpwv4zB7804XsQZdY0BOXHacx+BT7qt59q5HrZaYa5lUEeBT
rbW2dvZU0B6sdoPQysro1Htluu6mGpIJiLl1dnJbJ0aXOKy17RlX9JELjjCFs+uczLvLghpqeWAF
FsV/Etm0KRRxMjHUMaPNvCNfqvcwCpToPITRQ0MntN/GWW/unFaja1AXje+WsDxcyRJA6VqtJoJO
dwPG561EAofdJraf0qkpb0HTWqs8MJJDkNTmwqGOfQtTTt0Hxq4XgoXtFWdJ+2Ad5J55G9YZcQO1
Y115YYjmvgK9GYjaIEB4KHfk4VTbbG7cl24xELHR1Ou+Yci3dttSwe8Co7OL+sIkTWtgNBQ2AeYd
fbSuO90tb/QZyI/uQTNbVWB7i82UaqW9ipM+IwWncL6JVNLEKevwhI7SLSGm2Nlh0rzpvaUcv0LV
36Fv0uDxwJ9mpM48m2c6ObVq6UyKayp21EJIZSgAjPKYGRMw376tzkOSZ7eVFO2N24zj3qpJOV/H
nrvPx1kdBhe+HEID91TiwzwnHZIdO+zz17RgerKB+Fl/sVH4b6VM0g9P5AAAKoeRLAZneknAH5+d
pvqe89IbVZeMDzxBBvu6Ceb+RWckMbAJNDBPK2BgPFz1ltjuAmZJMncnEFrxWi+Zxosu3qS5+TZo
HkQ82Cio6j2r2RRhOJ0Z35WvjlH0UBETph0ez0AasPNuEuioGby1t4beN6+JStmzIffmoOU8lYbk
MNsgoMQTOV2F07zhOXHhhdnFGH1E2lTDeGoy8nLttqBMarWPWkbFeRSVeR0PonvC2dy/2ip2v4Wd
hw+uKACBYrGeXRrfAk+GQxBCkRd7TdrTkXkr1IFc9gQdoHfV0xwyodtnxiqpl8klIfVrTlEIHszJ
8duspqth1gG2BSIseVftuLeLRD/bQ5whLB94ZjDKmvJ11nUSagC5lNCPk3rcG8FiHVB51fmtbZZs
ZxOkH9dKTACXcP4Pwht5jBh0h1iXdOXXYTNrjzHQ4q1Hau2m4qGws/SqPVZz3L1V1EbLdCSDBppz
F5Qbfw/MZSnTUdLPkVOZkEaZfu+lbgXPkzCtF82sNLDL3XAVuFP4KIo5AVHLy4726D0ZRdyvzE6o
70FlxxwndXLSmviJg3GwaQOpI72u76X1TK4mDpOZ7TXIAhZV/qyLQl/p4O+cHnJ14hTzGjniFokW
hJwC/S3idGK2OJwAiSXt2ChISHKpsZHF2uWaiPrXNDOjYq1RJ0M2aEselQtlSzO3nRzesQB7O2p5
e10zNNimWI3WaS6PZpMD2Y170gJFtyXOLFwjfdZ8J2A568lonCZBiPts4ErhhaOyc3fmVKernCTj
HcD68aGWkB3Nzg3PSdF/aBVjhnoG0ir73jzGNHY3Dd2sY6ymbO/ptAfMscehUaluR767/pq2iNSp
8XnqcBA62l1pbxovrrf50OKBaMfkKjXGXQrFbkV807imqJbI+MabAVkS/uhR7oUCbqbnvUtpQpgE
6EQeEGVwOxoNM1qy8LZu27y3Sis3lVbOO0PGTMFr77uayGNXUyVPbUXvYGbwQfgaFA/tJZb2tiST
g3OKd13kzTHX6m9DPt904OyRJz8RKXJmy6VhhKj6JNX8kdThM9m09w6h0RWnaegKIHT1GBUhRtKV
08I3FnqzntWi8tMM8VQu3Fy9NF9Hz+BgRUyP70bmIZOq9T1T3yZdhQLBGdDXy7e8B+Fn5nS1V0Kj
IgiHrvsyW/PbCJ5JJh2iE6Dsw3rypvCLjkgPHJRy0yP6nR7vz4RTIrYIS9v0dfyV+AssvW10Jeon
3e07hEG1t4ma+MGxwmhPqmlKGEHffdVM5W5G+FP7nhrmqusUDkc4o/zMJ/0orNj5KhuQ7nFeE+Dd
RIQaxLWkPTokSznheIROlBgKNvgPL8R0OV9hUNfUNsrHewIevB84XPAfa1VGQ2eVeo2r78zeHKwT
029YuasawcFtZqrl9cw6TV4wYsmBxgVasUOINcBj/E565Yqupg2ZTYfvsoUyh/0n5Ty0d6zO0a5b
7BGx32hlglHfo2kqm4GSEzr0WnVm8M0N0+CjCSQ/QK7KiIFkQAoRcjiAYJhuSVkUsuw7v2R7oc+0
zDSmsgu+dSEFQqDV1BilKU5JPJNmwTPu2a2D6axBICUkBoJVO9VSv040EfebdsGo553DtjQ0ibUG
okx1As65f09mInMSOWH3NNJ5a4SKZIsUgn2YazS5Qxjh90Yj2o3ENlvR70IYBytVinMb9UvJ67Xl
tI5E1QCf6Tk6ZJrUd5VBSANne14aHqK2iUoKdMazSOwcw6G+YkL8XWa56ceK4x/Z4tWtUPM6xUV0
wIKfILEp1cFMGx6kjRUcrUjQFEAdfAaKSY9gmdRcrtdXtraZUI4cAkluC3UChjQg/18vfwW0rnmv
S8r+S4SOI8S8x29bvTQ5AJ31qEy6BK413AxEzvkaxSaznrmQD17KzUQwLABDt/X20iiG3cwYZSxd
v0vpG2d5XEGFiiNvp3m8xTyCsA8SpNjJXDRfyrjlAxDmniN1GmdUed14K+LM+EpSOd96kZJ5FAyj
OihRjLcpGW7bSyYfgYpEHlXT1IJS5nORqB48VoKyr+6jCmb/lNQ7jmrU9l2XOcrv02BIYRbSFaF5
yWYAw435Olrw0u5FfUgD4udZ//qsXXllWL3Q/IvJXU/oKLrzyVOqweeVeQSC8OyA91GEc7ltwTvY
V1nd6tcCQcipTAgDbGZB8yqY0+Nl3WmEZmz7hG/AmqGcwMKZ76K2wezTQzfk/UV4HTWGxzRFKLPu
sm65J1nHlM3gf/muxuvSIYxB0qRcL0jas1kYxa5cWnENSbhnB87HDUY51y/LeN5KmxXQ2jqv7fXL
C2aJfAhNTwPm07vAatH3tE7l+mPh6F9Jt5ghhtvq4BTLn5Ytd8uQIwvWsJzp3PNCGwRenoADqelf
I+C+sMpasONxw7qPNI7XhCFg5b40niANBh+zYdNUSghksmZeFDhM+UIrkQhbHuf9U2uiw/aMITj2
UVC+BBFBVxNatwoKHz9hQpyZTQ5tcAwqo3xJnQZRWD1q1mpq+kxHNZAFxj3FAZ+wQCK6EAnDlBMw
2oWdV8TmFXWL+kLkGn8hh3p47EpuU98QTTSkBE9ffrBmk0Y/8jmvXuAjcOmxa/ojTMTg0NJyhV7j
as3LDAAg1OnItTX/zlMQKtl8XzvR9AQawdGt2uqt0F0PSyXBYU2vgqPe8u20bcCPfeQXGHSTR8ei
8Hat6smzLeV0tmiBn6ucpBY1oGVdz3I2TlloGjeFJYOjyCzeeUvlI/yC7XCnW4LmB2NR0raXVTBg
ebgSlaClgFsDjrGLuG81eB2rxJn111BPSOaRrgaCJao84q+VCPyS6hQFIPujZ3OnQtACjzMFwYcT
VHxgr13WoNLBm0K7DI6IzAjscUmA22vOkqjlOpR9roz6d1dSJwPhNMavDSjM72PvLhEdHMgVrdQq
3EQcK3gywmO4Mpq+uI6GtnuM9cH9UfV28BGXI+phAWYF6DpPJjse6u0kHGCYHpbHQ+/VwbdELmE+
jcKL6DslDW4/q+I/k5v+W7/+d/r1JW3up+65/9K+/I9/e+2vX/L3//U/zy9x8f6LeP3f/+IPkYOE
AUcOpC0tc+HHCY/5wR8iB8f4F9psxjHCIE/Kdej4/+kHgkQnXBr9BPvxyDAJtPjTH2QjfxCLv4gx
ssdAAPnDJz/Q7/xBn4cKTBMomHkdZlGo1+WnedBETJAFjhwFQYCSayOmM661n+7G38/0meUh8hBQ
hBjmILa/6Od/0hAwQloOh9687wML5oe7gmFJ4Au39H+LS/4/rrJ80J+ugg13HAXB6Hun+N5o38vx
vRX/TJzwlw/yabbsxKVN6c4luvnO0e+Ii6zn199/iuUlfp53uIBRFzQkIhaymSC9/PopJPJSKJeu
2g+2C9VUo6iJq/IuJ3qWKJL8bwYsf/nyL1fzDGZX+Crk59muQ8pGiwBR7acSOp7OeGAV5864ycIq
83//wf7TpVBZOJ4LuA85yadBjt5IgM6jwQeL3PBxTGw4VklvnPUW0/jvL/V5srrcQ4NuMMcTz+OK
n+4hNF99AjSq9oUquqs0axcqcEJ4yDiPqzoc8x2m0emfrg0uahqWYaFkwofx+aJwFrGxgbLbTzDS
VjBu4coqmheBxn9+//k+T6+Xz2eaTK4XlYO05adbmVpaNVeVpvYAmICoZwEsWK12k0NqItmHIVjf
VpNBwns2R+cuG8e/uf7neefl+pa1TJHdZWv6vGWEdhURk93s3ZxcUFnwAWU9PP3+Qy4f4vMPwSKk
1l3kHDojz19/CKNRtiB4yKFv29rYOUMEszh0rOA6Mwm6nies+H2H0btUiPV/f+n/tH4sGCYozNiz
jGXz/3kn8YQ9GnB01B6h7UTrRWA7TjRATo6mL7S/kHP8FIG5+f1lDXxJf/nQyNltPqzJQ8EwPuvN
mkyrkrCv1V5ohXorUX4MRD4SD0pJO+9FkGb3GAM5OGVEWFuN3m3HxuIroNmxm8Z+2MWVUs9mNFsG
jK0m8VXr3EGf64VPGTpceUrGNAaIf7basYdrGAQPyF8pvJy8Sx6npYvuJE5yamTPZK2kT+hWfuK6
zSYrjX7fQW/ElRAB/EOa4qeaE53JeZlWad2VKxmrkl5CRyWgZ85Jx2jEaBgyA4DJKTrrtSY5umWY
KHRmIpEm+lMbAppbpSN4Otwu3VUHMewJMlDmR1UEUNup3yQBXsgMcgjeWt37jTNj/zObKzs126ex
mOy7ASPqTqNdvSnJKqLCwb6fdYa9JcwC6etYGWeX5t4Gmv9IbtPY31tOy4twFrxyZtJvy9k1J0Yd
jXEOAmyJJX3BdVh20R0x7sOb1+bTXT9bUN5lMLIMekxBWjy/D4UMvkYVIi6fSIr5CV2CsPxhNt6V
GrVszQS9/dBqG/TpmGTtM6FCpMeMsrXvejwtcNu5wQi4ziUdunbFSLbCrC4kjoCgBdhGixMbAHLo
AKc3lBNA5XRrWwfxcaJdJ6H93jYIkoep7X4k8/hkz+a7Bznm22iCO7A7Lf7aphBA9ImZz0pF/JCK
wX5fimFvFQ31vE9qdoyEuf5IxwD+ZKfzevnI+0hGJz3mnmie42XpwzR3TrnbRRzGh2BjCYUvCjEy
iATY+GFh9b6nKgV/nwYITpaZfrCU4doDI79xQYZRg2duSJKybe7xbnEBc5bruk7aHTjZdJ+IpH8g
0rR7aLH702byCJBJ3VjcZSHSbhjj6RFFi43zpew2PaKRG9fjdpIVZAR+zhjHNzk2XbcD2TeHhAkt
QZFYSeHDxcBOO0UhhBMmZC4f6w9J0aXjCg66uCEmNNlFYajvDFsFrwGcGmA2phZcm4PHeCmNmGYv
NgfohfT4b4ibNP0pnOQa+o99nCpVX9Xa0tfI5/4gvUreBpql7VDlW7eOkYdXgy0gr9eURtgm0J6L
XmfwSu/xUKsWr0I3wmvAKx28togPsHANZbuytE7blUyCP+wkdT/obLfrRmuGk4LA9Bp5urEJu9o2
Vh7cwo3WtB6jIG+5HwF8DN+Yxx8ZY9pk3fRjtolCZApGY0z7HLrxFSwy+5G2wbwJJhfogKUJY+c6
hdoJPEFfXTPoceGI6E7Pa33fA26Qvt2NVPRO3DOjYcDxZqTAaWoCHa7BGw4viqCrc9GF3g0+HeuR
+p9xMl4mbTPWhjgNZjjdWj09Ifwq7i1Us+JlisRwpyaSg8ckaq9Hkm6ujJFKGlyMOKUVDRijFmQd
T618qHCQ+C26sD3FtduvhU7G96qGB0TuoQknTs26U6xmPUidVSGl8JH+lNj9Bv3DjmWbr6KsjIBo
9skPMctmD6mv2RAn1exYGugWpCe21VQ1u7YcwtxvqrgB9hvhg9Dt+pQNErtKVNbR40yxF65ILuE1
RRBJP/EwsaMmmI+82/DRJAHxOKVTfWJsOK0zEcT1OpEFFHuRJ97BpVjYYheQiAFC7yBIgdu2tBGg
Qiy2wyiNAd5IUgTWDAjocHl6u9EnpQ7/bihFtTttUd9rGyfoAvxv5BGs4S1yH8aSA45Jg+S24BDw
OtRtyzbWp3cZyA7iQAhQa9kFvkNznAktcZw9PN7+Hdf7vDURnJ0u7ZKhjAmehZlJXystjVfcaWgN
Msr2j8ZDHDM1MHbRC9LrWrorZiEFpCbaIgjGCNqehbM0wBAzA3JsN72bUomyhmfubuv6thEuQ9nl
koz9aarSgO3X3WRStlvZ0lNP2+YLWXmNT9nLX7WVpW0u6caXTp7ZhOY9AyGqXjsqn/s4z3eXDGea
ccEmng2dZ/VCfKmZYOjjUueX3Qtm4PbgOtJNcUARiOEGqb483lM2T9Vfe8ybaFRFEFuU4cVnmWJf
MjRiFFYMysd9yVjPJM7KsA74biCO0HXOj7ClaAM4BIh0y3hs3hOXzRvWRxJGCdyQDwZWva8XkUZs
L03Zi5JbVC4ZosOSDTxXHZcF7xEcx9ltVoail3VJ1YW5ippTG/nqXQsGQunQAe0yK/pxaQalS6Mq
V1KcAphN9CfIncB2iJeH6EB3RyGqDlalpc+Dh8exINv7wSMbdSOWTG23pakYXlrHy8Ou8Rh+aglt
1EHS6LUMuialxyQ2op18a0HTfTHyGsxwxQLHTJMeZ1b0Gv0mqBxbL94TnuEHJB/NY5PK+ZmFFN7K
SAtv2qTzwOwywZU2uvFYVcXOVZb82lKLtquOeCFY4gVH8UvTxwy08ZYIUiJmNb1/74tAe8oXEOnc
tonhu5r843tK2zH4mHTe7Ghbw1a3K+OaVqj2GEJTucUExlAxM4ENiDH+VnSNe+eVPQRjnLVfrG6y
v/RKs78kopqueVLJbVRHmj+RXOTTVmR8ACH7PIeaugcJWWxMBQ8CXuJ4fbnrrUCUUzaue2Om+lYv
ipIHX5OcCGgyIDwDRyg6bHolC3E7ilI/OYxPN4VH0FI+tdamqnMyjpQOmBub43TsaKHdBK4RHlD7
MHG9rOXZNRD4abbLucK1T7Mbj9dOUwQbJpjheoFo1StaPumNXif5Adas/OoFWDPbAFXtyo15GIJl
5+uf8SqkTTmfDRxqeCw9i8CZiXaemI2lI4naKZ3GazaF6WAScHfjqHkmTUR0IS3EanqGjS3gps+A
ymYgOPTbU6CjwMRWXeokNzC98TdZ9L3tLmd8MBDpbDgDIwVVjf/F3nksR45kWfSL0AbAIbchEdSa
SW5gTAXtcGjx9XPA7hnLDIaRVr2eRbdZVWUShHI8f+/ec68rt+HTDVIUalhV0pUc58LNNtA7QpCg
BvxUvk39wa9RKKxCq2H23ZKAsybMuXzoEKHuOhYcaiBmweeY/dvriokBEw+nxxBB73YaoEtWyMd2
KP3JvyG0SXtoyCqG0VT0VMwWLL68ZwCgRw2vJsEYKV7gRZbt9RXDPkWoL03I/ElnyrItFE1p4SfG
93cdlFWgbbGGgfhi36N3OialWGnWIhdEMLJNEIYz4EbqV2eue+YM1rT12qkGbUZ+DjaxHo1c4Tv4
oNoeEd9Kgvq91R0moTjVctrGIf/wYJFI1kLrjfuLrtVgcPFHb1KBd21VzlUYNEZq7RNdzAdMaIQL
kn2xnNG1G4/mmr5nfEVqN9HRXVLcQwCtt8hW5HZWsbZnb0/8p7An83WSk0egmKzuISqhk80S7Zxh
+U2Hr39FhE6Mz0375VXQTQxLfhMdU/AcoO8Fp5Ftcr1k5bSjpt55Xj1sSzqw+zBkZAxhtz1H91ej
DK10d0uFGDOjJnitjacbkzbkmnyo4ocrtR+0+69HgCg7cxyKpW6rDngEIa7PycNQxvO69rQoYLXa
cyH6NVp0uYmQ8DAC975pEsMLbJSSwXxThRtvWBCOglmj7rXIa2xlbXNXcb74US2qKpPYJJhbzD4I
EJFxtM76SG6dJEfUXYq+g46Sxq9R19tBBkgGJnlHsA4ReeW9whJDKnOEFnJVmPF5nDrqRspMfdOi
TK74qhc4BBVz+N5FHGqgkNvknsoOXT/NhJ75GTHTcRdoMciBDWEr1o3l1fNNStbevQJDtkX84zL6
H+ti48yOsx1dclPDmqyznICTXV9ldOP0PDmDPzAxW2sJS6jn4pzcFxEAC7D9ejOUkRiYDndjlp03
8jvlvfEysh2/NPyu1de1SUhkX6XQccyyG27CeSoP7cSAKdXiZtd6qKHMgthDxpYac9m65i5u8GB+
t2KrGtY9pMFry2jTW2m35a7DDfXi1NRXq9GIzavJ89sXsAXuGVk78jmcXD1cVXAxn/TlC+kYhWLa
5cXBKGV3HieedRkXTfuMw94OAI4NZ7kd9eekrmU/WitFZRQb3Nyya8Ob3lXFz6KB6dg7hvXGHLXE
Xgsd4cyA7XJRt+zAHaxCzDl6abHXbQDMTFprPQrpFlukPQYjLLytV6U2/cp61/tmlq5EzzMThRDl
85JKm67TvpiAJcQzU9SYTLxVp42gkaaalSzN04B4AOIYHFfn9vK1PZvYVaAgFzPIHY9ADTVvsJM+
aDkjadnS0GKVX9Gz9YgnYmSdGeq5FqmA3MtIB8GIW2FrpzLel75TPJRZUV60c24e6hrxBvV8gTQK
l26mvI6MgGbQioDtkqP9mtocsdgAWs/oHO+p1chaY9/p7dnFDCtTS8JHBiHtBR/F/IZSMX0bDVE+
plVWfVMdgRJ7peFmXSVhlWSQBmxSjzJw0GymWnlrEcoj1+/jiax2sMR29ZCe9Wb3Kxo8xvd0di9G
35Pngsr2h1S6A7IH8r+jZVdz2cMoaISW71vUhmsGwuVF1sOiRzmt2isagdFVSjG0Sq08bQhgtSu0
fg7S1BpwIO//TwB9GK75pvmrDv8tQomWeLyy6W4yfFQbC1/R01g3gg8XeCRDFuFto0T5nTbYq5U2
wyuCyPu5Q8q5cxm5bDSmLfu0mlnZlSZg7i8EeN8FWYI0tL6z9ZxA0BA4tBN3+m7uewj4PPG4v0tr
H4OhIv3BYb5CZBX0ocJnb5qa0XemT8CrWQlXttBAbkSj+8BWh+8J4uTXJVlroyL/2RoJJ9QVuVf8
FBO/TNXeW4n10829+rqnqYWhLSTMNkP3xnWb0ksfGv2eYAmuGFDAPcgR0PGaz0URofvs9rH1kPTE
26Zdwgtb+xi2JTXVFBPwYUMbb0Vs3rAHeWJBzq5HNTtnFerSVTu0zlblMnwr/Wxe58zEaBOK9MoZ
QzQ8NmmoK7OmuoUSU62jfpB3Ek4GFa5Gv7loD603Fbdhojk3bqVHcE8c84o8VPHbiMBElumgtnWX
EH4FvfRa2mN8kduZfW8pVI2ImGcAtS+pBJIRZ82+YLnd9ookvrkd9dsw7BywmxgKyjYr9xPO9fuW
FXfVEdW69f1e39d59xB15IKMru6ciaic9u1Qv8a+dIOUWMg1E8oRlr2rBeR79ReUcu7ZYKHXaqIq
o/4t5e+uTftkk7fqu0D3/9J4LTR6ktHi7Hupp6l+bqguPPeGMN3QLRl42BrzoTO1cVoTUGX7V0lO
lMy6lBUhc6Im8HRXSdrIay+uUdZMdf4gCx/guj35+zhZjDy0sB5QQP8aR/TFOoQqpCiiPtPn4Ydr
s2uwc7MgwNZmk1QhJpoJ/ToUiW8sqNpAQ5N2xvtvw8d0ngrEdGsrhJFLVZhvaHf8aMwEEYc+LYnX
fF+nYQi60Xlz2YKMhCrYtX5LDeXQOaNNpHWe8cPy8+HcKm2xdSpBIyUDNxuFRtD7Wvg7doR9A+nN
vG1G/3c1WtpTxKv3aJpuHW/spiR6GvVeuGk8w11ppMjudX/sgK4Q1g3QrQfBTgfg80boxy6oydRJ
5wNNixsLPKOvP/uvovGd0k3ov7pVmp+RIf4IpXMOIofdre/SyP/8cKcmExiF8dYAp/bwGv99uKiu
dAM9EIdrWvuhMqs9OwBgEzB9vxi3fDDVLJ1zqFOmRRnOxEU/7izP83+a2s7cDT+a9yb9FHY/wYeO
K63JDfwS6F0cb9bfYvDpQUtM9H/RvRe+57iOJfCgfpgeuKKd8QLU6PIj69aGB3KpIvqk//yicguX
HrbO4PPYXWvhSemsghnM+zikJxYHdfE0AgBO1Rf379Q4wkI44FmC1hwmxb/vXzZ2Eo7TwGRpqODS
DOWr45Wvn5/OV8c4GikBtTcd3tY6QER9OZOYbHnFV4635eYfTzx4/gAg8Sja7oeHw0+9oTbbOlB8
wC6jTjfPTFiM67kfkm+xxqgFiZK+UEih1AjUfhj4vhrtfHz1xJLRh5vN0n32L0ejHctWyAdLHw62
AZm3hay0hnJaETORovxRvtz80+vK8VwihVhM8WIfv3sVtZU3YfoJCkk6oeVMt8CR3C/Wk48vuGCG
DhyO/s6S7Xb0gvuR0RIum1cB/FjAVYqsazwFF25KQ/Pz0zlxJE6CiENAH/ia3KPHxG+SZJ4mrwxY
2lAtac05+R8Pqk6fPj/OidtkuJapY5hbxsTWMsH6Y9ZNJHYm/NotgznRt3X+pnk5cZNyEVydfX6k
jwQ5D1zdH4c6GjayUXUW5wZWod6neyctcl8Gt8Ue6/dYsno5P07gnveg+8J6U1m0+HTYmy8Odeu2
nYktSRkB7c2GvXRBNmpB9xjBl+2lCgrbiNB8iOfLMKcYJLddIBalZUxx1W5zs03bM7fPx6uh7Ghj
Tfh21+y1ATY5yfzFiUJVPX79GGXS3Nd5AQy8K0drM/RqTfiy45o2cfvsE2Z0ZfTeHWGcyVsxd5B2
c1JCEVS91Hjdd242sXEanYODLyixGc8YlcoQEz8W5JmvW4cMkbK4U4N3OYfsLosyq7YNIvFVlQDC
D+tUoMMcSjRaPVxzLdW69WiVVsCAa9i0LR49jpNu2Me7F5mFliElz3s9sl5v/GhYz240biwWGJ+r
ZYLAIQdE/+4uwq7Pn4ATz5qJnx8FB98svvtHz1pY9BVj2InrksJ17w1fHLjrYxCR3FpiQRRD8PkB
P05+hcCibNk4eCB4HE9+8ST0PWnoZeB7LdSvpCy2FXCYCxKu233okXIf0395gN4WnX9+5BOvL2Nt
faFFoln5IL6oiYHR4s6RuAen6VvvDMZrRdP3AaN6+uvzQ504Saa8rEZsePjf8Qyd4QhF59TJoOhr
WqMYOmp6NlDUsZrUB6fJyOxrmLJBdzXp3H1+8BPnSV1FUAYwYi7ysfWc2HHYCKWUQUOQ/b4a5EO0
eL29dKr/cRlgLYuUgYEXHsOHzFc2gk2EcTQPsBw9T5McNqY3guLPhfjHjynlBoIphFHIMD74xRUU
xS7qu5zhYkcmoUP3RaTXw2A7O3afP//pBbR0wYmZhgWBwT7+bEVJrqSVV5yWXYgAO68sGSTQ2G3y
JX7n84N9fAE5GKUNpYHNVOv481UxII6druDMNOshFtoz9rSf6SgeEAR+UYMs7/LfJQiHQp/jcGqs
+e9u7D++KwRNJMSyM43FlrgVNEz80s7JoupnyHm4eXLzq2r09BHh/yBjW16648+LpVwC4zhiZfRn
ma/eysl4EHVWofZ1cliZ5sXnV/Pjs2/pFN4LERuoBSOfvz+dNrQV3LduFmhdd0Z2aGBZGakd+heH
+VgwLodBIyMWwIR5rKzqPX1MyBLLAoJTFkM44DI18kX8/GQ+riIcxdApNkA5OB9M+jhkRqIxjCyo
BdtatntoSrvfrnRu06plqubNazGVX6ySCw79w1OyLBzo223IDMdoBoIScADEqKp8Gx/7kPvsxaXK
kJn7jOpmySSrmeCxrjDMkfkJGlTR+9bdfTtW0SFnmLQjP+RhnuzqDiEudAGlKA6WsoBAd/scbYzz
6JtAHnAE2l/89idvzBJExEQAz9DxjWEuGee0N8ksG5jLpJOfnmkjzY7Pb8zJpwxdpesboIk/lJyF
VfEZico8kK0LIa3sAz0zHjy3/apqOXUrfIfalnXIYQ979DS7uZCqkixEoxJMs8P4MDr6uPv8bE6t
QA4lAPgFNuVcu7+PMqe6OUadlqEgwNHSu3ymMACiqW/y7+j1/3kVzZ4RmSifjIWRdLxDxfvuQHXk
FZ2y8Ody7erEuS3q8Pnzszr18ixgZBdJLhuD48d4bEgRmktenjyxvZtsMuizh/ZPOq7lro5s78eQ
Q9hBxdJ88ak6tea9c/1R0J3Y9NA/0WNh9VkQASdtpYaDItqp9Eml8z0v4hdHO/XAs+0hfZrALEyl
RyssMAR0ZFiXAxWpbF84tns7mLgyP7+YH3gt8I90LqJr8jkSyJyP1lW/M8fOpu8WeN2gPyWxXu6I
J0KUkoo+p0HvDo+p4ZXrrmz762qS2ZVNMvQ+JhlwO2NiY7pEYIdR4THHn8FQtuvSr3a3xskr77LD
5s2EZXZc+NRho9tDUfC1GS16hW31ZrQ+AHrhNUQaes/EJam1Sx7NRS5F8pQNfXMI/fI1Zqw7O4v7
ciisA10kf+VMmgKLy3l8fiFPvGsMtihBXYK+l/rw73ctd/kdkpFye5DzTzUb7U5XKKrCnCH29Pb5
sU5cDuNdaGgvilWq7r+PZUKf0EH5U9qHxk+dhsOmsPW3ZiLQxPXlEqnitF9UGCdeOsOgbU9Fwxfr
Q4nd1/k01lHJ6aX2N0KsoXEwuqeZWc8rgTvzsaqHasNItg/++bnCKPOXjhQF4vFKaZGAkNReUwbs
1a7w+NXIc/NbZMmkvWXRE3nj0T+v2zjg0gYAwu6zlB1dXYeRQ2NVZaDpUbWGxctoUor2dgB6EBQO
G+nPz/DEN4fjUUMJPmwUi0dvIDnMVpyUXNqxj5BwW/Ww0auy2ghkcf/NoXzc7x4R9Yjujj4IyrWS
tiApODD8Ut4AXcat6bbOedIZxhfL16lnVPBCLT6ERfJ89Iz26GLkTGcgaIruAarHL9uuHshoqEk2
rW49TO3/eHPEAobpwgREho78+AU0RhruZjPLYDZnhD7ucFd39UbRB/jiQCcWZrTFcMgEnWdsHMv9
/KPYVjNuPT1kC5hH9nM0jntvrh6+eCQEP+OooP/rGEfPhK+Rz2dZHANVr7GC4KrOQNTYd2bnAJHJ
h4arqGONGmoFbSyNHsuhhnNrM7DpQLjS/OuQRMmEcY9FbhFxpgbABtzQiWjrMzK34luTQF3iUnFo
hUqX+6JBocHudlqjhQsPse2h1tZHzIrGQjOCamvczX6B4kIa8DTKoqn3ek9Yyztw7BpwK9VhuZjD
4YJfx6Mb7wl7mQ45htGrXsTFZa/VfeBl/kNSZs2aK5ztCnpFJJCiFgpQKBGOMsyKEPPYRjGYDRel
JRIoR2m3+/zynno2LcN1DZ4TsVBK/76DoE+qdnJ4NtEKvlVj++bF6toS2k4UJaZaaOWfH+/UG07N
TbFH+x5l/NHx7HiSlYgmGYDuXnpOV4OZHYZWflG8fvQXLMRTU9D4o0fg+EeHATgSi3r0CeDTs1ul
khrhkPejyh6ZRF0ylV53tvka1fKLLdNxfKdFCcFx6dJyRdlcHxdkvgKDpQabnkg5zd9iUvhWXm1p
t6jdiblncM4ep7ILeARZX21ywimYcEkW8srsDzZSXzsdtIPQO+LKW0uuQ9RhPHBqj/GDMZaffrcN
gOTDiB4IJE208VvDoffizpvICO/NDB+/N9vVCuejRbTujD0v5fcB/aB+Ifw2bsjzBGY9YsHD0cW/
L2Z7HTdtunVhFzxVwv7qVpy64w4AWii3tBnEkiX15xqR6I1dyIwsRABiE9Ol1TTo+8xo+y+erFNr
0R/HOS6MetUTcwn2KvDshZxMv2FNtMf288f3VGnjQOtjrsC8DSrp3yejV6YqK7BNAUMnErgXy6IO
Zz6DwB830xems5MHo1/JnsXH3XZc9jo1i5HMeVe02CFMBHACtJ8dMjAElW3yxeU7tRA4tP35WmDZ
+1D85tMknBQpRVCn9S1ANGcNKeW5zOtfbYJ5K3a+uJLGqefCZZfEBhYvlXs8p5kblXN9qdPSMYcm
MpsG2cz1cDDpxW9KocWBpSoc38oXd4kexsEUoWyOyoTov8jLdn5pTY8uvgA02mEEsurzO33y12NB
pI1E/9Y/XhiHMWw04tGLYKjUL+FHT7HZ3+eCYfJ/cRzXY6fI9nfxzfz9RDW9NsUKUU7ATlTRzWnf
5KQNm7Krv/iQnipbF7QtLZbl/9yj91AMPjJuBFhBi3A8btC5DfK2Lm3A8MY16WgPRe5/0ag49QD/
ccjjgjWdrRyhjl4E5AbtiW345Vs5ClfnrC77L/Yc4tTzu4C46UWD26aX9Pd1bJdwg3l0C5YZc3pt
Y/UbJiCJq7nhrWnfRuuFD0AokC63SbUIjjVjkWfVKH9AGz2T4hU/hxVUq85Etoy1BbNB3Nb3pPqC
/5V5TvhM4+1Gd/CePJtVE6BVg2pCa0aib5bWZmn+1gcTTTs8hFHpr2nZXeFJVFto/78Srx9WxSSS
bVdM5r1CecnH3rS/eJpOXQV/cerS4uC5PR7A5rlqyOJVVH5qPsztbKxa3XrGPH5Oz5TQ5Wn44oCn
bvFiz8Ax6NJsPb7sKjWiqaIYCpIK5kCvulrt3ukEIgKus2oWYernL8yJU+S7vriN4bBTuR/tSXxn
8kCOiDyA0mht43pyLmVMhTalZfOcwmkmkSr+/vkx3/UaR0Uo2huTi8orytb26OmKtClnMpsXgVPM
/joeOufeio1+LcVkn8dlnj/BYIN9YCHZetcpezH4h6KbAWKhJdprAzi/Ly69caKJiSqBrs+yarsf
9r7RaM8q7HmjmzlEzyYia4cqTeyasG72MJfFiicF+ZQNBpGEpPXETAb5tfUVilicWCsXXzhyDJjZ
DNrMv989HWmEU7RJgW85BaPyLm5OBOgLBJbSPud2uYc2RZKIzwJKWU4T2dAK5qjwRPqbQQz6bppC
cBPvfPl21r9RFst9PPBIYZsgLXn07T263F8TikyW7H5rOWm8RTBobWpNtkHsVO52jDt340XnZpmJ
+0zI8ZrXFifKxIvwHHudf5br7osOFOyLjfmp82cChgfdXSb0x40j2m1p3rSC88+z8R5MKYI0Z0ye
E0OLd58/iacOhfoSrQFudD4bRwUIQyd45MtnCQhpvFGVt1h6RpWd+XEePX9+rPf7dvzUL91fwe6V
z+Dx9l9qTt4NRcLmoAfGsyKGasLxMVvGPlRlD2M1N86NUg9v2tEcrkxTi27NVoNbInK1VxKcy/sv
9P/4hi/wDSYtLJbB/0MJnMA3gO96kz//JDj85y/9h+Dg2ksWxTIY1tlO0hxgIf9fgoP/L6oPdEeM
5pY+P4/c/6ZU+P9iwsuT7VtL6f4nwUG4/6KWYHtFs9Vy+RqKf0JwOP6KkHPh0CYn9EJHRvPBxC91
XLlFnAE+iAx7hmBuyQvmudNjQQgTamf7KwzC8pr8+WRzQBcWM18sfvOPHWWwjzGJac4UjCPlrq71
GHycIdn/cRNu/v3z/sxnON6FchRUuYuJ32Zp/PBxbJnU9ZUdj8HUYnkYzLG6zcqaKAjXUltdG/KV
0dDisqpUu2sGd3z8/PBkQHw4TdqUJlYkUhS5x8fbYJDR0G4mtw2IwMlH+KfxvMvdGD8kQglitOP6
jEhzvhaIoaGYKiCZC4QyoVJqmLLew/E0olUJbY9NMxG2JGHhS/DmIdtNZsafxQJSFGuRa3O/GhUO
QeyEDYwbdLfTbzoL2Z1IPUCueBKC2MIIGbpOBXHTrr5hKZz2C/05WanImOh4VKxtKxquc6BXo/GA
Jk9d1RAMH/A7Y6sSGMYHp1FvXlEkOmLvfvodN5xRL/P+Ke8IoGvSUV6EBr5l7DkEBQ+lKS/iUKf9
nUzqhbAR/uIwJv5FA65nS0Ue3vk9UOJN3yi9PHCpZEG+lc7fDVl8xZ4gbk5TdxsM7HhUHqZyAo4z
lvG1jTybtoyPyAwrCSJ7N6lvy7wnMqlflNppS5x446AMmsWY0Igohg25HPVZ1pnVLbit8AxJzrh3
KiM/VMiMtoZo+6cUjt5Tlc7OPXfH3KKIAWFtwuvtnLH6MZUkiUQulUcyyOkRB3/5Qswfd6ZivQ2c
xWPvDnCJRCv9C4dIxICo9en3gEnmUa/5K5NeN88OKu2LcIysA8Yd46GDMfqctoO8GMvSvygKKqwN
cbtWurIKJPwrp5t1WAy52jYqzNeD7M0tRNTsTjkxknco13ihy/qHFfKPUYZAkEh4eo8B7FAU51ZX
ESHG6+xp7bR3ki4/lB43d3LVQLBRCuCtEZAuSLoiV0ThTKNzAf/XhT2614wwu4uQ8MFajasrQjNs
kMZR/yvTCVOSuO3onek6i4ZRviZj1T8x7pgv/arnR4l42itSI1fGyBn7g6auwmx52bXKvtYivUfS
ybk4VuqvWj8u1j2egmLVx7L/RbjBtCdv2LqOLO5EiHhsZUk1bQrofwV8oo7rmkEPc3PfXhMnlcLa
HSGA4a8IwztHD6sfDJ/nSznE06PJh3QPGBcnUl1lO1Cq7U89dYwHQvKGDUk5oOY0rm0TcR8JX+ZS
L49oLkHSTURd7mbMDhFsR+6E5SAkJ2l9+k1ElXrJIzc8y5vsZdCaDg58XVxH3m+4idCzEq1wYjbI
hUkKsf2K47haQjq7p8jk2cR3kSV7E2vUxrLyVyt0e9CvriJKweahXIhWY8yNwlXZ7sLKUtcKvvO1
3w72dTeFxoNMGvXS2U75inOFp9XFI1ubYfkqkJOfp5iy70dv4TdrKdgsTw7lWwRZCpmfmDRk2X62
eT85L+YlaMpGuxsnJdvNmKTzJV3a5lmxDb+bytYAac2WAmSvgdU0T4u1M+hJ0JamixkxHJM9Vkmy
HXJH5zYVWecuDPLqm5Hg9sM27CIeN0V11Tq4O81nmq9G5rz0pRzaH0ndWS8JtowsCnoxSwuZ5azJ
LUK7obucqiG0z4ZIdNYdxkwsetY4PRo4g9el08VyZdgjssFqdnY8hzbES5rywKPHlqWpk1ddCeYZ
e5B/ZmnZTas32m2p53ea3V1ZhSp2GEjs2xnm3cp2QffWdgQCOLyCdwk1nB5fEJlzfCjM7LFhcLkl
ta3bdtb0PfEAylt99zOLzeKgyegHCRPxIZ6ZB0mjUxclMXHb3O5HyLhR+9PAdLaNkuYc51K4Q21s
YNnN/I0x1cARXDtCxBAlV9YMPx0kbj+ta7yETuqdaZmqNkleyXml/LA6oLtBpayN4Ex1IDFFktGT
LPL8d6Rm0OP0EEEvN9a0Jq/6bpJusjULzT9PsfBf0qIfsK3wwuL7NM6TCZ1653sReSncSNPo9YMO
gTkoXNyFqhXethw0cw09ltdSLpwDHaGiqRX6+WAnftBFxr0oQn9Hc6W5MKQv8q3Jtf/RqGFw1jbb
UpSLxKqGbDzaPsDPR5CGMcDbD8FpNoBWpal3aDh9gy6pTwi3HTrVZgqbH6Icun1kR3zz+IB7O+xk
/SomLX2bSqe6Yzxr4GvLmh2qrZiouEwDG+eNrx6JLKtBZOO5HBd/QZ5lL1gVSnftjM60h/UOJpSJ
trchLwN1SW8JKkTBLMgwoc52tnAP9BlNfTOxiOCIzpTZrBTv1aWVN+ocLD7md1M3D2gmmo2IY96q
ZgsXr1pJGi4rYMD2mXLq8XEeRLquFwMzQ6hgyDei10o4vs78pnLdpttWzA8qVSWe3MYPxtn2D0UX
TjdJJuZNH3bVWVYoa+2YOZYPJ+tX+UBgYmMJ69ZtaDGX4aI6iGrskLrydpXWM2NZEgcGW5CD7Iv0
m+tEeGX1aSD8dsKa5ffajszaEqFscZsbGt9yCDGHJBEwiVFObiIt8p9AbRj7POGJd0QZH7x+JMpv
CK3Lks4f7OtBuyMrwrsyqnk6WzK+ckIOfGAHlVMXv6yousJ+4F74I7r3tTUMEHtzdGOIdOLsUjWz
cVBMWyqSlZ36PJ9D8dKl7mStXHtAnmsSon4eT0DZ16mR6r8UdqKcWGfpjBs91fvDXFX+WhVave+M
3H4Z8i4h7yBL0gurjZofhUgdEgQaq2cCZ0jCO18wBOmgo7IGH10pUaFoo8x2bmz338vUKNdtPix1
gapu8d3kG8T6stxi0k/OyelFt4s9MXV5/Ir4gH6+vvCrprRQ2NI4JP7VTnApEj69TrE+X09mmARz
LNV3U4E2BBE/Zcu9gdu3lEhpKvgOLSETqd3IC98kC8GTqv3pwYBXzErYQu/0rOGDg/p3+s0+Glrk
pIV3iqkD7wDpGRduqKtwE9kLLTBOChjbyr6e8aDfaaVSnG4i4l1HHiI+QyZB64IiLyZPe1TfR9Ux
3YoRW+D85euMLJrU1/fiq0pM4wHHaPNTQfHxNqYdc35GsXSTxmkyt5Shzv1IhmOD/7aqcLf3VrZJ
YzM/0LiXFzn278DSG6JEyoHFuE6jdFUoqNeb2G74uPtFqd3JyO+eElNE11FBpSFtR11F8/tv4Vff
BEGzySqsqmVRJpfidwtAiEwEl/LEryrjhmVQ/hTKYResEUfEV5uIFidiIVoVNb/OYjzfx4bWPcUJ
TMqVUWmeBJFcT/uocKZzvScGJO76YRMtprCSYusFnWmxbqal/MU99OK2Yw6TgFOgsYPwqhin3xgN
kv04hyWpJokPr3YAazHZoU7WgRI59Cy/+kLtQGPtwyYCU4O36A1BTCxDu7+7O3anIaWcMKeMOO/W
5K+qdFsV/rQrSX3YqARFrB8L9zfhRX0AsSTaaYb5hjj+GTCCYMjHZ0qzh2jToYi+7GvTeukVruZk
Ftm5rhfi1URjN2LhUbI/x0DsQa41sg1ZmAA24L7uC25hEPmQbnQjxrE3FtQJeeFf8OGG+juK6Rzd
wECiILrZcrmzJuSguz6qnXsN0CQZNZEO0UxaFgnfDc82SDLqjaEkxa7jwQFMSq3EJoV6MMr4QzNR
inJVAwPBYLjUSKOcq1uJXpZ7icdxYwFH+UaWerOyiCi/t0Dobs0xVFcZ0oaLtING3JNagycx7p8i
MrFQt9tm/loLInfO2nx2CTMNh4iLlJCnoI1NO27tKIv1dadEmGOeFWmHXxyqktZYG05Imk9lCC2n
qQQ+bdeZ8+hAKG2yCeflX4QUUuFGx+XmrMMEoV2PHskzz5ksNVg3xahYBamlaj1OJaj/mDOOpE8c
NA8/AJqREsodYY9oE8UV2xgdNxkFYONZzbOO73uNwddeNzaZKevCh0w74jjGRWip71PaZbs6aZN9
1/NV07NhDmAxUcjF0ume2iR/dWvqdvJg1Is35CLZ1NMSU7FcO3/xkZ7NMxefl127w1QrDgYv7G0m
+mQfoqOTa6Km80NLSMHbSGjLmzUZfJPN3DRXcuR+itarb9gBeBdTpeOcH9hsOblsniWhMs8ku4qD
Prbla7vU1DL283VMPMWwtuZ8BM6dD93OmKPiAAaDalG6YsU3y70tRN096QZJQKBsyze7qcEEW1S2
ymDXsqnlzJvXlkbzbKZs5KsqV1dQrvHBhtZYvrWh9DbCa6lIQ8vCzVjaM+9IQzKAgQOd/9jqc/Wj
lCNXpZjJ3qEqX9mJNQfML6uzSlV0Q0wGGavRX5auuICmY08uG+/CrL4hQfUujIHtLaQm/yIyVH2W
TK68cCIuHLOeaS91016XnuyfGEGxrRqmZO8tO28mROqqyNiXuwnbE4ZB82+Pt3TeJt6sXjKnuOlH
V30H2802R7cjgj0tWAJDzGTQ4odKbSlYlt96tJYIFA/hTr0umbdcTGIgsHF5VUd2snxIsmED9F+9
2tUI760uUrzUzEq2XZ+wI102Dcmos3GKR6u61WXNnSlTPgHva6CSkQQRGJkTudAQaZdig/20wB9M
Q4uzy93pfI4g7Y49XY33xxBMIwt4JEE/jZ02XVoRO03RTNXt+05bCh4fPED52gHhQawOuw+oHUmQ
W3zIcuZLF13oMBhftmVapHEZkMO6axo9XPqlgTInIIwyxUZ8iOPftUdEzMzrJtfjFPERGBZ2mhfR
NdDVmN1VCukJTO/MX1hXNgpCWDVVB94DsAi3OBr0nDQlzoh5qcnmeeYVZJhN6yMknosttU5WTwc/
n7RjtpE0TIatBNa1BgUJ/yuDX8SHRq9pODDMotdOJwZ6SvVtFhYNCrsdqh+wKkm00tvpUcIdWIVm
nR+0ZVOLk4hljZ0UQPFlh7yQ5VdeA0trLeeEn1SYbLKrmSVOGBz+fd/sggu6HDN6ZrKMLfKAtF+6
Pi9liqtx+/KCj1TVIGz596NJEsVOWWzJZWmEd7qRywtVmtkGa4B34bVN9a006F1AjaeXgWxSXgxI
+a97iwoXKHPL4q6ZzU+8QuXrGNXeptYr/2JwWWfLIeYSxjbJfjoQNzzVWWfgUyrYQjuURS1o6ovl
ea7qZRnGMNIQN5fTCfITl1ojq/nrfltN5wkyhod46TYOVbp8BSiMX/+HvfNYkhzJsuyvtMxeU8CJ
yMwsABiMuTkL92AbiHsQAAoOBf/6OYjK6s7KkprsXvSuNyUSlRFOzAyqj9x7ru7xkbC2UX0fO/jV
mZ6kDy65bbHe758fyBGgIJj/lA6/TrJPHX6VFZ7PZArURvFczRPdO2k+kYMM5+XX3aAPjN5GL80e
XI58+n2GV5OwrQc3FTZXxex7d53PK9ythfEy92Ca/QrIlENK39miDQkzR+ovrQMcJh95I30Gc+e1
1Oo7IH/1nW1QPFT7e5BRL31RiM3auN8aiqJZ5zQjbuXjOlOetAVzEa0pjRcS8DhsOcc+gwZqv2Bd
gG7OYif8NYqZBoZFHnydS1pnM5BvBhmK06QNKS+LeM8LjLtmgSs7UGRWPNiY+k2mT03JQ7FqU/OV
HHEGgzOzOjNPKNEGChYT6mZkMNQ7cNnz4fl1zC4urwYdO/FojZV+optaidwxqr2OUwvdf28ujz3N
8mvrUi2JbaZVnNTEi6lxvGUTz1FBkssnzZlaamuTz5rQkudlZk5hlEuVn2vL7i5zWzK82Y9KjDLG
oS/M4gGMIuRFJ7eZNgBXMzuf+yGjVeWZ7JkKIobfw2F0HB6dO/5w98ivgR+dYKqCBzf3Kf6Arrfv
sHooOTq1lWdZ85DlbZ49QFj7Ok02rxq5kObZ8DIelangNRhKjSp0mrvPVCXSCsYFRnoAqsGnbhnt
/B4cO4fsTBbDx6ZJzNBfpzWaRt7w1cO3UBiMMn/98deDuVaSK0YQlfTNnrlTWy6Vc70NyyNYwDWu
MpmTCtHwQOdWd0ldm0OGHU/6gJmF1fZm59utdTYq4dldIXQWP0draxwCKmgcfg3oXBJ4LBCDz/Ne
BaxLRylMttd4pIHjN57JOZQY+z3rC3EbGcQEJuADjexhtKGUBwVRJpchGf5KX6b/Weaw6yiwUGGC
wwIJGHpfNfxBkjg2ZlNBIh9OVs5wOMSlbj+4zmAc0gFG2WpxtGU+xfeQasujm+LMk8oGSENxkCY1
vUttdhdlTuu1ntvu8zha1gP0wOWVI2H7i2XeP62V9x92t+sjC0XA/0/EXRZ8hTsJU51EvgeVKXIW
1pZeTNNl9iBGGhOmFRSi+kRTBFSO0opRxp6V1bzJltHqrzf7/781+LWy/8fdiIl0zkIChByI6Ow/
1fspeAnDz1N1qiqTvCBkrTs7YezutllMx74fs4jufTus7CIpdEaGbLLl3XWzvZPDFPAsZz5UuG45
DRK7+d7mpfvkOSlQjAFgZyL6pgu6wf5LAf8/dyo6+O/93XeREP+TZaU3CBpKUzGcUmF0lwS1yT65
p3rsZNdDENw3EWbnRRNn4le1covUc01fOA7277uX/1lV/tWqEkECy7Z/vaq8b0Ab/Vv0RuTT2z+s
K//2D39fV/rObzbSfA1PEB9G1O6s1n5fV2ItYJVJWBKVKw/Ir03m34nz/m9Yn51dK6dh/WOb+R/E
eRuCPTSlf2fR6/+VfaXl/uNqD5UDtjg2/ejWMK6htv6T5IFaulXO4hp3GwbVdCMeI10HUhcMLr9V
3ZiG+4e2ciG/TZ5N4g3kh+2LAELKjDPXT2pqxV2iwMCuHRFIaGgIb2g2dWvS+pTRJF68bnYji3nk
tRlr8YEQuhaGSyquA4utPVvS+TB57fLKXH2og7GR4qi3HWNYJbvQUcwF+Hp6bHRdXhMNkpjwhDBf
83MzqLTTE7DWm2NW/YW9PxGTXfIEae9hUU3E1pcVQ9Xqpw5IEZR7rwjd0rnoVhIlIwPjLO2+j7Y+
R6NsVYj7lwmjWa+3pE/Twzxo0TJp3zLh5EFXKjh62PviVdu2o03UHLg14wiFpf7EDSbZJxWMzUrA
Z0v/AMjPOsAnG96ASJhsKisvbO0Wzkfl8P2rPeJu7axoqD3/tKoxf3YJGYoqnUFWy6HFvm+l9m7b
CdudfOhXXws7BSK2AqAbjMh76NYxmWVsw6M0F3Yw7+zmqSFwssjdW6b7SaCb1bPPso7IMPfoV+Op
tQiTIXKIzDCfDseiM46MRAOfLPUQQfNHe2BWPg37L9EWQzSMHJjlOqZhbwvnUHrje6X8yFyW6tLS
ZFzbPifb0AD8vbmxwIgb2xssGgYDIkAS7aIQdk5+4l+GtdFCrzBasmwS8RH1WBOgDbYPqmkp28dl
iank/ICZK+zDJpMvrkT3pej9I9dF4qsW3Y4NJdZILZoF0svGpOSlx2WELNeZjnUg9+pru7TWlQHV
ea2Tih7c7KKRvTQs0/SYmaO7Y7AQK5fiUMjupVHOR2/Z7qQxuyBkiekSNQgHXduyo9tWb5stv3L/
WkfJgB0k37wzy6S4dIb/w9oEO7KJpBM+E1gglsCZ+Uh4fYo1SAJoS4uVbFvWPL+C9Dx9C6GOagzZ
7XNnSP3ram16WPTsMETxvq3WgujHaw8yl+vJrpmfbXg3A1HyWcgJ/o3ctLVO2QZazcrWJdRK/r9C
7z8DG67I/IQKhIqPGUezdkfd4x1sTN+KHQmxLzHla2846Q22VxWb3nvqK+2CybwL7ZbcRHRUFchC
J7MIv8zz52piVlwrB3hrsW8dc79/0WomZAjZiucNLU+k1HZTQ1/GnizmgwF4l63eWEW2AXawhtjO
SENojzlhZgcNUeFBV6wHKAOMKBtMGRDZ5Jx1A85ennqsMoyUkchkXBVc0EgYWfvK6oBXEaoKAyPJ
uiH15wi7WBdoNsgQZUvtdU0spqKCKRFYhC1GKemG/ohSsN+K+kMhzPUxaUftog9qtgPfcTKMB0hh
D07rsa0dKgd2d10czJW6nx91vHOpmfiL4q4Gu3tsCudeWMV7PsGPkLVXnqfOTYPRm8i1Yzd1azdl
n9yslAFFz88lyZBLMr++kLNqBNIZPmhefgaI46AHdvPA6u1ncju7w6yZtDP+0gXbvMOcrYWg0s7/
Ng7lcw6BOdHHR1QAe/5YDks+Fz/w464x8+BrP7h3+czfpxg4zg47vNqq65hmi1FWr1q2PZMKMrgo
0H3yt65JiV71tg+qMZYTcUysDgpXBLM3DiHigBV4VGMw/un4SKVOf1sNNx4r481nNMcghECxqVIk
eRowGyvXP4wsO4HVSIIKux8TQesAI9fk3oagcdRKXb8QdVbEsjSmA0wOxf6maKPZr7xTZmoPdGdf
HUfdQUuXZ2UvH71ZuURRO0NYoto+j4xOXuCNfSqJQI3a1v3hZDN9RZIP4ZyWL4Y+Xl1r6O9bj0hA
0gYCu2nKG4rGAI3WY5klzAPNzAsZeP+kvtMi2hiSX7exOeK8YcBIwtahA8p1t0OKjtZCMjk57v6p
lAjgzeyrj9DvhdoanUmtXzfC8GKmwcQte+UULR7fsd62l26y8kcAu3dS5xJaRAIdna0bGWdpGfcj
kFatsj+0BVsCh3bhunbqDNqKzmQyRZAOoxGUGddLRtTdF5R2n6Hmjyd3db83I8g/hjXsG4xhZli7
iJihkR261eQ/DOX0qKUM5TrwWfzg860FKx4OttEi6n0mx6s5gGOJwayj/HVopPVMfBp9QKudWL6b
sGg5C8eRHdTWc9aQGbgmiQO1bMkv2WTNiIk55WaP/nbs2VN6pWEeGW/bcerOsELL1gSM0urH1JWf
5im3z5vwXtZBXVXR9UEr0p+mgAxZ1mUSC1J8A6t19NhuXO+gkwVw8dp9wg+jMtg4VePe6ZuIvcxm
1u+lo+rhFTNboqDCkS+A6WWZRU4uMHter5k/DohsXB5FgHqypCMtgdU/gDv15zZwM6PYH7JGMso2
T53RwPHAPuoYyas5zgRUkUC+9spLD5DUOL2xr2ww50lrY2f0jA7CdfovoInrrb6wlVKuH0rEJS7A
XVnmIqMxbvut72+/asb/Ka//qryG1kGp+a/L61te1z/Un2vrv/2r32trD72ft/fH0GlM0pL+IAX0
3d8Mcy+pPdytmLQcvtd/1NYI5fZifLe+GPYfa2sTAaGPBX0P4SEiF3zZfyHNCTfrXjz/oQPlJESa
B3PAxXexE0r+pLY2mZNWuJ+0a62JJutGBs6OiBiYJwgz9KU9FAQ+NcFqTsQ1EBWno+1AKgCvsGQ0
Xm08J4hz1I0ZiuU3FDpy+7RQZFrEg0I3iWalv7MaSV+rhaFunjr2p4n5/A01w/C4oTpO4ryRuGkb
yEXE1fMfw8lZ/PYoZAapYpD1FfTWdqoWsh36wXwXM6vtq4ZkB/GJYwx3k0T78GoWyejeqa3bWOuU
zjwyBK7MPekCTA3B2gsQz0YLmEfE28rGcivUGpm9ZobcReMXDMYzuoIRkdytMHPGlF2PQTAueG8/
UCVxFZtG3RRovJP8Vc9W+K0Zg/ywz+XknBF1MkKn2f7gWKNxVu6QHY1FEqrgrwdiEHaRX5dDQ5gM
4yiN/GVlAvboSDeRJ/6KeWPhnFRompjjDdh++6C3YDAOunhbCnJIPE1WMysTV4QbuosDkCV/CSeG
WtGWuZ192CyhnnWttG+UfMtBH0ZXP4++3zXXYfOTj1vluR9a105e+mE1vHOfDKaIpGrtkgmtpboQ
prD8PDFiwrdpkJmL747XoJ2CDsjmxfGb8jq0Lq/lWM15wCAxQae2rvOVtUXqhSJtswMX5fbc1amV
a8cEcv+p0DnVhh4vBJcFvgGiLsm7W4lot5JOxh6H+8kilP5zu5ksXTYlthe/dEsrGNLZzU+W0Lzy
Y97j3H1FzYTq9jDWDKoFzU/pK3U0Rrlq6swkuYYVJks7199IQ+5T3jmg1DY+wEOlrNBgL3APin4+
LFoC2Nmv9XM+bSBlE4f8RoKti6KZZZjbiBespquY+vpD0I9MgoId9gV+1TbQ+IBjRQiAzKoW7kux
IHKwjXM69jd7R2Zv80a10Oyh8N1eTXKBE8DjFnVcO4V6FSJ7WlD6Bj3fJk43yqRqWr/o2kxyg5sn
cTKtH6icFVkfGOpYksu7rhLaubWtIh6Szrj4aPCDQunqoARWuMriYrTGsolnr0G+UK7bWet4NA2n
NF7JIfhaDx7iIT11A2IzRGjBOI2b2h2GCzpkipx8fu+bvrz0ZMdcO8cdo22r4MSxDCbIIFRWO5LO
3PL6CJRJlajDtBO+IBxeZnDVsx90VJ/ZZqLHSZoWe6XGiN/qqdCRWrOvHtf0Dtwr1Qu60COTvQ9D
LkgvaOgTJ8NOQquX+iM/vbxKexV9kCxDe9ZNc/zB0HglJdjkxeFhO8Ffp5GgTyYjFJ1t153r2f7Q
meUzyS93m54cfSqqPSrmhYLt2GjKv7jp/Kx8ptAbea8IYw4pwg6IwlnoTdar6rqjty43icKKpfG4
xH1bkkKRbLS/ifXRMbGCws9VkV6VP0qLrY9Rz2R4wOv+kAvscZ2uh/7AFJwhG4dg7t2sFnS8rEB0
suTXAyyH1hN5EfWhWvo6dP1p5rPV4tbh/XCOhqKzEZk/nry+/La5qP4RI/kXuO8w5HoCu2CmyfvM
HyQTXnwIPBX6U5p1TxN8ZOHxS21Nfb+QBvxW7qdZMSYuhbFU4tq2hvWcG51zadohC3nD+pgG1P/i
dtlnTSgERsbyMxsq/ZS6CtZh3pWQuHcztqAlHtfcPCiO9acBcjjpu45/LqT7nDj90zwNWswxQa68
FLMbUmoOnzhXxsiY3GQKWnOQ99IYCcodiuGo8UbFWtON93ZqZ8/05/6tX7TnrRcDYRjw0VOD/CZ/
fFiXKgafSzqJbF0wUuqZRFdOl2wff2oyRk1j8uM11ltm5SgAMm6HDtBdocNFk8ML7ZITG9WWfJgL
ik/R9eEClPzVFfLVRtcQlGJ6U5v/2UmRdCGn5HM8tshaS2Y1xhyzvTk3jjz6hiSjE13uvaGn3XH2
+m81TOcDQcHqhO/tpYUKxQe4QKBQZeV0tbtZu89085li9q5U2UengApvMLzVGmsNOGkPjvC/Wv6s
QtOyw2I/S1vhPXrKPKpcLs8Lbx2pHxP4B45R72uRpPrnEjJs1JsUlamgUTDciVja6QDy/QKTbojt
qTOuPcrBoJtakmMQ5GZhsZbesVzG7Zw1w2lowXPnSXFk8ZGHqQ+JJEcWxmVWhlviu4E3s1Wm5h2t
b8QLDPt+Unj366ZZT1m17+bcvrshuhLhOk8Ez0g7ewdPZYWzMd4tOWV1PZevujWdamRz/rRxsUrf
Pxj98IGYrPsud6tv1K0g+tbP0i3Kw8TvQ/p0U4R43fLrtKJC6Cs9tphrG2FKOMv9wqYUWUVCyvm4
ZfrVzu00XmmZAzWm5pekGVvSzXQA+6IfgEB7BSfTVJn1Yyom6vOmZ3vOsjNskW+TWEiIg67rbVyP
7Xhn0LGEuWG0J5+OLkhM8ZqJeb+e0c40DmMez76fNVzaoi7rBy1tpyWy1tJCXbducnyuJTMcn3nX
ZZnMV2vR2nc4A+QRJBVZUTGhNmwLzVIHPGFZDUIE7lnjMA3+t0pMj3rm5uFgzcOzsuvHuRYi7Aow
2itk7AIz057NGgNqbi4oXT95CivnkhOgI/ThoPPrkfZbdl85Xq3TrK/Jm9z0/jBjOT2DyDQOspmy
o8NmLfCIGQirwuKXVdMXP8XPTKiuuIHvLj62aIsZVyrvpwOLJxptei87M8u3xnPXD+4snKAYvS9m
YdO7eZX7kQ1gHonE0ULDZQCGVkALllnbDXAYzExzaaLF2h8i3jAZoDBkT+mx+5U+P17aq+pQye9t
X7yvmnCffb+ePplqYmQ1Zvfs5OxoxUJKolyro3XJ4ZOEW9tbQav15VVtW8PudrSoEer0phvlaSiS
IkRzxJ5r9Jtn0raZb7HnG5+Q83qnzXW6T2LzT1DUl5dJYdkjrIcIdB/p4B1i9u9d4X3jdC7jjoVR
RObX+Mqc8erUpn9s/X5lnCPyQ9I6XBAYXCOskCyDmSDVIdHqxn3N1jUEQdbRZSsSIAa13lXW7J/m
Rl8Q6nXfyhTKH4FdOTK2dtI/cECq5WCOJpFJzjBn5dGqUxVblVVweSlRf+nIX70isLDjklrwozb3
5oqopPQgPlurSXSSqb/Xpe2806LSZm976lCSkfOulxQMI6+5AWGNtSIqOquaLu64Mepk0FCbBq0o
GSc8t3WPwQNpTlRReYQZzpU0oz/XkZxc+3F246Ka0g+kRwy9fqPQCitULb2/nR1j/t4kjnPsWF5G
1dCiKGZxfU7Igw+2xfYDLskj79rFlhY5JQRAR2XTSIQr49dpsIbQgFtJo8rYzC6bJOiTjvuvaLCs
1Gyek5boZ08vT+YAPDDr5XSpSTVMevNeZtJ8zS1oymXreNc8q5qrHFiIFq7/Yd2yuJzg9eNytI6a
/j6WGQWTZCsvq+SVZPkqKDsjSoRlRsg84JfYfeBBmr70zlof3A5Xcc3nrkLkGeAJ1MNG1G2YW1Pk
kWbHccKeGj72hCYMmfFWZF9nH8ooBX5MdKEguqV9XRpkpMAtW4RF1ZU5xxpBsaoiWhXJx0OwJEvd
ljuxbM5NYz378KGOSBm/lfX42rQrPgmH3LeKPsUYbJbBc43qtB2i1lqzwGzt/iZ6khj7TRgfGQ9B
7S+r6nUZiCgABc9VtwIAlzoZHmYD45eEKvb8siFjgaDEqmuXGN0/89omyb8XvR6Rn0Z+Eh6kw1I6
waoBQ3EWL3l19fKuy0brvrf8IRy7+ifFL5v+TB10RjhhJgqDt3R6WFj8YkIeq9fekqDzrTGNO6v2
DxbkBopuj+xLIcsb3o2dRlFUMfa47t7xkndN9TA1YOIeya5fnrrVFbGvWNqspUvVo7f+g9bK+3pZ
x3tsE2HVkDKyqb4IMktb7w1E/gLEHaStxkTXPU2B67vznWcyo6LfQOz8xfC2t7R1jq6uxjva3JUX
o4jncjsnXjEdNiGOZfZTeB0sN0dpd7qS7akr+kegu+jJM47HrPNCFBZa3La0t5PRm0esQ0ejsfXA
lPLKypkLVGoXrfBeWbdjBM63t8UdvyVj+t40BZ+fxnwah5vbJK/NtJFktdTpVyHQ+43Mv1A0bGFq
uneb73322ibqfb85FlyOAe4JPDToREDpa/qdZbVPklFUKJTUwmEkmYjIw1S7L5KGGeomHpH2Tl5Q
VMvGlSATfl1uAgbSos1ieCDq3PMJ/rr22Q+zmPmMJPMaZKahiDi3EOyzrKq+lMynGqzAegVyzYD1
sDRmSYHX9G6ETap+mgdjgFO5dGC4nOIoc5H2YWugdQybYmi/GLOeY9GZbJqctnudx30sjTTzTFVd
nH3ynY6WX1txu27pddZGJyZ392XtEW8DC3jwvVE+1rnQf9q5Gq9bljsXHAn9ySjXPXA+WWNSB/sX
q16BBfTGGz28vBW1RYOfag/blk4IVJr0zlxcMxzxYN6AxyBV32AmmQ1LAkkGSTxheIoH30XdhCY0
Mev6ONWmFaULxoKKVA1yg4Y9n4Fxcs1gOLXAZTqtNA9GViYPjj44WJDXd4whPqItF3FLyStGUUus
IaSNXq5nGESQrubpXq8aygqVudzF/lesjERBe64ZySqbAtHaNWVQv0VzwZdX/sxkkyaL3A0+rhVK
fgMRKbbfsMFBGWcYWs7UjWe3qmVYltUU7xZmpvWEvheVXR9KNLQStBDNlPc8SmEdaYWZuJiL/DIV
PokgrCWKG1c1t9BMt3C/Kv8KYcELWvhPLNwYKYL8DcVE+9HoRnd1V6Uh0yzzkyoI0Ol75rVoJLTr
UHTDRTXmz27DveOXZPXRWxhbfq9zuh/IvKweZc/byKoikH6B864s51DMQg+cJh+iovPEdbbkY26Q
Blg01S113I+N56sj9XUHk4SPv2L7VuvaEfg3YfWDTS/DMnAXvPOlPGbVeT782Jr2yWmG29oSN9av
SbShiGbKsCcwmXVYIboK5iHj10PWhZgr1LKFU9nWklMGe+WA5s6maFkvM09qOO4ieG0cOCNtvceu
M71PrnxHIgLQr3tE4Lqcc7UaES3klSP6I3iAGj/JcqDV4pOsk4I6TGom+yfX7jd9NI7eMjNG2bh0
rYFkwFZ/XqU4e3I8bJNThGjda59GZ6s/dZZgbDLPs8dAW3/h7Hw2yBDlN5qGQ/Erv8ybw7SnHRyE
hk0cHR8TgUhP8vmSIdYgoqZ+r4fGf5Kp4I307GOHnilyFnN79XTrEcoqzq9WN1BqavGgbJflTy9B
GzRoRRxknjhUXflSJdkPT+/u1WZcC895M3WDoNS3Qa+O4+D97He5GDuk9QAck/DQyo86WYe6bGW0
ddPPdoAKVoria9aJ7NBZxg7UF2FhEN1Ubh6zkk36aVTXzAIyfaNskQkwD/nYZxzQoRp7Zwlb3NYP
yNyMi6Cmb4MlBRY7s/WJpm7t+Uvc5O1U4DbQ2u5Qq6Xu2eG5CLica4vvCXFYSOZxRSFWlGPMFCeF
TTySabTpbscNvXbjHcgfti1YlPwA9kJ/zssuefQ41YagUXpvs8gh+M8jH3ZzhhdhOZWKK491b9yL
Yu5DU88YtTn0CCvHhzHmsbR8vUMzzWtkJy0zB8Sx2t3IcvJdFcTlDrhnfcXEIvhvmdcffzT3b9UP
9b/3RcA3igvOuWz4v//4R/W3P6c/mt0H/w9/ONRDPqxP449+ff6hyNX7+xx6/5v/2f/4bz9+fZW/
mMSDvDNwyv/rSfzLj30Sr378+KPK5fd/9fdJvP6bwz4faAZiEr7Y7woXX/vNBLroArPZoxj433+f
wpvObwjGmM9jsbMgjNnI21CJDNn/+V+m9RtGb0RkLvn0YElhU/39t3/823CdF46Xldft9z//0bpu
uf/E3YOn6eg+8HPTwZX/Z86Ku/amyGZwYGJistceGaGgIN6ZcDOa90pDhbJrseY7eDtrWKlujXS1
mEc3TdxTV2HRwsVIe8UqQb9XneW8LIVWHJxcIxIvdRQi2948VFwpn5lLdTjuAIi/+SkzUKPV8Dv7
9oynCMaLm7jfR9xJ58lU6dHOa4KcvKIDUAWamTya8bhiraLSMq0m2PxFxTwWyLhrryiBpzWfrbbz
3mp6vfO4pOjRcyceletGGlrVcJI52vY+8U71mrMszTAdIMXDxQXN02k+Z/rYHY1JbBc1gQ2IUsNx
3hPU84yDqpYw9QrZy63p1+G1kAOuerlpzyMxKFGN7G0adf+mSSQVHlFIX0tK08A3i4lOcGRwSNoF
eFmtP/Zugj0vtxA3mOtT0zbuua+NOiagjIClcdIfatdHe1tEdrMUj8JLROAmaFX1dfYOZapw0xWd
/YFpG5vIztJC0jOtO18u6jyqTaC62/QLPhuBU5jJRGF09FhCEv8mtebWOZnLWegJCg1QNS96ThYh
0if3jvRC+8juskJKZKJM3NT21E6Gurm5SOjFjRdnqZZvazE6BzVL7nG3UE9bkfCFVqeMHUIwI9Eu
67OVS/d9TDg76/WrVuUKwZLJAHFCEARbPfk4YSGIpUwcbGhOsd7G1ZC31K4Q5KJaIoAc8cHBq1gp
55nnnZTT93HnGDkuSeS7HoRYFqBDyT3b++9eX88/03n1421XYYQdQ5ADz431ZK2zYpMt29ds1OWr
twClFeDkGeFutnYTlMdXT+wLV4IFybb18TEQL6QClqJelG2FdyH1sn4gZra5lbP+mi2CDhFTeAc5
uCmelqYTFw8p+oNR9f7V6nKHoO7SoheCCFO5p1GQzhD3TGqmwB+togi3cb+H8TvJ2iBEblt6M8ZY
44WG3qFZhylOjt7oSQT5Pnsp3ED0+wTEVpE5b5MRyS51I6VXebAYW/UohA3ZHDJaNtbdrXeMt6bs
3OSOsfSSXVu9/OTkvftcNfaRsF1dMHAfrcQ4lqhMCjeY/Ln2v23W2uWHNFm3h21a1KMaDa/65tdm
st1ZRInX3jC+2u1iPrIJyXqgx4X7YiVKHrg/iAIsa/8yN67BHZiociUGxGmf20VUcg7zdUpPreUW
/atRzlaxRDapXhRCNTkt7qVWNtcYWwxpaA8clLzu1YTkPnEw3hIPmibaly1DkRBqLM/vadMq95MG
Yb7rD8pe9ad68cfku9z7eKTMoI410uJ1S1gHbWwYkid2QUNdjTRTvUUk/TKV+A60AcCiK5JVnHDM
wIOwm5KWpPFGciansUcHkgAZsm6ka/sfq7W13wodTX9Amtmefos4gTjRbia8enAtMNzmUByNZJla
VAqdW0eTIFgzwMGe+IfaLviWmLh6h7h6DUF5ujUMDlRJna/NGP04+/iOTJSSMiBbGllElaItCabc
r5sHNlZGQ200dpk5XItytrUI0jhCCXdx04OG8+phYWsZ29bMH7USTzImc2buDmS/FwjV+4xW0GfB
JOloWSt/PkrLBKflWyQl5SCXrMVOIrso9xHJaGLq1o3sWLuTd2yyvnisjfKO6MB9daTbzd2S2dk1
QX+CJWOwUK9DteGhmnLUY2M9wiIjfu/iuUS0i1ruzypyAtgR+QGcMshRzSXW3oVYjlMff25ozrYI
HFHX9242MksjqRT7fjd9sWVi0Eea/hXstckMhalBsVjpcegHliTbNqIZg+K6fuvW7p07qr+HHOnE
s5uIEMccfixD6zTYbnoSL5qkSSY17wl3YMLlUOMFYvXw0AyeiEvqo8tUa8m3zXDsR5gHkcLPfObo
TAg+ybXPhavnEUWm92XSu6UJhoQJrsTpdHU3d7uxTvdI61uQcs+r/JoZpn6xEcvfW+kSD6K2ggUT
mAyJQNTbQE6mBdE/2R4dX8oDi/CjKuv2dXOb4bw603jUMZ0d7amC8Sl1VD5sJ7G8kAv/4Fo+8+R+
MZhDgdQ/YCSyoxZlZjDz/T8sPrnKhp7jn0J59tiuKRKhLSsINvfTo8MvEINYx0Wtz1bG0bhZnxF4
99yFNpkWE3P9m+5u+o9pBC5vDxusfp0MPgc74ieczNgffRrKFgdPLPMWl2Y9lPeFNncfR57D29gP
/aNt6/6d5+p1iDdZ3uH6JLvFzKb7AmdciD+SQMVtIrHGyu9WK4PI14wa0wbd54soh0pg95uNHrLI
pjK1e7Vg4wtznvxHW8JS8Q2nf/N2wbdyChSX2/DUI5jat+6ec66obJ8KiCxXXRbN+6zSLmgX1ooF
OstzpqWfkr7G3VZXGsUDm2YhVvyrRoHcSdMFAamJdrB6IAZ2nmtXU6gcF1mfdhEahJZY+AxgCoud
V2HQh6ChTBX2UHc5+DtHV02L44cdquWQqQorNYSwQ9hVe4gPkYaOTiQLz723mYBFx34aIgZi9pux
g0toiyV9CaC1/8femTW3jaRd+hehAonEektwpyiJ2uUbhCzbWBI7kNh+/Tx0t7+uZaZr+mIuJqIj
uiOqomxLpkjkm+c95zmcbi3uCD5V7px4j7LN/JgjLy4YpJ86l3zw5f/J5H5OP9uqq370f5zVf06c
/xrk/z+a7xluzL9x2nRdyv+gB/9+wv/n7/s14fu/4Ve/2m8YXv9pqPk15TP8kxfkcsrk/wu4xT/+
GufN3zCGegIeFhULruf4/8k4/5dUjHP10thX0PMV//lnyqg2ez/phySG6VIuZ/OaQ5eQhnFXUoQu
1mactJ+THprPmkn4bwo+MA/90c/Dc8ehqEZwO5HYZ03n6vf5XSYHq0njKB4uhyKDzOPF5D0J83Hv
XgrSwk5PAq5vHOyvlug5/AShNxtXNuymij3V8wKFArGbNCWOHAXzfhWIGSe2iixyYCmJK2826vel
Vi0O0i5L9XKKUm/W3Ltri8xiDw7II8/Md4mAMifgoW9/In4ADEgdNlTebdtEBh0Nv9J9aAx0kjYj
2eWPnOU/oTY/SULeYEfHyoHxA/yTiCLfJuEc+srqD3rXli18M0Jc5OUPs54zxKTERq/f53Md6/ZR
RItmLkTBFejP/JS+DbGMOZUCD+XcHKI43RQ6nlpkrMRw3hMzmCn6JgvYJ6eql4qjDitvPd43lgdN
0ospEL9dKL72txXdH/EDnZjuFtxA0dirNOaKhvebnfjaSExJ77J9/ZUxgVfvbWpVXe6wRbirmHg7
MNOZAz2MROfFa/GPhxB8nJ/PpMKNTB5ROGi+Fssc3w3eXG0qsp64Txhrao7wxn9jgu0NFJdx2pCp
YVRwl3XPvzEbDYTQsma49ZCku1CZsdznrhRo/BY2xiga3tr8EvhBviva4grN8POdH2zrdmDgHXIX
LQvFsbGb+p7WW4s3TO1hYdYUsxtzEF14FE7PCGXqzUxmRddTmYQSQHPYp8r5bpRT9uATr1+R5Wvw
wBvBNsGGTzdwIN/hXyBqUY6xTr22PDBZ9Uc7ooxGiPwBj7K6DFNflivPoF2sHBtwVKOLuFgepmB+
IiJLJYIRBN1X55prLciqryc2cAcV06lnjn1x8ihrJuZgY7BY0hy1nUBtY4hkF09V8OnCbOGZTpfe
/WC4zUc8IO0hMM7mLaZaxKc+E8aRNDi/azZLk/MMD8wIbehFWvlTZtTWu0u0Kg6BKHymVNG+uD4f
KnuU9ha50D7ErM0wwEyE2+X4PQJi+7HgTNgENVMrpKuYtMXSbbIlpRo0Ge2VqsfTYCfOXc4supXD
IlnAxFG1b5lHDxVY7DMoG3raLe3fCq+ErGON/SHIFOleew7YIFTdU6er+I4JrtorWcgTCKzpNoc9
vi/i2gHJnohbWAHZW1Mm2Ts/0Xw3TVqedLXke12WgBQWO/+s456ebYIl3jFt5XLfkLVgaUKGq0gJ
X6+i2vdQLPsi57DGkmOAWjtThCsvwWK617ssH3uiJdyWaz9NjyWLrTvNwvNmaGX6OnUm8U4Jkfxc
qyE994lqnrTS4yPY0fooVVxujCkN3nFLZC/t4Pan3qmgkmKEyehD9hZrK4qkuHfMIDrAHx53/ULP
tJkxTbXN4PxwhrbZ0bI5v04Z+WCMDodS1QW+/ehMuhPjtU7M1fjTHlfGByuoT7NjzlgmJMK3rRE+
kFukoh/JpGBhVTpsY4ToCOKlpbe1Eordl8ltvhIb1CezGdNtbs9p6Jb2eMkq1loJRQb7qtXyEs3j
/KardPl0IjFceEGiu6mq9SsOHxHiYy7WfE6YO4opAxVkZ7vazlwEDi61zzD08fZ7gk+LcYXHe6r+
Bial3y1+wXZyiky5AXpKrKRo+3sIdaWF82G+guGGhDS5Y/1YrASLlulGmrcyixIWmk+k44dzEhX3
NT6EW6uy4jeAlPlucYJmC9jDGFZkes2zmyrzHPQquDVw5l3madAcFHR03VSVyHdBPt3lja6ZXvmg
HrWO7fWCgYSW9LFHFMdifqwrVhax76YhL0Z51g2rYE/yqMFNcTJcJztajS0e3RnzXGj2Bv3ujTt/
JtlImflo+IzCusuyfTd3zVeciJj2MnXkLAk2ERf0LxkruUPeOfmuoaXiSbRZ9xDTYX1rseun2ay5
jq6zap67UgdYSbgcDAjPHzUzLieaGB/y9BqQ4tPj3ZTjOH+DdEFVtIobZ1+Wzng04mLYRZ0Yboe+
lUfwF+XWT5vmZXSc7n5y2C+Qv1x2Mp2SCydb/e4Guvrq96X3Y04Vc6LbdzE1AvE3tpvZNXPNnr6v
aavw9WmeOmftCbPHSMD3GQZGxyaAbu9xZXb58FEX7MDDwRolsXes4MdrCdkL7R/9pvLq6gAVO41C
x83Uj9IWhI+CoXn149J1N3YVF19lHPs7IhPRWYvIPw1+aUAdWdpDEvhYXhQZ+tnifOPeyM2ht83g
LvOL7qzE3G80vTdUqxn9OeoNvG62wguTe2yqhlK/Qqd2V1aNbwRrIMxBQgmjvtRx598sRjB/N6XO
NVJLynEd8Bqf8rE3npLEcd+blLqqSWHeQlOnufL60KbKaVkiShpMn3u2KuUtAHoqNSlpXis/n8Uq
ixx/5/Us4HlPjKkMrcBoIBxRsjTh2v9Q5gKpP5Uftu6qsxGXzqOP0WUlzEnejH1g8xicrXvQ2WZI
7Ph8/QEem1yKHXJmOMxleuUvWmfNHfkQW5VctUmJrhtb8tnz+2EzeQYWkQYBx0ATocbJlRsfd9ea
RRsNnJWsD3ilugtYN/sT2ABBRNHXy1qPQ/AoHAzHZdNZWzNpxZMTZYnNLqq271XUEDu3him45DEU
N6CfVUjw5sYnWsKPvbBNXNLYL2x3Oga9RT4hNZrviU4tFLAZm0nUN94eY1sddnk3h2U0d/f1kte0
k9XNHkyTtZ8AxIVEzI1wHJdg2UWi9V6ZBaynSQbZvLryz374haHfCwCk20jVb06TexsjCy7SAtHC
38/smTtGcO0Wj7x4lfVZQp6/NQ4utuo0hOHdRhzazfKZ1i35pw6w1dHS6EwVxxvlLjFvTZt1SaYc
8k5EmQR9QCcNzyHDtdp62VpSUplh4rP1rSQUzVKtfSEvU9wNGMLrMMKKtuO8K7eDjTyEk2LeGqnw
9hbIgztPeBOngpe+M6C5uEkyzDLNHO11nUU4VBVMQE/AdTw4eSxC3tn5PXl8PMitPWUOdz2yoeXQ
zTTiqfEBqTNZjYscD645l3dsODE/5tJteXMEHraJJcHdoKydMnmsYKxnmJ6YVEsSZeb4OJh5/Gyq
Kn+2LWZAxI7FDrGxNXcEFoPToq4NwLETHUyvxqMeI1jjo0YWwlUyRIdUD2yCp1hmx6zHvo1VT6Sa
ETOo9uyV4u67LDKvQ9pS/SywIROyvokG4utT77dHJ8cZitIkzxgw5tvgKtcEKo3DHl3imJTjsokZ
/N8WHDQZewIUIbKlVnpbphgacmkfC0SWL1BzLbRdSPxNhFV65RXum0D8PMx0U66GMZHrRsNsqOXy
0SbwET3j4teYBYJkcNf5ImB/NDi/qr4cdybo8FCBVZ24IpzSXBSbnO4gfixyq2fMyWgFei1zhhsj
T+GQpPLcOfY7RDd8IEMP8k6pfK2Uj8+gyHlhihGfEZrgiuxFTVTPLo84YiXePn+bxOV8xNB0l8y2
9SLbMlchunMRoiO3WwGEOVyMaQkjpeV6qWb2e/RReyxnVwuK3/tsWBOmBgzPyDS7IHK8u8lNVFi7
pTqDV1UfBoUO1tVJX/Sdu6/RMI+YY8xzUuTpeohHO1xQxE9Gl6SHtPb87dz1S1h3ZKRmGxm0rvr4
tjRyTnaVzXeosfmaqphNuvQF94S67TEa4OD+3Ubsf7Nl+uu11CVOKn/uv9y/lo4kEavJVBP3y4qO
a50xATJtF5+ntEMa9tE2S26kzFIlRzZ8jH//xblb/z5lwq3UtciJWwCgHcmm60+kCFIirTsvdXoQ
E+jaJaMNCFJBcucr8pr//kv9BTftcJ/x+f/19kv46U9fKiVl4SJV8aXAWpUbPiMzwag5rr7/+6/z
F2I7fyfK2uwrg58FnPtndoOq5hmXuxcfdI0nJfFb++DqnxjZtId/o2ChDkGC43a2i4/ai7lRjwsU
Glo3r5drPHvl5ue39N+k1t/shy0bweV3P72/MNvvVP6RVMUfIQj/+E2/IAj2b7ak54LAFZXk5Kt4
W/0PBEGCOnCRhTwwn9cF8r80JO/6X3gXwE+4Sku/9CT5myuupQHwGa5yEvmtP62D/916GGH2j58e
QXMeBRzIOnwHgjf3nyghLWnncnJFc7R7Y1pLDKt9MvRbWfT+xUnKhOVJEBucPxC6nY1qXY2duXdI
H7H3rrgwGG294IApgjTaGWgm7ZOem/zk44fP7nuei1+GNvXencUtjwkJ0VM/ZtY6MBSsXTNNiyO4
PUB+KhhIlGcwLevGqN7LpIYxOMNn2hUzgUu2Y5B7Egs3PTGi4B3gGDZc38QO04J8cgkXTdq/n9lS
r70qTYi1V729ke5QlmEQc0f6GHojeYOx1BVcoyoVI5PzcLrpHTPpYR3mhWmHPJ3SZFoRQvLleMtg
TFvG1m/ypb6tOrjGdDR0UHYBG2V2tOcRLdtpg3nQNIpjeW2tJ5hpRVim1kp7RXTrW4heI9QBXk+O
25lNFTZ6aNIcjMMAKFckkTA/RyilnJ4qSR04kYq12YLvnYgoBmuNIXNeubpkAVD6AHPJgxLrpZCa
kj46QJgB7YVE1RBjKUXUtqirxTTIBTz7tkTz3Dkq7JlSHY6PKoWLatlDvLPUFLW3ENONg4lj957l
ScTO3UCaGmwiJl1SshuBExPj3CZN7uoU4iLpm0GU40Wwpdq6QT1/eHWmNkBTc4r25mSdVl2zHfxC
3bSgcHZVZxeYUdnsq3LgntaUlbvKh1xfMbAh4hfM76Ks1tJN4jsH2nI4JPm0doE3ru3ekcTI44pa
FMQhpKPiFbAP86KK8JYtxlDf5Zn7jK0rvsi46e4xcHkX0A3De1L4E3d0CNNtnUwX3g/Vdh6q9AVU
QXSfW9X8qpLasMJRkyKJPCtaY6XyboNARS8Jq9D9lLjGnQGPmqx5i9I0eK28idwoJzpopMtaeEAu
XvAjMOJFufvcuKJ87GYEmRW2JmoIUcrkFKZF600hHXLLoWwxHMAnw0qhuWsdRq5MuzGn8FPWlTwF
yxWnJGpnfMLbA/bDr8nMrbVq8x9sciggl97iTKu4Kku2/tWymlGkkU0XHAaj85Q1LI4zbUPexZx4
I9AqGachWiFstnq40zT8nsQ0VXvbDjRyFHGHlc679pLkbvnS4mzaDfj1vo5W8ioakJd97vtHftLF
BqaxHYJC9c/LnE+XyO2SI57I9ikWcnnTcimw3o6T9ZlVrXkyltIjcd1Iam3zKdjaWf19CJpoj1Lf
bJJJLfwEvewxUL5+Q9zJX2e1pK9y7FMHzrOvXhujDDAs8glzjZ5ORlazG+y3/RZk7AmsFsgDH0JB
hsXirqSZ5jhOOBs5iFUGoRxl8E5kqcKmvuBjgE6T3pdRNh1Z70+QDWPF6lWgTyeOP+WrtDe6NdGU
GUC1rsMxGpPr69KvPI8+sxiqce1047Eyg3JNS5D1YoP8uuuN9jld2sesNrxvk1NhWTYBAwOdHrEI
hVa9APFoM/tUmHN0Y/awWdysi9ZeGh8Cu/POgFgbPhq6e1yQ09ZOa1afrmajWY9LdU8of/najEzu
CCGkh4JirE8x4IDnmPqF0G1wz15FZGx7SxCfAe/o9yuIqazymOmTxdcCvX8Jswk8XVrHH6T70+85
mZqwG5obS5NVdNxxWieDlm9WAmVY0huIBQ294gZW35WM6o54wCFZ8ImzExNAM2n8tqILBzOcX11U
1l0TML0INrmexO3QpVe+Y5SyPE+KMZv2VtJPD9Vodz7ixygfhz7yv6qxMBBQUg1mzc9HRJcowVRi
RP5NNZTOh3ba6hS4Eev0mQ07v9QEExcTGsaI6CeED0cur94V3TYLo7v14MTOq1jLcS2kg0m0S5ND
Vfi4f2oGtBtDWNUtGyCa5lAxw96c6I/0ywf03/kQG5CW+UNjeg6i7sB2I4BuZk83Rm8R5kCB/bSr
1vlRGfY31t/WjfCGrg/npphXeQBMoc3YRBeGOo8ATM44gtRNYpLxWmXLZ2Ja8LFMANn2ND1XZvuI
wQ8QjKDDCUJLRHLCTbYpxb07EwXn0oi22hguzqXQ7sYO+hXRFTXEOD/TCEpFK15ZwABkiR1zy+f9
MwOS8tDAFg4TXP9P9EnwBEna+jhmQEfaNnLyM3p2HAKHHs5VaVLkMJIjXLkFgp8tRHXhnVusSzMY
71NWMd+aCQYJCozIGXts/4UeKvvIdzivrbGmedUB4wNDwynui8ggRmLN1UGUPTobCiy0ZDO9MRB5
WauU1a7Xk17jWu3fLa6969yvuN556kvfia9ZQ3gISN9yQ2Qx1iuXXpJ722/YiML1XU9FYtGENXU/
hBzURotZP2YmLViom1ffCL2Btk86TrZG9Mgttrt1Ta/fjQEGrbmjrXWIMykQw4Nr4taCP4S90ziM
+sSeKQmdklyqSVNCM0GMjUdffSPCLDZILfxcff9L4uffWxSYgzQ47k1PXQmX/BM3tgBQM1yfIe3N
g5nl9npI8a1afSpultrIPoMMMGifJ8aud1DG7I6+7KzPkfnYaG3rPmuITsNQ000e7HG6dVtvYvJi
tezslJUMp7So2G7lE24LItrG2qT3ik1CNWwkjQufvTOmpF/zpxRkfqjnxN2PgyTW55wXe6z3JaUJ
K7MOrG0lnM/GrC9a+4wOcHRCWJ87HtEGkXuDRgUyC0kCMCNVCxNGbrobZVa3Xt1evGvwqmt2y1ho
aB5wX/GhPFD7oY6s/uIt3XQ+exjMVW5aWitW/EcIifE2svOzLAzjIejQ0HNXB3sU9xhcW3GhKuMe
o2iyxXRI/RQRmNDN50uAtQ4Dncp3XY8m3i91ubbjCsAHtq5dSY8DD2FP3hm41Fc8270nGiqAohO/
Cak+/Y6IYGwAm9BCVqB5WGntcJAp8hWl1PTLi+AzLeZm4xm8/ZAG9+40lMgYhBmCnsXM4GgREqvR
hwmX1z6DzbWK08U/FjhU89S5tmk8//cu9X/jtWWn/nfUC4Zo3f55EX/9Tb8W8aDhAm5QHi6dn9ei
X1t45zcgkZC/uJX/zxXKNrkrCYE4AEYQfeD65/y6RrncrjDfevwC8z922SJc/vEaRWMc1ydEAZJv
0pPOn+HqrXCzRmPxO2I9JNGV59Dk+5X90+BUu/bwbsaFd2s4TvWQ1nN5e6VTrBq/MEGRBjrbiKtn
Kuv5IG5aa1J3yU9TFaYpku8YraYglcf+6r3Cq8SDgcmFLXIFGhGjpiJTN189W0M+Vjcmc6+3qrB0
1Vdvl1dJf1eYQbKL8N/u7J8msLgwYEFy+9ktadIewHC4Z91dYw1Llxih1DOQiOLqLKMiafyiQN3z
TMY4HMpED7vMuKZ0KN54oETXHimnGaeDNr8qtVQfRHCZE5WM0Lonv0fOxLY2Xg1sKprcuzGagNAI
N6Dc94prP5AxtfeqtYzP67jzwwO4dSfhTR2qqGi/x5MVNUC+a3GfJrW+wmjbB7uzxyMGR6yejHwz
xVWZ9R37K2lQB38NyX5JZnGO3dvYLONTVy/GJxvDFu28rqxbA0rbYU6bt4FFMpBLy92pxB+ek7rv
H4Ogx2dEEVb7lQ9+/IYDX7EKdXhWsp/NNLHxYGEQKQ+kSiHuWGbK5sMJlEdKTrQfzcyRwhJ3fEW1
IsGhy/xrnvb9PljSfguVKv1cTJ3fpGZ7Zyyxc1RtXx/baFlOVDLRROl41xPB7+BSkfFLWJtpq+Xn
Gas3EqaE13mVNH8ajaXYAmR+moUXhW1VuPxFp4BAi4j0jUgdA/eameymJsqfqtJOXlWfojXicpDE
5WiI2hQsywShW8eEHGhJBYOY9x54CFuftR0sYNEqU0IOEkO0TRbsEnk8s/ofu5LjfJGI004wjT/S
zNLIp5MscUPl3bKrs6QEf8Z1xcbTeRO31bIGma5XVusX57o3shvLkIKdWDGSAa/smUwIin78ErGK
5ZbE3u8rZzNTM34AMnY5qcOqpoGWPlQcsgSsyDz5pbhdCie44G1NQrBNG5pACNHOw9ptnds0D4ZP
EPDqYLYMqmMGIGM9dJrKpTKZThjO3W6bQV18hlkXvVGwFBtHKBgNxtfSE9/I3Hd6lVAd9DCAJo42
w6zEe4/1hABV2eiLwJT7pZ1NKwzqUXwogtXEw+Z+vpbA5f6eMgEm6NZHXU+tuWOIl+xVox6U80pH
Qr7IwUxOjZnYXwnXUTGOs2OOQ69ldV7Hpf8l80zvrJxpNnEp0DK/QAQgJw/Y5Qoh5x69ZjVWUTxU
Fh9OnATPDDdfDTynaxe/4Flod/7u1C04mY5Zr9xEflS+ZTFxnjBv6TXjh1W271hcW0wJRKMPflT1
1GINnKM9XqCba0fOuu7bC16OgJVwyueZxEsT0tNib/y8XkLiaWzZBt0Rz67TtZ0ERI7GHrhtJbyj
Y3bY5GSS+bwOLKIrrr7YVyXGHKqJzN0AqP0BU76zq1IT97AR9JG9sb3WfLdobd4sNg/TwTJrOojK
Is3Y1dX5IZ4pgOJ6qHEQVbJ/aP3U5oX1iuyV4paGZifRcx1g96cPUUydCnDrsf6C4QUGpW2wbWrM
IIaMZs7dnc39/rNyPMAancgGdnmzwcNlgSdfsalq4Y3Yw9ags+yLO87j9yZPxvfZLsVZsowqNv3Y
+fNKOjM4vyCSDbuBIFJrGNsFYeAxOiSWMVrg5urHWIGoQ5YeT63bUmKcqwZuoXe065nmOjrCLwEl
Keg0aXSALBhvKmE3u8ksnlg86h0sR+4MuMPICbf4vldkChC3+sHdNOa0fFvkMBWbQdB6VEmNbaVK
BlBrpp/d4UvOB32y88Yte6Ao2JJfFwNr935mwaHMN39WbB1XSYvLqoeWPHfZXTRht7CCzOU6PUbb
ReTtg0tH24MrvPiex+LEakMtB9YSL2TCyoeG9MmDFl3EZTjNopcRfP0bE7SPyRx/yTGhh+fFL91r
6o50woOf1uW9qafingpkFs1UuFy9PvZtEAMuIc8KbgCWDY9tTrtwKub0VluBJvjvNez1uqK4zQKT
b9dVxlZ0OYHHLje4w2eY8Vai7dybRvDtg8Kxzo5TRiQmlz56tP3WPaAQjE/kpvxmlQwk0SQy211p
xLrY9UZT3WBtiG6Dqq4fobt4h5i/+CcQjOUwzq2zg8lGA0LULF9YNE5VuDTGso9FPhPNmokvw0ja
ND0NX4qs9bDWqVhOVo9Wk6BFhdyO75tctyunseRdBLfU5iGrgHAv0ZUQYp3bqYorUgI29WeEEe5j
6G676+v51FaTIA+y4PKxDQ8abGvcKTUMhEetEYxVsCTfot5O9+lEEnLVNlPN16Eu4DjjD7nggh13
wRwEh0Ho7qWNKgoihDPs+Ty58BR11RIG97CmdiNI9dUyz+YaUFZCclQGzWWURD4w50lq4LA9Uv6T
wr1vcvuOVGd0XrxgOnQcjNy+rfEWYvqnWaXBp+ikVa2czmneqA1MvphjpCiKM+pdKRMDrPrAo4a3
X8IhbecEVKRpett0yNQ91JHxSw0Hda164b6DtvPvrLnkk5dcH5r0oVspF5XRWbjyWlb1WM7BW2qV
MU/sxE/qU9M11xEf8TTByjIG7+QG1CMW5q65d1ukgT0SeQOKxHUV9UaZaMwbyyU7DahBlGaDDgFo
+srG4pWvrGV+bJt4PQWS6giZuN62DlwvTMoSi1MWj5cFxSE7wQdFadZX0dmppZN+WD+16NlSprNp
RyhSIDDca+TvLNDlBphCsUpNfeQta7UQWIaSXetHEy3vjL3TK4ik8jMbJuslgL/1RJ6kPgIFfmpK
b94UsikOXgNbmDhSAYJ4enDz5Z0H4A/46R9Z7757etRfJfpssrLpplt1jn73AiPbu56f3zci34x2
Ydzww7EAuVJEU6q++SEXZ0D8rxuFYQjyRYpokeb7lt3mRTojmFewGQn+6xYAyJPv6nZTLNZySTAE
pLBeRqcw/rFs/O8m6u82UdD0wFf/n5OKKDj9R/nHRdQ/fs8/L08/kdsWPPiAulxTBA6LrV+LKMGF
iGpZk5CgMNnAc1X6FzEQGjf/yQIk77Dx+B2N2/5NuraDvcri6uO69n9G45Z/WkaZaLEuMUXBkoy4
5M9t2O8NxjVJbkotZzIQNR89wr3FNceW0FLjNCTJ9h6N4CXR7JjeA07C+kxhqxHmeOa/dRGsKry0
BTBQ1kLNRIFiQyobE5b7ubQWpLYy9W0SBPV8U8FhyF/TxW5uqm4xv2Uynqjh0mpC7XCEd+0G5Ym6
Sw23evb63rMOXRMMwxFsSjueW/b1m6RX2DJmyAGQ6lx1rlkah0JH/Yps/I2psfCvUEno48vKxVqT
Jv4yMMnzlE7IiA8T5sA588V314EEjSADQibwWd9u8CETQrfh9Z7zoRoPWJ68vdHq9jBUBQI3hsHp
MjTGzsq0Bak8oJ+LvGZi5D2Ikbi6fldwhF4nh8eB1CQa9DzdJIHAGHqF+QiBti6ifq2rnFjhypOt
wxFbsjjG8tJ2WBgi0ssrfvK8yuaiuXpZqXNEPCI8Vo8ZGjzLzk9eEZp8uiCL2qfFhVfdt3Zn2Cev
jSe1ydor3XykJW7X+nVCmeNkjWcqMagCzK90A+7lxCJxHQIqJakCGHmf4XerYPF2qh60d8KKXMKF
CQXTK5RtKvd0xhEfxGRjhoMowHINOMCCDCAbJ64b+OoAOdXz6nVt4fEYpCUeIKhP94BUAMAy1dfZ
jwCezg9a6vG/3Vps2grxyKZObHngeyz4am7JbzUbrasDMhhuaElURxewEy9Uq6IEgojODimUCblp
c3VhsG43JnseQDlqvOtmwFKsNZGFczAb67lWcWhYoIFhRVdUO5rLlm49tVMkfUhnTg+9q23QvLCu
wfXiDgvzpo+Pvs9YDqOcVzu02M3t8QyTz8/ZQBxImbVbnq/dR2XV+afVN0Ji96Akh9P+ajX2wRDD
2WU/gpoaiGMngTHZMs5xt6SZ2JP6+5Jk9tCHS2U79wavoMMlrI6/xK1tsmewiy1ITGNHigmkIl/u
jNG73olFTJeSDtcrVYWp0haRtyoaf9QrZZnqdKWZASXArM6U65aHYTS5hvVRxkAEVv3G9bPlyBQG
VSAzseBpTqZWQmo0wXPpPL51E0SJtbbdG9Pzujd2RdEXZoJgW9GRxK2SUJVqVHnUwqufs265paHU
uVzf2XdY3s01igD4xUacl4wLJYd2H/qydjBX1tyhbVmbPyoxQ2J2VPwW1ylE6cYe2TuofN/lxP/n
1I13WTaoXZR2RHqbuvtmjarb1W4bPMY2qHmXpPcNfR8vC5nGUkLpJ2no3pABdfCdNNy6s258JRrG
HilT0wjETFrvhTNPEEDnpcKpkZvygfW+3oiykz8Mzwc01PNqbNWS9Qc42J8ExwPon5i81wbr9GCl
4Bk/1pItA3ysofq0/Tl+AoMUm0QpWucrXB8anIBW8mfUxoGVkhXiX0Jj0jQZjSa4LzURpvYz4mjR
kE1bWcb+fnLcK2i/RAyllzrb9k4MnN/TfXoSQaKfcBzCWOD1eeqm5sLbmvieNVPAjErkKMjRBltL
H6tU4x19Vr70Ytm5/21yy+Q+yP10P0RV+Q1tK1jnJqPPqi4wPWzmCnY5aV8KArOHvmhB1nN3WSve
3Y+C1sliJcbZwkwqo3DsoUqY6BTz5LBZ8Lwmvc1yhhLstvIL+65xVSQarOwo7Gw9sSR4d/wRTr+o
l4cK4SzkOjmy7+1wI8msOoNxRukYvOmTuBu0O0v2P2KQNdjIGupYiXaD97bYioF1vFsEctRAo+D9
XDrVVuRxf2+BKDmRnyfkKICthxgKVbOtqi7edFgBPvxat2t7IuqY2UbFtghLW5hkmmUA9rgfcEvM
fTmU3rvkRmCsF95aG2DMdNn18+CuaJMaWeTx5PdHZA/PH9wzKe845BMp8fwJ6zlu8Jf7o5Mcq6Ct
Gd5Al/SNyUVwDpL5ezq3/aMD6y8LcSNQym3O5NsTAckpmhp3JQRuu6WdZx3aVvOdGna5wTwVcIu1
qjNwxCw0ZNPeLGU1XnLPgHuugnMzWE66AiKZRPQ9sfJKTNGsBXrJl7wbKMTq8vrs1T6Q0RGCwMqg
U/zBprd1P/h4t6spwn1A8yFxRTrO7tqhVq8FLt7X2MeAANgmeqlVlJ701IBLJLvyLFp7puShynYz
oItNNOOhwGnXJZgDGqhNXOvM/lASNYQg6eln2zbZ36R2V64NLMKh69iUl5mJed+Qh5EbD33jWI4G
MVhWGvPJQTtUYdpeU+eVLXkd+/HNniDUOP+LvTPZjtvItuiv1A/AC4Ee00T2TCa7ZOcJFi1K6NtA
//VvB22VJVU9uTz3wLItKRtmBgI37j1nnwF8JrhIdJwQIJejSITzyeD5taAKy+Q26jgPOanuP8+L
Lfe6tXCj90oae2T/yWSLzN05uXjOLkRxM4LS7BboShTSqFh743Tqm6rdYibpy+Cf0cL/NFowPOen
xfH582/tm8y+r45/f9BXmZYNrsPCyqcUhTqFLs/3tTrWyaqxqZkdD/kWA/w/i2Ol3yL4yXMYP7ie
Lf4EeVj631FmgWr9YaTgWTa1pmXS+zBZqZYSI37jtsvNXqMFEQ8ns1j8IaanzumWVWRaTTqXp8Fl
focDJVHNCzZA+hhM0caLrZobUrU58sKj41Hy9q9b1QZBcu2AtVC9kU61SYyPjonBDHVLPmD/YqmG
SvvRWxlUm8XvvOSMbxXu60cXRgU7bGoR48WfbfPcqXZNqBo3Ooof+kF6edupto7/0eFJVLMHOPN4
tD46QJNqBunkdz/1eqwZDD8q/z6PveK+NTrMTjSSyDylpaSaSw6Bmff0rNp71MrhFjk5XZyQaFVt
NLsjU/oFCpiZBYMjpo0VWyhaEwxYlz5JpzfXLZp9IquQ0e/iTLcNd/Fbx3Xi54Y8+TlgQ6nXZjQY
Wz92qf7sJr63JyfdDDrSqJUGZ+LURiN3+UY+oruFIEIB6lJAUFEGulkvl7LrM9K9pt+yaYKUx4ya
TUAbkhMpPZjhSyQjvyblQgnQ8B0+5llanL1xiLdaFy/HtkD3uYqp+df54Lmka5DehxdBS27hA6R7
LY9u4HWlW+DkRF3FNvQjgDF7fawoJ+KyP5H8mACELRyiQItxfmBn7LcZTeKgo4134wEa3M9IVK/d
Rh9PbIjzHpmp+YYvsjqCzOweHM/IJ7ZBLduURg2XtY0hdxMR3l8vNEC2jXCRk4R5ead1uvnQzVb3
Ck8+/zIjR74YA3ESDgegG/IxtLNJFjuihO6Fz4pWLeZUny3XK17MNhm2wmOki0hAx1GYLTuKQm2D
TnCiwy7lDXaG6pRO3RT4EFtww7Nw8LZgxvsEQpq5QtMKehYaIQmovCEvbiyqizviXlDbOH7TEeJQ
LKtCr4CVIVKEB2G9DcbgXZUYeXag8Ouz1SKC6EsdWhXRdgF6j2lLsqg/bQaK31MNYmWfR7W35xaa
f2YEnN4yQS9ZU9Fyk6Gww9Fvh9onaHtesQojKQgbHR2EOYwj+6sycVwO9wzBE86VK9Kj03Wq5fZL
Igr9uZ3S6eT4mb6JLdlfJ27NXKSqm+GOHMvltck5rCBOr6cr0v2iC8mD9o2H85NjU7RDJMgkRZcd
XXLOhpltdhgrhgUilRCly9Ck6QnN7GCFO7JD+SchvjKR8xxu0jBYDgZ81APjccK34UmjoqcC4JSL
raJ4YhupqWsw85VRo29o+9ubRKtR18So/FQGMP0kmv4bZPjNTREV0U0bWwaR5o75a858JVtxbU/P
MoxJhpm8fn6ghWZGQV0SMrSkIt5TXxbHfqG5vSo0dwyDQWvsYVtijLxJQ1MIIKtlVpw1nBxPAAWw
DblOFZJx3DQhO0mC12Upqvdc6GijeqeYrs3FRX2DJTQhLnwetKdokNLfpMImFyvXIlSsiUhpyaZl
Y2xBEi2AjwHP3Bm5Lp5bGZZ9gEyyrZtt7lSMa6+JBvMmXPtmVCCy3lKZwAUhPX12GFVOei/1hxAc
2+w8Rm5Rd/cwHvoBRjhxVOVxqQ3A8kHngeUGHjAY2fjQplOEcijivFgSAZDro/1YDOnYuBuvhpu5
1fq+S99n2hwiwyMr2pYbF52ff5pkf9UkM3WTu/P/3yQ7fx7e3r+vAn5/yNcemeBWb1rcdnUqCkb6
3NC/VgEqYvFrU8zgvu+ST8g5jah1/P1/Sgts/sh2PBYkbbSPkuBvKLQhDPxQBzBNUS+DDN30Hbwf
P5gO4s5CsNLW5rUbSpe0V8vmtCQ0mvpLrq9nUnQAV9TVEWtEI1aVaKAeL8CYRwf/ZW/I5kSwfG+8
2CCPzhWjVGaOgKWJLagbto2eIptJpDW8dFnRrrtoZj+pZ4P9ePC4HaJYgubnxOWw68dZ3PemRJ49
hMPN0vpQoDytVOf/pXWJtcBdtk0ADu/RPsLEa7OhX7lMt3aOz1tc1TE3tCCKKk5qMDmmW2ueXWcb
Tzjg95ghln49Zan+W4oAEyHWnGXvDeavmySyhwITcDHdhMT+gkAkNUNfF3WBTzwFX+0eqrm1aK2I
noYT1yp/akq7No6E887Yze1Gif1KwCpFMU/Y93mD1ZUVLhpw8oaEzDvDq6s730qj+yXNhpuGcKc6
dfNuPaImRlQpK4QPY+vuCz8vmyC10EExY+lAF3h9xonDaskWuDYz47Gr685dSH4K9apr9qGwk35X
hAYk1h2mGKTnbpvoCwF7BJSVepCV3nRG3luUIuAIqB0sKaqew3LUwBlPHcsrCepKvBwp6LOEQCXN
+4FIYgapDpI/z07CYTpnzWD54YaCpfXxAUEl3rLteUR2meg7EAES6RDSJ5m1LadygWrQlp1J148W
gdudJPULVDRQAm611+UowiujBUe6biw5qIVDRO+CpQ1z9pSSpIcohAzgY9f1fY04lKTaziRZRMph
ZMPNRmOU4iWioWksr2yuc9m+k17dFcAOs2XJw7t/Nrz/6eBjoj36+YY3/mv/VtQ4wtrP3xFOfn/k
H/ue+6GVoghkx1N2kz/2PNf4xcYZYkAbQdj0fUon5yXa9cA2XHVuslU3/w91lWX84vhYU9iyXG6e
SK/+zlHoR9cVnBOeiJaX2lI9zmDfH4QszZkgU7D8MtUYNxdaVuT5PX3zofwXCxs/4ncuso8X8dny
bcRd/Eudxr45bXUQt2roiUTdgtRbTa5c1rE7uAHm/W7z85fi1vAfL2Xxsbi2pbu6/WPmaFVQgqWR
uewnRKSrJE/onBrQcIVqfOVR0u0L0Wq7abEtYuaBdPz85f/j44TRSho7w1mUxQAqf7ifkBrh2aNj
YOItx4sBcM3Dafzzl1BP8U3wk+Wpl7CZMvkcXT3ced9/mG2rzb0eimZvi/Ey2eYTXegq6A2EafrS
fP75i5neD+I79XJI+TyO7BaEU19nIX773WH+wMZM73MPLYMU7KwQZKz6WHIym+ozH6xHKxyRFltR
0+k0AaFQr1Df4rEpspZ7HkdFGltGRFWPUiU7AKn3i2CocC1w4sgjoE+MOcqV0YhadRv9Vcsp+gBA
2fzNSImNQxOOV95DINV2uvE0S79WSBOwfgxtzXPc9PQj48xc9/o8Pc1MTE40mkdFpnRRRluNX1wc
DMTPyexW6IRaIA9RZd/YHbnzjs0QDFNOseojzJ39QCI49SkhtV7fMNm3cdz0GEyooK8hMg94t4ov
lpvf4/b5xIDlrkMcxojFI7ZUn36NkFDzEqmzoSlFrBGhWuusXpod2EmQCiWOIpmOn+m6NweX+Op6
JrMrITF1g46633AEdc4T8QtwBZzwyD3tydUw2qQxKYW02VT+x/CZ/qB/mUoJ01GkKXCbJrp0JPIF
PSG0GCUiTFoIcKYxhKCZ5OEm1af4mmlM0MegkUOP6CcbCg7eIlJcZlWLRz6kl5QUnaRy/UsDvG4d
U3wFhpe4p1pPU2LGakhm23JqW+fRKl3tOc6G9qasBM/jTZNxqQRMyLxN+j1VJC2Dtu1QDDcKd1c0
7XWVM5o3SIDfohJgiRQNMo2KUHrCTwXyr97YDkmuP1lV5pEnwaRKixOjf+0TnQykQJ/FSVvc6JLE
NJLLpBKrEKf9Om4cBadJhH9YtDY8YXho7zDNtbdkVp5CfzZfsah3F4uAhT0sY3EtJtPZFyVrAXlA
su27ctqVhfka0+pn3Ijye5u65rS3ZOLf6cgSd4DL2usl0qrbHkSjgcrtGi5N3SBNy/VtO6bNa+XY
HKzhodDOmOxk1/pWf4WdnlDcJXZuE3SHYWhWnG87VwCyiCBhZFgpHPt5GqKjVYSqzhzv6jl7ZIZG
o2QgrNgiveEKI1y2SmKyN4ceAYQWjmJnmAhDUD3l+xk6/sGuZXMFnw1Dhx7Z1U0xc99gRTN0XmnA
1e/MsJnfJESAIOeiOQ1RSkZy5MAUnaC1OjnnRJjmZYaMFKtToze8GlYeYM8+yJigwka4Det4xubj
ha9e1pVBiAlxF4XheDUx9kAV0dO0hbO0o3cQcu0jTTAsnS5R2NMKsTMa4E4+HhcjFicl79iGqeM/
VURM0ChJyrXjxm/oWp99gUw36jr9PkGbtzcG81cCzk6al0cPWaUjPXL5pGH1HzurAgMRZu1qsUgj
CscBI4EnYDcu6bUmG6D7yDPXZbO8EwVLGlisw4n1wmg4hEiRNkLT78go2HbIgfapBiulQmu4WzKe
Ngqd5rEVmotUR47aum5aMmNhTLwBuCWjJq6djZy2TR2ZF9uu/aAUGWgksI/yttdqE0GK7h2SYiS7
VMT0VlSDIY6Bk69sq17OYZ51IGvCen6shJef2JCWg5gwWtGweG0rtI2G76k0VZT4eR0idtXjE838
XcwNAKEyA8tVFOFzyQtRnmXhHfLBeMwKQDlGCDswgilgtR4TECbO6zDTvOsozD6HiFjRU8mN2xvW
W69bNecBIKw1/Ul/Zedce2wJzk0y01cBfZwfnMIgW9qjH1CNy/hS0Rpk+NfyyiQWAzXOHS4gjGGT
mv5q+bMYG53G/GLdmUvqQAdAayDyIpWrys5N1KZxt3GANnCdONM7BwYUVk1Ja1+WcH3d9MmObZRz
PsgRulO5yjWcLE4E7B6513DoWlzrlJvJ2CClWgZ6ZJ62B+jmwGF3P7nCRNI2+HzvTWinQNo9V2Uo
Y3Yg2QP5tzUTOTEneyOzQNo7frwHkVVdVVNv7210mTdOIrJ9rMEh9mzIy8m8y+eYj3+Ip0fBzrUG
RefRapzzi+lhErF1AVEH84bxYDXOxhmL4rkDevbrRLbv2Wmd5VmW5roCeZ+s0rptz72oO3JayH/t
EIbuUY23K3IPtTU3zy9lJg1Goy2u3QjTFPfH8TBgtyFfGmiKcwXAnQPY2shl/3td8U9X4y+7GrQY
vqmK/sOEfv48/uv4uZWf5+8r/I+Hfa3wzV8w5DguelVlQv+YYnyt8m2qfDY0TOgMG6jd/uxzCBQ+
NCA8Q5VzLo2Rfxf5pveLz9PR6/B/h5g7f6fI52TwQ9Ho63BUbE8gEjVci8vh+yrOaFpucbj/9j54
XTMoW5PWblS12VUMg+QKFUIzPES2BN2nJ3F/GJKyu8PFOxS7DM5+RnLEQFQUSBa4MWFvkukGgs+o
J8x95O0lOI2kTvADIdeRz2h0QR95jjIBbwQPQniZjNJ+4bJ/yxGmRzzVZeD6fOiyarmTrX9Bnk4m
RsmBYFU5eShXCIWQd1M/Xfc0ZUpM1x56EwfIT1d3+oufMXQBZ5YY92U5ZkcJC3SDMRGoV80DR4fB
Kgll07mYKuIVNCHuw8XQSJTU/C/SaAnqwRgMOmQogCtFA70CjIQZjMJBdGispR8slkwJAeCDyhZY
aq0b/8b3nwSaJnn0KAZavzBlvB31ul8FadEfFlI4AkJJeaC0R1wGBr3YFEegX/jPQ7o0UVDmnv6C
NXy5durBD2zDh/aGwHiP1BkRktbz6gKkIg51WDky6fxgTFAc04b2W4KMElCrq1FywIFqSg1s1JH2
2vem/YCphfO/05vi1HrS13ejLfKnOcuJShmiXry0hSqiswnQE3eNeLrx6lz7ssSjH0xmEx4hzcbv
GpvluaZnu/t4f1K9K1Z2SxAevx4MQjzwu6EYCVwH2fFWb/ty1/fzQNYV8Omk4kNGs91tSnTr8Be7
xOC2hVoe42+XZeMJQHgc78NcZAtcXBBd29h2CT4xF1VupDSNCOissuNiVYehtbhLknvJVplExksN
EdLZinr2iKrKLM6T2N1ecJLinOulxCGvjKVS2gkyd9t+QNmSP7WamT/EdTu/NHUsTzDH/Uu6DABn
TKN11hSiJniBProKG3wcKX5s3KezfcWRNQk8SF1ISTuq94E0uCBdmK/YiyHLHTg7OIB2g/yHwFFH
5R4iCi3HeedZ0t/l5Ft/GR1zhILUFkW1ws49KTI+2uitn+pdfM7yiufy+7zeOpVjIGS36BWi7h3a
yk03HZL2+7Dw5+tkGbPA5BayXjo9vC6cIiFDFmvlTnS+2LZ5bD7lVP87rPlahfI1JiFs6pLC22VC
lw9dZb3YXU6Ukq0/0w+b04AKW2lo+kVbNih0rosoxAkpwaVsE28h29NF6wexAUBPSCsWZarXktGT
V7fSWYo7qZlAOecZql9iiWMflUj8iHHbkHVtqQS3bmP41nKEfka+QIYeDP6ybT6iJOOQWMzehHPe
4ULF0IONEx0XIP+ERYV0eVt2w7RRiAnK2TBdgn6UGrllprxGJY3e3jOzKwYx9i2KGrL5QGrwF12p
wxsqcpj6nuZTIvhN0q/HSXdfBtw116EQ0ae5TVOSLaoD+HtnvdQKReqYzggmuiL5bk5Npwx0HvO2
ND4XvZa2pB9GVdE8YMgEuj0OIt708UCqLJbL5RGenM4wponPA4eE46LX1ZPm2PPOaFwdrCp0OrJo
o1oH+zkv9BOHvCOoJy4lYXKlLbiUbVCnfT7q68Fx5qsxpFMaT4t89vn5zQNd1Ck91EXlyrWzRDjO
AZFx/nWYTGV4a8mhpbLh5296ULGxW5FMTpp40OZGfHEAujLMzdEZGW2RXg3AxOcAZAjOp9QgZtB0
ahm0/jDtIDuXwTgXb9UCSKBNZgOPWOOeq7nXLlCc2Px7I14UiiAltavMO0Tb3tLSoEXD5yJyoj5k
M0eIza4knT4EPs/O0mRd+MWfiuyYA/lYG8jccJKpq6h22LQmjA9P7Vh4a0fDY4YdheArdDDcYdrK
KXdEUbQHJl6GxeUwGveI6XkhlFPTusTzawb5kC3Xoz6iUolHzS/PjL3mM2Fj1Qzpfek2mMSW69YT
9tVHDfBPufTX5ZJqqv1sCDT+6/rzlHyqfiiX1MO+DoJ0Je2wHNv0aXN+F68ONAc5CEppxvSIn3Gi
/rteMhW1h9rG92hm/VAvUUoxbUVCIpB0GMB+/k69ZP/QxiPKhZe3aXrB9KFraf1QLjUoaZcxgr7e
Egg0v1koOeWqtFyoNzp8TjY7c+TcP+8TRP+FdqiMuLZbLNNuua/GRN/hLpjfW5B4TMX12g4mhqnL
1URyw2cONe6aobbTLs2+5BSOuHRFNMFsPUAeW7w+4qBvGIgjc9C5XNkz+dnQgRaAG/6NnmidezdU
/UCge+10pD0/mCWh4IEzDp3+mptjnpCGYsFXD9q40svimODQCibP5UQOE39eEEstdjbFJ0wTTe09
xIa7qAhtvLzsWYKUK7p3ABMLeZHwqsXGQ9qQ6wAS3G7pd2U9eEYRSL0gfT4RSYYpTW8+xcQkbN2m
nm9h1Jc40+Yx5aHOrC2/1iWUv+t/LsD/bSiBrfqnF2DVdvG/gre2ypMfHAt8WTz065nF/sWyOWQQ
HaimEB9X2h9nFg/vgaHGFbqg7+tZJmOBP4azpCtR/Ql4cB7iJh7G9fnV923+wl8VOCBMn2OvskD8
jeEs3fofDy10npnLMpUl3kk3XTW8/WZs4CpRLUafdA8hUfF7fEWOXmTUjGtjaBGYdEOtVytPd2OC
TAlasw5UEb5HA4hdPzBGwsO2VF1FtqnsKmrQ/lRiVJljpBes9NiU70VieyeEYNYBuJ8406KwDp3V
oyAiV6d5JbDU5CykSCljyoSQ65QzA5Ix7+RjsH4tpVe/1voSthtSvYkqoZfpnURMbwXqtThT+ENi
qMoIOlFfMQXdGbkbk7+SaeohZgh8N0OUc2s0HfEN3LsISKNYwN0jvek+Ipf1qUjEdN+mhnmAPUPb
xawnt72JjDKr4Ky3lXd0fFe+S494lLwsSEMRcamR0EDqX1BbKPThCkFwz3q6Iqvat4C/GEbU7nWQ
ZRe1D765xjTdVpXW780hNh+X0SOdxazavTR1ZPtEpolzZDT8/ODwwqfUyXlq/FFKt+9DqsHLtcj3
tE34BEoLRmmCXPWVpqM+rCaz5a9Zk6iuiNKx3+aIx9Gb5A0wwODdjkTk3upmhMg1hAUX9ACrFkrq
iZ/aynhNLzPr1zzV+dn93CYOqB918+xYJLWWJDKdzQzLMwhOsWrHZLpOw2Q4mJWPySrBfADgVH2e
hDKmERkyBWBc1jW/8/sXmusRsDRMof6T0atvmE70dMtXKuWLM1eYO0YogYLROROJNYzfLLnTCkAY
q2pOeRZopPzqyTwnmwNUV6K80LxH8o4AjbCpazYadjciw6MrcALWqkX3TOlrmdu8WKjWGel+iUN8
Nyt9KP2nOR/vu0Xa2xmguRWA/AlRw8v0zmUCbYEuabSgFoVxKS0WoALls2oLFjrhLn24BU3FMy2k
XkUrN0b1xjthESEzm25jmkzMYrqB1WC0irjmm51rbjjtmAfPEoT25K7bwR2KJItPM/J4HQ7c2lbu
WHfvIBVVSE5Xi3M8NlyE2BH5gqvaA1Xi+ZG6jaXkVh1L8iKTIPMpGjcDSxRRNJflqcLKZ+1dlEkH
LUUZjnbb5H0nS58gMQNgQCw48d5kkjNwXYWil+/TpAAHJSBlbopqncxIHV579RV5ZmceCht+syck
T4ZoOdn5nKc3mG4T0s4Gf1Nbon4l8jJ8+ljCieby+WaSdp+62JWm+jV0hul+NHs+ktFAzTBFXAq4
7NAvxEgHt4Zj+VDkfT64rqpNM6hzjwXTw569yjERsgLUJcEZLtmBFODDmwH97pj0mwfujc3r4rbt
vrFrkomc3hEXC7f7k5bqhBDVMo058jYROWxkm0GermbU6gxdSLe1x4GxRsGPoycWiZUTX6jSO3I9
6DoLTDO5yMmi4fMJW0tcBig5u1nHHwmTRzcPblz5p7HK/dPSkJu86pKZZ6hqYoBXOaBu0nFdGZu3
hA5g+tdarDyU2Iu/1vPa3Tsws7Z6nvonQnq0tYknoQWWm/HzmhP6ze0i5z7e+FwUDIxb+gGrxWTH
KgysGfeznLCPpb2/SYjH2pnYM+4zn+3ZKzMNs5jIeR6L8c0Bcy25rh1bhs5M89LZdc8nWFjTfc1C
hwABbP4108Nm7zMV2eHvNy6uyZp3qJhC3PlpuzxInxJuPwG9OpgLP/CUZawozceOu84NTVxCfVnq
Y1S5NhneZZHHR1SEZK3qS7LrLSNbgmHkW8qT0HqTicHWTPoTa4qTLwt8dha+1lbm9puOIZaM3BI+
VtPP4pLa4OLXzDnhByKSZL0I2fmbqmSVjrTESK3CMXNOCAS4FAUjAqYstfLO+mrluEStzli/Wp7e
oNv7HmUYTZLYZnX7vAQmMf+phe+bXlnYHvY4cxAEf6x5y0ClH+idAn0ZQKoJzHUd0gKSwX+ipiVP
B48vLzGMoukwtFHugdqW7G+tJHaHhoFaj/4MPQzOnv9ELgBf5O9bWipFUqxrd2Qp2aHX9ofUk1h4
kcDAh6pppt1aDldXnmcME/qRj5fINBiA/F4xeNbTWHYT+QyN3cbbj521qmLhwMn2midB7FL5NEbR
nD2Dc2OfyC21S4lhRE8K/PLNV9yytG+KOxH3RgAc/R2khH9o61rdDBpd3ZzJAYHnDa/4PC42GxkS
Rq5gqFW1WE0x0RUxNuZ43rP9mAXwsoiwIUKdiPkWgVMt/lVRyg6ItxtOQC6Z9OV3S4o6VU9olwVw
qqMnbqUt9TnNiqNV6lw1mQKxUd0z1CbzPKlWoAdQD2PmcN6rsniqItEeUW31+riaMSJQhwDsNCyP
PAh1I5JOCVhqjuor7jHeLQpTPeTaHUxSEOgnNEJ0Z1s3qytCO6NgwKrymLiNDfG9DH9tOmOjGVWD
lMi3g7ZT4CzCJMZVX4hCG/ddNx9k3NdXbuoznLkFfAHCye+egWlsa+aDW43u5W1tDau0cO9DlHf6
8+zkRMOtXPgm4QGzXcGuii2RGDCaIya6tnWtQ1qAtQKF1JW0W1ZOY6UBoJdiLz5S9xKLAD7Nysxt
9pHK5xITo/cE9dlpTGYfstR5WNEGJfV3dggI3/ssyzaIZI9Q13Bj/6ozreXGmzr3KFOf21wyITCf
tJrOBrmBlgoQ1DCm3CQqVBCaJKtXWBQlsYflz0tJH9TrycAO5gIgmwYEtmYEvEZq9vSWW1X6OLvF
o5USFH/KG2ndNVlMYEUnRy+wUNltvcEcvsiZOMTYo5EkR6jjC4ts09husvboFG1JQkcgPjTDelbx
ioWnkhYtCzE6gr302mvjdL7m83Le084rt0uPEB9os76JkvHR9wHJZySn7Nxw/HVA1WerkEew3vN9
bM/lWpBvvzUzuI5GZ7d3kqAhyp/S2RDKNX1Ke+OiQSXBtSXltZfEyx0JM3ZQuX2xrYiN34X+wJDe
T6wNoM5L4/dIGtqPrEpZNNV1B6gUBndBfTKS0hhRNxz7ohVHAzjH3vYrecgIWDxVJvw8PrSSfmBD
Z8ahHTs1jbfRfE6MKTsWIpoiu8UhgcDAO2pQEG+4CcA1sEhQxhzqHHLoI3fk1AUmRNW9wYlwh3SX
mnWuB9jofr+HAghiPJm1V4lSZ81AzMdQaN/1SWGsCZHR7zMa26dqzrtHXK3aaf7ID9U+skRHatff
uo+E0RDp27Gbygbkd1e9pIrNTQgHBCfWt5FdDBVW6o6mdtbBvwTceV1iCaxt79pgJADz4dtz3Tct
K14mTfUohZsjS2lbudVclg3MFmix0OH6na4iVG2PMFU2f3BraEl2IZG8B4iK73VM+KpBiE8gagJZ
2a3EYcZ4+Ra2OiwpBJXTCxXxhuq6pRJUwa6zinjtkNVcwoYdhZ2/LTYIGmgpJoaLPBDDcRGjNJAG
81V7zMV4woOCbqA2+xS+qHTwIACws/X7YcxyYiRBM8LAcYlKT++TUKBBF2mhrMCLHKJ3Nv9oG6dG
s148UWOHHaDZRnHIKb/CAbLrnFhjY2oTZ++R6/KkMYP0uO2FhkPfV8TrFl12m8Zw3py2uk4k10WC
7fWpRgV7WIhFIiFyzrZQfxaaozr/m7r4tBCKPo7R5LHEzaKytCPcJAo/NtICaoXvm9Epaooz/Vv5
rMG2ucKseO1A6A24eYUPRW/Q3B+l0656zi5YU5pmTp6lU/f6ochouh+1RixGv2fX8vGxmH0zIlXX
qJwiDm7oMTsfJHCN2GiFKKPyXsMmZ1MP03SsZ7bvmUQaJk3twlw6hb0HWzS3YDRGgBpHJlu4x81X
DKTcdY0+JafFA12MwHQM7QK2UMvvI0lYyAazQTqzegy/3dg9NWjcxlRb5SgpRJzB4t6UNHU+H3Wx
TPezMYoLtWgeFM1IWY5qol59c+L/L4o7RV/7TiXmCxWabLvYRtBSC1f9+Tdn58GPEs1ENLEvw4HZ
lj9PvQxiJ0Og0to+lCHaO9h5J9m8ISme75uOUyZJwpzdqqm9L1Dh/sU7+kFqDVgXt71Sw5oWmkY2
0O/fkWZDcenZ8RlcMbdbOSgP7zuaCU+Sw7mkaa8OLqNhyHeLxOdDPVAZlmNFoo4g0CAJpKxV9UxJ
+vM3Zv63N6ZAC5DgmT7Q8Pv+jbmDXiNUa+J97eD/pEigaiYIZUSPPK3cxJTlAx57zzrMFQXHeqLl
lx0Hyxjue2sgDy0eRv8JcyTnHDRyVDSi4wCiJZS/kbVQeCURFoo8JL4C3wmn9NLX83atwTKmqHDb
qb8GD9q9/36cQDMy3feLOr+VMxZ28LHgdBkeTrfqDvyWlPDpy0XSdl/Zbk3t+vOPQwk+v5UXIsu3
aQkZtF4MlwbMD4JQJGKkvHZJug8rn3dZVIxJnxdr6eWLBWq52VqFTx1blYhFnNWYUbb9/A38l6Vr
0cZlvSA4xP1nqObsN0t3jB1RLUYX7e3JR2EdljJK1j3AaeMMkzaOOKaE9S4xkzi66upwKemDyvAc
lZ24eHovzkjIOI/8/F39l4+FGT7wQQ58KCF/vJ7AXYZMiKxoX2ocGgjomXCvJBWnGSU2gaxkUDP3
xUJZrQ1R/frzV/9Ygz98K7y8o/7h8IZz4vvPpJzdjGQdRPH2nHOIBqMzozqRQA5TvpB4JgSW4BPP
vGTEtx6EOriVFulUhJQ1tXFjOTNzEhI0uyjed6r3Uje0t78QbcHpt8RU9Rcfl/EfggOVa+5ajqBv
YDk+/fjvvsRYaA35xa62M2PChYFfLGV89Hp11CknrgE2fv80G96gPZTGQvMEKi2LeyaX8GHyHa65
yASMFtiLlgeQYPlPLjl+ncBbRJuP9pBpAIBYjW1KlwYAT5TsK6hbRYALbIg20dC0+2UueHXbwCOI
pW5GduRxIHj/+Hb+GQX91SiIxiyb6f8/Crr9XJYKyvFWJm/fDYN+f+DXPrSFoJ0OrwtfVOlTPFrU
X/vQ+i+gooRAC2Mwh/mAjP5pEuK3lBPIYOajRDd/9qH9X7j10dkW9KnpKRH88Df60L8rqr+9+DxX
qXpcoRsWum608t+v5bww5VLU+rxnvJPN615UCULeXDFOQpz9qgsizACnP66QsXMgSlBatwcgykLf
Lg2DoiDOdY1hqOxyex1jkdZWzLz7det/qgF334xq9EsWg762Ek6Zq6VAfYupT5I5KGZi2pzcgL5u
SqFt3GXmbARWnCMKRdmyUxDuJ/o37XFWg2iuSH3jasvyGBoa50qLjvOm/Zhe015tAOWpmbb+Md8W
H6Puj6l39jEBrz6m4fgzszV2vXDdx+U+cZfkMwqa6NOoBukTj3mx5yrtCZpg0B5/zNyR6zB/pxzB
C9mrsXylBvTs3/nVoIb2SRV318PIIF+okX6oQzNeVWrQ76mRf+pG6RDYSggwKUmApsQBOcEX08qv
Q+bCSjzgtXzMaDKp1plF6yqokPwnJTgwlPTA8PnkLSVHIDGruO2URKFTYgViOKvbVAkY4g8tA+bW
8shIpA5SJXXIxpiQQOqoLlAETfCUkb7BOoU+okW8TZ48R2UGkt2pR0ch7ah7EKgVEf60IToLg+Zk
zdED+UXZ9ubTlGfGFlGlt6PVk6LTICXtmlsScm1TJ3OiYh5t24O8x4vpEePthPbRBHjxRWqQj6xC
3LvDrfJBreUIoRAKya3VqxxPWRmmugP2r4Iu7yNNp+lmkKkd+MX/sXdmzW0j2bb+KyfOOyqQmHEj
zgvBSaRESbQsy35BqGQL8zxl4tffD1T5tu1y26fuc/dLd3SVDRIEMnfuvda30Jt3Xh/YWI7p+pJG
ZJYyP7B/h9d+nZb32IetGxSPHxLSDtbUrNkaBYEi3ywK36nBbjaOZhf7CROvXok+yDBIn0mU1W8H
QpPWIW3Yq8ip0IKZ3qawiNSOB71ah4SxE746VuE+JXBpi4U0e6VwehGhr20riw41uqVcnHnIgaJh
F8U8LwoC3X2gGDgloJIY1top7fuKpy0Qrn9ExRyvCq9xSGTtnmYGNKuZILdtbDhiZSuPT9nFdhAN
SNzFIBIsCLH2xI4dXdVkaJ3tvK5vFOXewaVrhVU4hvor5EifqWVWMDY8Nzy200o6ytjVCkn8UMbJ
OtUtEkFqZ7A3iAUo0qfeXkGLJJZv51iFisR7L8xlssVuMRFeZYvZcoZ1OsVR7J0nR4K4CZTme8M7
w8js6Z3dLSCElU2/QTwKAEDpRrfT5Oi0untPNyqMP0hrLvrVINKcCCy/oirO6SFz/TE5YU4xPvjE
V+irPBXAT9vQZHJkiUqznxBQl+nVtIydVzlhJHwbmplWuWs5Zo7vxiSxJsR1yQBRPoq01Dxlpj6m
H7Osb+dyDeu0xFEY2x0g+NrxZ9CthmRlG5Io+liIJGLPjQUJY2T+FTyeU4XMRSJgoTUhEsnX9yZF
Cm4OS9jbNIXZZ9Fe9Z71cajKqX9xM59k3I/cI38YV/nQV4ekL01aPmWY9Sb/5YAohCpMyD2y7KEP
H8oMomqgN6YBlKlvSQ2hcyvf7Dn/2al/t1O7iCx+tVOf4+rzl/+66vLnkuIHCVRCv/Dz//w3gNnl
D37dqcUfYolSYhPALftmWPuqchV/4P0nb5J3lH38G5ErZl5DIMhYTld/+d++Otn462gzLoPiRRb7
D/Zozv/swd/t0R4eOt0iOhv3FbPiH06XTRsNbeFDA9bg+K9SFVdkoDASoUXo010x7KepGMcb0Bw0
iIb6KY/sJZ2H4NFqIGiumONsXXdWgZC1KO/yQX/E2Bsx3cmblJVs8tbzoJlXLW2iwCJMb0vROTH3
c081EqSVIcVdKqf22TeLG7ybN6zoTCvqcN1z3KZJXtgrILEe0r7kddCH5FRwH4PGrUuWn6pZ6Zo3
06QwwAvo87Hy9TtHdCZ9lekZyb3E19lulIUjt+2T147M5XVhRmpDI+7kmnI3UfMytitf/YygTDGe
Q2nDokyGLeONG9BYd1aqjnrEv8XxmxZ58kwVUa0rwh9tggfyUbwgL39qVLclISEP2iI2P6CI3Cet
xzFP5wRbdQvxRCPPuDefsjF/dml9bPVoOuttdrPcgZ5dkGyT/JUxIMMpKGlbMyfElhY8rdLIJRBg
Gh8iczovuViBh9Pwqs39FyoAfydia89Y4Jhhs7ialwmzNnXcGF0PLDs5GMswQGbywSHRZKqtp9jM
DpHMn9smRbRmn9zY5ATuWN3G4gtNVvJa9erOyvmtlNlvG7+GW24twtIBc1Qfk4ZhcLI2Km6UEZOE
GdrwUSkD4k2S+X0waGPF+ZL1ONKWexkXz4NQ5LwuApqeFTFYrlVb/AtEaN5NnX7XG4Ad4vkoPEZ6
2qgfaxem9JjFryainI0tkpssk0eqRnsPocWBx8E3hND9CH8FK0fv5LjBTG2ddVxoTLyUYtGar1ty
d8k5emytJmTVlg+Fbq+lKqeghOlKkzF5LmlCbHJDgtGYj6MRJSzgbYJv2X1KpP6n15i3Pi4pVEJi
qyDMzzYDJazqDzPBucztex5Ucx8V/EaIbPMg6zGYDITEM5OMNxPgCxAiwjwgNfA3cu7JmzIK4pc7
/bGMxItPwhDTdVjXPSQ84Y4PTTs8WDJ/LXTieUGkgUQs5IMZkjCZJcTpEhTFrNPR4kCIBNXuct9F
6RATZT1VTZluadkgRLZcIi34c3xPJtkuj6LpPNFMV3sm+gz5BGplUnQ+AXjxAyx1ak1qyXhvMrtf
5zIKiZMh00cBct43rhqJx7XHqw62y5UcNawnsco3zVwX0IlrRdQrrusibrrA0HLzpRfdJzW2zrXw
aJzx1FRJY61b4q3StY9ueO1m8/QcuhWWHKgXubNLraZ8zMrwsZDEeq1nlMDJCrlAIOPwBAz6Ew3y
MchkviEES0HvTtZ1r9pNY8lYrFvHId0mYcB68Koe4bjbnHItvisrWFugtR4rDSscoxOyWgb7WZaq
fSlLAwK0lsYbQuBBpqA3r2ff2RYkdqyJkAnvRA+CMip5/OfUeKlwwtI4KNBLjnrgSENsTZf0Dj4F
lRBoI0ADnEMkc6tbS3eHnTR46FTmPrmaAyK6ma7CsX3VpvZoOdnhm03nJ23Lv3tbMUJgFKb/5BC/
92MrLsGOP+B/J0dr1IAxDU3PDFaeEru5mUPh/KZJ8aO+yEOp5LOhmQj88ET86KSlCBxKRyHZi3jV
1zi4SIs2mb1AHPrNlX7sHnGlBbvqcjGdrNnL7vVtS8t1pZmi7N0bffbsL7bAZTlOxaQCs1t15PzQ
i97++l7+zQm9XBO3h2Mutg/++/tTa2SWfuwBZKEus+ON3Y0PleTF1kxrP2mEui7fF9XKse1Y3X59
6b+1VC/f16ffu/SgBe3E769NW2aaU+WV+65ozXWKMeNOhVgAWC6OaZVme92XL1Mnx202QX5Nx473
FuonoCTCxPGgR+V8HCI6wLNp731UVAG0oo3hTccJafGKLlkdANVeNVV6UzotQ/HxLIvoUbdjGj3S
Og0AHYiZrvwdsSD1xwjCbmB5LA+//qY/eYRgwusGXWOh28YCMfm2V2nkiV9UhlXuY6PbWpV+p/sz
8hGixX5znR+b1MsdtcD3UlqhsUOB9/2F/El4kn/Is+ojUeModafIGNroNCcopv10TUP4po9EcZ+P
6s7t9eI+XgRg1hy9NiPr8lKqoP7O0OLIY6QB4PSn4UHznZPZjjsiOmDr1kmBnQc6XyMN+RTZhtoV
kVHT6FSgA/W2O5eZfJQt2z7Rw9ahT7wCFEqPWKZMXsOEgPEyy/kVpVftpJa+htX86EXDdu45acja
3NOp3DOeT4KomC9StmPm0uAzhvnOVY2JMI2/G+Pjp9ZGqe4Kaqxf38ifrDDMHxaDvo4jCw3j9/dx
JqmosdDO7OcJiQLlhGRlg2WCmWgy97++FoXyDzWpT8OYfcrzoCzYPzayW0MljBJVydBzPGMnPhT4
Wn5ziZ+sLAg7DIsoU2xGcJ2//z64oYms13Vkx/5Y4xeSmEjCmaRe4yWZTbXrW4w9hrX3NeM0hX68
Qbp/IHvxQ5emf3oIgFdGMbYrL0/NPRAlNlmf1alWxQ0Nn9fZmSA7hkm2J0d7htNlIjhAG3edJ85m
9Or3Hg2WldN50ZWlEsyg6GFWQpi41f2m3hqtEa8A2xs7yDH9SjeSV5sgQbIusptRZiAEIrVYbChQ
BUdYG7RAyVk8GPX+XJUGcd3m/Cbbf5H/J/pCtju936r8r3Io7iocat3//Lf1kzeW34KGNGgP3UIA
+/0NK40av68qyr3IOSiMcZEECcC5lcEo+EbE3IGEcmudK+9U2Bzpw64FqSuK2z7lWQ4ztAMQi7dT
OE+rnkkFLTL9aUprc40OlXnO6JxCtDjBENqnmM7g2m5ZiWqGSms3VY+6Mb3Mnb5K3OQdkySqqoYv
3GqSmBz9UVGIreowrnekau9wI58j2xlWacvziQRo0ZCMAAY0ED9FmPs7w54f/bod36TV//Ym/eQl
Yc9Y/kP/lNPbD/doihrYPNNY7idmt5Q4jMEmPo5Fhy+so9/8IpAx/v6eLBgTljX0rYuu+PufpLFM
RRtoKPctvqqNcLpq7YXpIWSn8gW/D+J0AicVByTQc/0qTakAo5xJMQXgUIXOqiphQiTF2Gx8+n1Q
P0iYLJX3Z5cBDRi929wn8iL2qfZlWZlrs+5einQ+y5ymq7tsxjxmkZk9h9NSpeLDSmf9phnwxMvK
CChXNzhnvG3PT3o5Xs6WNNfEyRJOQ5iAQ55hkNbTuK3DoV/lcx9fSbSKl0NQWMpqPeFzPJQopZKe
g6RH5xcPNkc9e54e2h7MsLKA+5rjg5GJO2RvB+jChFO6w5ppn1ov/0Mr+H/CcXkg6wHsn9V2m+U1
6qQNPmh6cKLlAGFnGu9TDR+7oVrCPHUjyWNcuzX/dkvfqEltXrE+bK59W760PQAmZvHMV5KbBEBb
4EtKceZGT2k8ooq0HFxnNmlUxQEewWGGhoWZiRe47/MDh2K4S+wsSTTyYPJ2OFN/kwv7Uwwn75AJ
m9TKcW0arQqWgxGRrKRs4KM/Auc8YYN6MrAZ/WY/dn7yelPrYLiFEsYT9WNWWK6ARqNtKvadq17g
GJ47nX1v5JgV2rzWS/11OWpXi3Gu96n0Lu98GfdbNXXTCvznS0lDizyMkqyizF97Y2u667yPEOkZ
Xrnx5aD2ueg0DmhZ0awiK9lgYI9e0Ef7N+hZ4vUcsS+Sf8cQjhUrmF0mBRprTNqrx9Gk3NJbsw7I
Th0CGYGHzD0q64iDIZzC2Kz4QdC4AwgZHnrkt6vWQH7hcSTFKngzDsPZspGYVrkjN0kL+KSZ5mMR
T+in8VEVQmPgVakXp5vrbYtyw+V0sM8S5zSyiXDIHB5MwJ1LNd+7X/fX/3TYftNhYyYrWLf+/Szs
XTX8G1fGX3/0a4/N+8Pmr6LvRlgEczIe8K/DMPMP06amXgQUfwX0ffVk2H8YCBeAeoBysojhpkr4
6smg/cZeZ/NKgJMyFo/5P+iz4T7/Ya3GjYGV3KKk53OItz7cNyeZAftx2aZJBV/JFdPGB7xDF6JM
/F2Ml2jrlCzkAYxP755UPabwRlImJ7rj1XqER4uN2hyQzYaJ+YGgY3WH7bV8N3ZO+AlCHbr7Gb8s
sq3Z3hOyxVQaHpF9TJbjGd7ySgaTzJxi3UNJQ3eBU8y8ps7HSUtXnNfIsk14mE3ebBo/iQgkUooq
j8ZyLOl5p+VrVxDYi2dBWdtM66zbWKTyLotDK9Aq+gEbvdFM8uIIwFnxE5SA9MzYiK9G2eHcrJRz
Y8CYqVnO0LAPhWkyafLMK1ZNvdzIvBk/6gUfCk9x2H/hKmJctVYJACMcgNGvvLrBeekSzPkmuZch
RxfSxfsKAB3jsn2iU7hu0OEVrwk/+N5mPH/HdASNt5iT8PPs2KzAGUrAD8Tuufy9fLIPVm13H8pJ
z85+psu7UCbx7TSE5UPdedVtjzVeHWUjI3ttoagi0zBmMsJwLRchmN2GAcMc1969zPhcDZsH65QI
SUHTzSQkZC6V7v2czPUnEXneXZhTyaxYy3WxDn2k9mv0utXW9Qo8+0QwybqobzPR+Hc20DSi4gFC
7zvu33asGv+a+QbBp3G8KNpIUZXxiAMGnHj1Djmpd69xjuCUArLfV54Nqos9iT0GBXeVIYInVvug
kXFxJQe3us3aBvXAzGxm47ipOFgdcykEXoPF3mzY3R7+YM93JsCB8LzmT9B5zccWG84HZrmWGfi0
vpzAhnrwWWgFINY+xsbNYMO/lzWDDsWu/I49KrqXmIgiFn7CygMbIA0NvA4lAdgcNIuxNj17aFOD
DHLtdV2bbrQdlA7UR6Zlsg/dpp+vcMhzmErCQbs20N9NmA3cAo024jjkkAxIe3IOmRqtoqkezhAx
bbKOTYlg19OEuRJ0ht6XTIJv4jdpmnnRqRE4sIjWnIuCLQKXg5xN+0vcdlG6qYvqrVkEcNpFCwe3
Bl1cdtHIWW+COc/1vG3UXoR0IZ2s/tBfFHb5RW1n1B06O5v/tORXIcgjqFJ7pyaiTIwsvHGLglDd
RcAXo+QLF0lfflH3pW9SP+NN+BcVukvYxSIItE2dUNx5CV9c5ILhIhzUFwlhb+r5FSj+6THpjWSt
+XF1g0Gi2XTsYekiQ0yg+TorNzWEt8p4hh6ZnUbOntdbeygXIWPVtmgaBxQeNWZGpI6EJ5ICt8gf
qdE6lJAln2Gv9ASF5DgYw1r1Uh41IhCuSDyw18ovz9XsXffEiV+lo+iIqa7kYUrSYeMCWqS1HIOd
rmi4a5b22Z5ZafIQjHI476QnYOknhljRWXdP+Cne4eMBxhVNO9gM9qNoF4rCMBBzqYbqdvL0M2E9
BiMBjsJaR90QWc3icwkZr6FF26J8Cpjvlke9rLsvqXJP+myEH4HDTHs5Nfm70qG4TceqCwDOzEz6
u/GOlBxz2yxasymJiWN05lPSeGqXW8y3YyLwtoShIZLX+FOCfgCI/raq0cbOH6uQdHU02rdz3d70
UxYGtRHTrcQJtmvCst2mmLRviL6ebp0uJ1esq/70WW13ZSK8TRKqcIuOjXl5aJMwJ6DgzRXFTD6O
hP5hYzuqHDH44EafqsTo1pHg5JO5KKABolcUJlX7AZbWtNeLqH9Pv6fnwZi0XdTK16F18p1CZr3p
W8STozDCT2ZmAxiVi3nPSa0iXWmcMq4Gh9PC3iws+1jiNNv6PtEZ0D5xVtRDZh080mACqWnu/VDH
/i6Z2ZrSokt2vW2Rxzw6s3tSXQNTGcVUkm68JulJXG7CR7+xeWXtIiSJYojhrnnNn2WVVZxNoKQ+
1QiIt2LgMB0mhrctMILsqnmsP9agSj+Qla1t+hFbYjWV84m8tOqomqndF2bh3Zv8g5vOkdotR+lH
F3GUHggf5X7Uzc6JYagg30T2mTjYMo2u/azwfHpkyDjzPhncIDOoGleNk8xrawLgbMPGCkZDmCcT
IBpykli2K61GluhWobdzazc7kCWeo+yNhlWjDdpjX+vdB564slknw1QfdbM9O2Fa3dPs109mCoXV
AzXmDDmPgQX4QxpdIJehjYHWejV2lnbVhm76xWSK9gWB+ZLQaKI6R98yEZ6DBO1Q0iYxg1Q1ALXt
RLyvQD2fYz8j1ATb86b2G++6CY1Pmj+8JkkZPaEKgi2lwLh2lv2+tGwNOXsHzcDMxtUICIRXqQnf
R621o8H6KXSGF89o7B3ROz0mOCglZqKe1Kj8dZ9Xxtp1CZElGnI1mvoVvJMMaYBRf4kIksC7plVr
AynxfjQYyQXGrCwGFKG4y5Egb7Juyu5L4ZzKqC+vafENm6I3iMQwSPLrgylup3rTiWI+RaoPN5in
P5Oo9MAYglKK+oJuDLQHc0SUjQVrzXQRFKa/LK4wRJZipvGCnlPdSrLLbeIyJNQuyx40w2F+BlPr
U2y4CNwSz/3SivY8jOIVrh5pcgm6dM39WGKBWTc2JjCZ6e7BV+EMuW+w0OSAp4s4CzCLPwCJD1k7
63qD9ZsgzWgkGUqq4soca0jmGPlSR7xPJpVd5zzzJJs7YivajlZD2scBKMBdO+b1oerlO2uOu62Y
45LJ5sIWTOfPeDmsoDeH6h1t+zFIyC2HgFeYin4KcTA2YyDcLF2xJcClWLWa9xKCdcFIEn7UG9u8
xQyMKNqz7xvR81zZL4VRiCscggzaSBw6EqZTHYfG+OIWE1gVges1a+I1MTw1htdu2ns1/I/Oqq1N
0gD0GD0n3lGxuGdB+us6zqd0q1M93hqlG96Rz3ho+dEJ5sJ1pZ9i1VkBmloeUSZ40J8lOcEiFSez
Tt8DB3KYqsbDrp4SG6mTUVbnIR4g/3AUdImHsR1glhZb+rXWdA4MjPmxx2W2FJuNKG8rt48Ca/I5
5VWvwOj3DNDyVazpt+HU3c454o+4h8bRuWDCik/MRcvV3MmHqRvuatHf9lp5Q7WGENqZ6bT1GEkI
mcmoAYeItDNec9sjpXNtm4nNqMq17Osy9bxrp2jgpCOiN5QLxYA213xntGX2Hx7Gmwzif3Hw47j1
u4Pf+jmr+u9EkMuxjz/417HPd/5AuYBEnj6/bVuXIMC/zn1iCUhhJGYiWrLcN5/+VxGk/Ydv4T71
TNNnLLDILr5qK4w/LG/RQDomwvvlJPlPzn2GufTgvtFXEFHI6REcAHMORrHMdL7v0fl6R9sobLSj
ZYnxHnJGQX5wa18V+Zxt3JqIYkypxtnMnXFH3s+8ESy6V57wqGqyanogArc4mh3cCAyJHu0IfbRX
GDHKAEse+EhiJ4hzjc4RQwKL4fMqtFqUFhZewSG7m7A7gruJsJplNEQIhJc0ZpemWbGgA60M0GRj
5ca7viTOoq6NJRg5Kk7WNHYPAJ+osWF3rNXQ5p91bcCeZ75nDvVq1qQewTO7V76iyATHuWsm4nZX
ZjoU5ySdhwP2ZtiaLiaVlSTihNi2GbFYToyJgjJ2VUTEAqfp3ENbDP1t3w2sHlDNHEhPun5qHc2Q
q8ki/n2UnI1WrmwYMSqd0JAZA8lGry3KLLuxr/XW2wONOtc6JF+T9tQNIXzHMpQFbUhcP5GHBTCL
QVhiygq3Pc68gAem2nilaIG2Z0hHcLuA7WwDfqziOPdWtnVtzT0UtEyDkMz31WC59VYa5DbvZQm/
GMklJ5ssn981Njv/pOJHjq3Ge/QqzpW03PFjKSriVLoGY7Ayq/AESIuwkbyKkxZBK0BV/TiWoTm/
A5WWgQJJpsrTXuAkCLrhGCm0GVlgl1KWl8RBBrpdYUEkJarpV72dYjwxS49MYmyBmwmVguTQDppq
VyCh3dPoI7OmKCnGEtwCt7Io+7PGcItdJNGKuF95c2eOaA4S+9rNWshCglJso2Uzp9h+9Flg08HK
Tpoi0FKjiSoBCu2qmmMCRFranloM06FifmNzChs718ctJMu5PLhh2Tvtx8oI7XM7s+RnbNZVouH5
aylU0+k+BOm/K5vKc6Nb+PLjOG39EC3bvLOon5eakSOf837Sl4gLbVRL3gWBKHnhY/ZFXGtsdQZH
SzRG9paUMSUYPpptcwnREEueBnZWeT9dQjbUJXDDuIRvZEsOR3KJ5NDAni0ua5I64ktohzEvAR69
Q5YH6C9iPUq/4ZwSNTNaHyM8l3lMOhErSUPsCl68x/AtIiRVhgiI79Rv53Fyxi2yGQJFhiZGGoCf
pURbTOJItWSPJPQzo2DyBvWuvYSTmEtOSXaJLLEbx/zUxOSY5EuiSbNkmzhLygmoDjqel+gTPoB+
M+vdgtckGUUuGSnJkpbidG356NOqYHdtljgV6xKtgkAc8NyStxIvySte7RLCYndLIEvUE7KAIbnH
27AktvSX8BbGVAS5iAtyVe96aiVyXpol8cUl+iUWo33rp2P0EF5yYS4RMc2SFnNZ5f/TCf3dhmhR
lf9qQ3zfP8ffagwZIyx/4K+N8I3/BIueBuNfDcuvDVBUhGyECChstkSfqplN6OtGSJsTHqe4KA+/
tj4XXJSum8tuRUv0H0oML5PUb3dAj34IaSZIGE2LUGhzGZp90/msKL3iSnnqxodHQTKhh4dQbQsH
81dRWOYVaVULSCDC393ZFj0lpajFE1rtqinbfdtM1VL6MRfCzbi5UF1ipey7ohYdfuUKbXHoIXph
wRhhQhYOXHUWO4XHNRiIC/Gt9zH43qLeDwUh7yDOR/Y6PQ+1W7+wxuLAqkShHiDGrDx2NsIEh/1E
P1mOV5GLUjq8Cl2G8ki4PGCf9chNfqeVlUvumAWxZhOlU4t2zbUt89YDxxHoXBbTfK07gPWMaBl1
zGyTJGxBaQEzdQJfE+8a15ih+6HofSgLoHNzX5l7vhT6KySTf05MWB8ASLUYMYs4vZeVfepl21zN
1MDbuAqHZ1/owN07mAwkD7UgPHXAbn410opgIjVTaR9SDlk2OUhzNkkDORpm7CPUqiXUAwmyPMVR
RrSHnKoFx8D6qN5pSgykgIB3Semk0CM13J1BBu6wG9+SQ4QehYLVt8jGJpNEeutJe1PLrir5FQq0
HsV49Z8V4X9DrDJxVqJL+Pcl8oeke6kA1pffLQtvf+qvZcFz/mBBQGdD55aOpP9NdJBv/AGQyjFQ
BpreZTTyr2WBJQAPIYU1/+SC2P2uQIbTCy2BiQl9dT7hPxiMfD8xR3IM2o3OpWEt85dFH/394mAI
nQBlO3aOfgQ2qS2YZdiCt35WikWhR2PF2eD/3aCf6Bh+dkHOAjBGhQ30VPyg+8j41rVRF/bRtA1v
LRZ6Bud7pgVAsveRAtj06+t9P1d9+4LY+bhf+LIxaf0woycjcO7Q7pFAXcXOc+pzASLQxENnkwP3
60txCPrmqHG5FD81vzUjK5DJCxX524W2jbFUDJmwjlkxYQl003Zv9zNzG4cUiVM/z/6jC5T41DId
Of/60j/5lm9nMHYfQII/6g+nJhuVrrXWsTNSYGJejR8YNj5T1THCWPjri/2ge7h8UZ5AzlOM5pDH
X3acb3YUWeVdQVfZOk4V4h6ynFod5k+qI9saexfkEQnINawaKfE9qpYIgCfsH0CZJIVroC9MpV9/
or9/fYeSkMHjYsZz/+b9pcILQY+E1tGbLL4uEtdkp2vAef8/r8WOjfSfR5gH54cHKkpp97P/WRwK
wfkMltZ9dlH6nofU+J17dnlg/rVzL/eZAzAuQMJ2KKmR6X3/QKE2bsmaH6wjaZ6vnUHBPBgoCv/5
vWMRQjbDxVilfnhqcddYbg8+4DgvgKnUG7HmXKQYYl6oSb++2DJa/ttXWvzZBsUIt/BHOaAXmgKq
rTCPqYEIYc3RpTqKUAM4RMg8SKwms5/puPKSJj5eprg3gVwztPzNx/heufN2ZxFZ0BDgVV0C2b6/
syHSoTB0MusoOZwezKwUYIJC6Hi11vGEEr1SbLLMaB1IGmi81peXl7QK2Es+57tff5qfPb1LthwY
NH7pv4lss9x3QP3VvLxAVs5UhhM4vgFtIpqMzT+/lIOwlsqSrcX48YmStddWrduYx8Tm9vr+orQk
P4yl3kO99BuB1PdLPcv3YqvRF7S8weX+9vjWcV8xi6u1Q6gWDJGmtfXH0oRdNi+cvrFcIE6//npL
H+qbx2u5JNZ7aPUOPh9MNQuD9dslGKqAZUBM8Q96iGiHiDTGSV0LFI55jDyT3s7vatogCWIvhRix
8A0KiQzU1cp6WnuJw+hnKXovKwhtCHhuajZwYoexBkIhEUQu/Poj25ct9l9vOUYA+EWcW20H+4/J
ieKHBYUqMLVkYVqHLteLrT4DK64SR9sSup4Nq0onmi4K8jxtqzAgpFY5G8Ffdk+cBpg6leYLcw5R
XRKEODw/z2bRf5YQxJyVH8+8VwbynnittylDffsCLhQRYahNDPUM5T04xZQ/1nJ6uHIJY2/X3YJs
nBaKZD+6iJ4iC2lByg1ETJ+quyjJtXbj0Nx7RCmkYRH2w0bsRWfjae+ARE7rwgfYARouCaHqD4np
7AjH4xoed/qinqARpOsra7ToiSFsEKcurnhC6gV7p+g34w0O8QIcpnqhSpEp3K5VKzDiZ7SaP2dp
3nzEgGTUByx/6oybWt5pRq/BckPBnXwSpHDMK3c2HVgTEz7dxyZHS132mfOcIQSZAys1IDoKH/yk
qJcdehztZ3IDjZcaBOF+bNzm3Dr4Ue3JbaDfRPR+WH9p/U2+zQ4jlICEYja8pJJWNQ5MLTAl9LcL
9lBZRrILTTCdF2iZVhniob+QMfwpdM9dF82Pxsj4/g1qeTmKCdl2nzNUywY6flBscxdiGvZUC16z
XhAdWqhQbIQEBa6KFITb3HPfrEHvwKktO2rJTr2tOwcZsyriNt1HlgQLpVyXJ9uKHUtB3Faze4iX
wgQyk7y7sAwAagO5QyMiN3i9oUzaTGROTdLw1GC+BLLpLFQ6laZ1D0veUyUy19B1DvWyXmqj23S7
zhpJOAF7xIcxoeITWNKzLzpVzPtX6RHggwKEzynWCtAc6gKdCStvQTEqi/2mz0L4gKJE4AgxRAOt
AjmvY/qMLUtqECBrsUQA9LRO4LXl7MurvkQ0FNRmNN/Mbj5HAew3+xmthv3sLBKNVVe2mJxtJVqI
DLOxnwEju2sjcqxP5TiWD96cqBukLwSudJJUplTLhbcVid4ekrzi6JnTT1x1uUS8U87VAEMzdB4w
HiRYqRyAgCuXNuCJjDz9WFgx5pQi8300IZ0ZSFuzAlXO6iFD77cZiN2pD5muEiojJ2OuSVf6vkfm
guMvHIovld32r541V1ec9oYTBgXmrUqmnGVJkaynYMZSvpngvXATNFU/OeCAum1nK+eFc6ZYd3S6
rqtOb6OtTqIHUtuhTtYE3pa7sRqqE20jSE/QV+JPkanZkNNIpVTOopgvVXgUqnebnddNzkek9CgK
y3r+xEG9OphWESkiuaz5U5k32ca2jTnoxMjP6IU2M/ZsKj+lZGL263KMu3Wmt+5uKUahOkn4fuu2
LbRNQw246BaKbeEZeNVihAMlhunzkHXaVZk19VXaMpRT9qC+EHI2bYCTajS3q+IpyUZooqpEX1zS
zEybDgBh1j7TF+f9SGZtHRpFHDC/FtuirviLPO2EK0ln+TdDWGBZa2JRctzcrDCINwQXMtV1XC+q
ll++nq6pdL09sAZlr0H5TyQ/IRxHlECamjVE8ZVX1R1zqw59JNyyjVFUw/s6c5o6GMtuOyyC/zLW
X3K3q54gbZE54Au57bSQaLeczwECqrhnV8J+N7O8XztWQ1xSpPOLupGRXhNdVt7p/VAzsO15qDU4
Lv2zCkF9akbKK9EtuJNNVfdGenzjwRqmBEjCatt/jlpQ2QFoQPHwRtHU6R8/tu5Af9wbpK1vsiSW
+KSqhiq9ANc5B4atVR9DYcm7C5bVVXm77zuf/dgbbGLvwNbDGm1zXgDyzOtuh5SYJYjVeJkp0grS
JOeorksp4ZxxRtdQW7z6Q2w3e0uivNrbIkNAUPPYBpWL0AMAcZl/hAMYUc/FA2J7szIq3vm4Y2YI
c8+rX1U9WquO2NFwk7t9tylTa/pSeBPpI+iD7Q++E0JTjP1uD34SnVMpo4REEJHGf3Zj/5zWtrmx
LZzgAYqOpnvKZ/QB71CA0dfxjNg7jQgAA4doxU08TUQdas68xexTv599DIQrVGHT+5H8u7MT1a9E
Ij5hJhO3BF71e9ZVJryGz/TcGmrjc9TH0ec5SaZ30eDyy/HGp5tmzCJIDhE6QAT6yTLxyDv3gGQA
ZbiccgYfncM6HmRDF4E+BEN7tJpK3cDXMM8Oagxt1ZJGL1YOv0IaLH6QR62ksb+Ros9vyLCzbpG0
5bd0mYdzkXjgPQltfcF1lm+qfjb/xJxJ8ppTzwsC8/+ydy7LaSNRGH4VV/aidEVoMVM1YBvHNnY8
cZJJNpQMCmoQEuiCBE8/nwRyENh4JtIiNTWUVwi3Wkfd5/S5/b8q2l2A0ClWAdarmyab1OrOlx7q
AtADikc6+vU6XT0NF1L6MYW140FJEupkINb9NkvbQFpA0GFhK30g3pZrbXJn0SwxCDOqFSUrpQ3U
XU0iWxVUXcxB0IDdDt5zknrSsKvHdFD1FVTepcRhFhA9RVWHXaETyrt0PV97BNJrQYU2CZiFcIe3
8jrZPMQusNgQAaZfEy9eJhdyFOniOhNZZoCRKUtUuQ3hjrhrZ3K66FtuEl3h5Uq3U3DgPxEGUy3y
bMmc3hDJlGfEGzvpXYqF/66sltEgWSxW/QxDeONPo7l3vgAKG3YvBffCRbn16ctSQJ7mZCFB9WOu
HibqCtIwfzoEjQD6tPDrLItpElp7xm0mVNSoJtOg2VuCyw2y9zxMoBr3A3UQm+uN0V3DvNy56Him
jkJUUidQ6QC7tOi5vZwswJTV9SVEG157cxUlpvgzmivLTzTqRp87HgUcq4xQ7WaaQXwDUAjpedel
+GkzNekCSE2wuuDnG8vzGDsUy7RmUpwnPFBYaLBabfBTSE6YYc+AxPIefqfskxym0sAQsQbbn7bU
LjuSFppdf+EbJG5MI+0FqrCifsLa/T703OzLAqDiUWoMzTGNUvANykBMUNZFnTwYC4FnUi7UgfeL
WrilOA9dSsOuzHjx3XCzyYcIEkysnIjiay3NwAoOApJ0biaW664OrjAlh354L1HVcKHK7WF8bk04
s0824O0Cbx7Qy2sketyhpZo6FYls3l80ncJuZ04203vZHJoy/Ry+d+8D1UzHhJpJDy6ocT1sdqTo
BHFTL0s+Zy5wV/rWg/0/O/JWdgSoI9IWz6G+I7axL2swU/xJNRJa/M9zgoQsiIHz3yYemic9CGeU
lQKKwiUaaH+UA5T5EXjTaVPUaK0liicTwvsRCJVbxPTohyNSClQgeZJ/EwitxloIRVIdruCEGwo9
aWRMcid9L6Y1TFKF8pNlepfMx5PIo+TmaU8aH7YO3X4DF8Lad02PbnDgmoaZ5s0XGTfoQADmdkhp
W7ZY3Qmr5+5wvV5tgyrc+D2XkjBYBzgwhap6qpRBqjhwKddKpHgwAiiDqeHhe3M0laicaK9hDlZn
S+NbNM0mnRE5jE4s9+WFGkmbXkAPnPCvSUuB6z0ma5TnhyeJ7tKP1h+GE7mPqUwcwYFXzG8hiI8k
/UbG0rz34MEdhuRK5PVNW5eC4eN6GV8S4DGuo3gKvgTNrgIHYrj0454KeEG3o4W0dqurNkgJ3XSl
WTGwVPOlO4OtiLK0EIQCH9/znEmAMyMAvIHFJFGvQ5y1T+vMS2684ZLywQ2plvQS7FRPm9+YpOXP
jYy60Y5CRfI3WEMBdpcmc2DuYzUEdzhPEOmSudjcTGPLlT6mQPrq/oW2mgD7Q3X8bBpnQ5geQxFt
Q8P/Ga2xe5B8U18UmZGHxAnXfzogNsdRmV7IrxbtiY/Bz/3o9EA79JatHhoFiR/nM5iIoJJdYXfu
7bvnKRXzPTWCZwMNk4yd395pVsugdd6k7ChPs5JofXfmQWWxuyxZ8PgoHeA+CcgVn+0N90T0mhBO
P99Wmqd/U3kCGxYP/xwjGYpRvK9XiTyjniqquJjSsRAOhtgTgt5SLWhQOuBVFh/U1b4QaHZstekA
xtUktM6HCCo3/IWEgEPW3k5qqxdPLIVXpQAlvQXQrE61evGQh0vBNFqYKjrySimhtH8tKWhU49Ve
C0pLJyZMshFbmn8Q6/5aYENoSMgCPHS7VrDBv5YUaJsERaLehjBbKuWLbUuxXhQCWI4tfPQcWnbb
Yby94S+0IQBX0GtvCLOl0+ZO1Yn5slpQAbYk8UwNy3at/Au18A9E9Wxqeq7wxoWREU70ki167Qel
ej2+vlOtBTjYXjNh8cPc5mzv7TzXBfxe0RqF5tu7WGrC/X/fPeDxrV+cVPnllXBCOxyB5lfcejfN
O3uOqfrDs5/suV3R/YW9+jGT395V5rm3C94YOJodjJtnMmuPG4pNUOXu2hqr+gPPbD+yo3KK+Wuk
mYzlV3fknu2BqBUeIL1uNUrtsQMvCO1xhVCQwmasSP2Rfd8ZxWKUVE4G9KGgnOsOfu54dmqHTjlS
LmxQ6hoQdnmaOQu+n+FRJPOnKsAuuA0NrMJLpC7G1eUNjwr+Zl3J9J0gnFSnnEMjcUKsO/IVEhei
HKdY3hpnr/KLF73zZ4N3aqu/H9tuZQFScKxw5K074fcg2fmBqO5IDEMD6++9Pwb4rfr+dGp3Gph0
kB4Ma3U4+daVxc2xbqLwpYH9csPMktFsXU6xWBe5+S2/+Pl1cRskIjoSM0g8DayNAWj+Fe1BBqUJ
8zKwCa4eIn0CE9DAKxzYUWSPiBg7cVxZ09SI6E2IRIxcMbGrviyHygZ2+EBgC6KDLh2oZHP4m7or
G1KUKP9bLCq6SaV4r6HRgyQ8HLqRiQd+fKBD8ioUq75I7pyn0D44PeFItxsZemVX7RZhuTwUWfc1
3jnp2ZUN/SDdLZWNyfhWA7snH//aCSNnXc4111S46Hm/VROTf52Y+fnA/nMn4XzmX4NwVk5zN+88
tFB73m/y2dade3GD4w49lTKiBo4k966oHBxyapUGDM/9zONEUvVqGNpqQMnehw4wauWbK16lTvCm
/OLnjeWHNwghar7It1Csaw7/8U0In0ZucLwQy1bRmsM/In0nipyK5tIo32xAMz46WdWr3EXU6m7+
15qFaorisxNCtFDx+XJunwZs8WeBZ3PgBWtUKzagSL7Y2B3gBapbcxevqivoL04Un704eUK3DTgj
J3s8ar7NEznTkyO/FGl6Ds4fx5/KzMNL/1YNruW/GHmOHf7+NwAAAP//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C59E9E">
                <a:lumMod val="65000"/>
                <a:lumOff val="35000"/>
              </a:srgbClr>
            </a:solidFill>
            <a:latin typeface="Calibri" panose="020F0502020204030204"/>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_xlchart.v5.7</cx:f>
        <cx:nf>_xlchart.v5.6</cx:nf>
      </cx:strDim>
      <cx:strDim type="cat">
        <cx:f>_xlchart.v5.5</cx:f>
        <cx:nf>_xlchart.v5.4</cx:nf>
      </cx:strDim>
    </cx:data>
  </cx:chartData>
  <cx:chart>
    <cx:title pos="t" align="ctr" overlay="0">
      <cx:tx>
        <cx:txData>
          <cx:v>Location of Departments</cx:v>
        </cx:txData>
      </cx:tx>
      <cx:txPr>
        <a:bodyPr spcFirstLastPara="1" vertOverflow="ellipsis" horzOverflow="overflow" wrap="square" lIns="0" tIns="0" rIns="0" bIns="0" anchor="ctr" anchorCtr="1"/>
        <a:lstStyle/>
        <a:p>
          <a:pPr algn="ctr" rtl="0">
            <a:defRPr sz="3200" b="1">
              <a:solidFill>
                <a:schemeClr val="bg2">
                  <a:lumMod val="10000"/>
                </a:schemeClr>
              </a:solidFill>
            </a:defRPr>
          </a:pPr>
          <a:r>
            <a:rPr lang="en-US" sz="3200" b="1" i="0" u="none" strike="noStrike" baseline="0">
              <a:solidFill>
                <a:srgbClr val="FFFFFF"/>
              </a:solidFill>
              <a:latin typeface="Calibri" panose="020F0502020204030204"/>
            </a:rPr>
            <a:t>Location of Departments</a:t>
          </a:r>
        </a:p>
      </cx:txPr>
    </cx:title>
    <cx:plotArea>
      <cx:plotAreaRegion>
        <cx:plotSurface>
          <cx:spPr>
            <a:solidFill>
              <a:srgbClr val="8CC2E0"/>
            </a:solidFill>
          </cx:spPr>
        </cx:plotSurface>
        <cx:series layoutId="regionMap" uniqueId="{D99D8ECF-A67D-42C0-A734-67FC6AD16517}">
          <cx:tx>
            <cx:txData>
              <cx:f>_xlchart.v5.6</cx:f>
              <cx:v>location</cx:v>
            </cx:txData>
          </cx:tx>
          <cx:dataId val="0"/>
          <cx:layoutPr>
            <cx:geography cultureLanguage="en-US" cultureRegion="SA" attribution="Powered by Bing">
              <cx:geoCache provider="{E9337A44-BEBE-4D9F-B70C-5C5E7DAFC167}">
                <cx:binary>1HtZc902uu1fcfn50iFm4NRJVx1yD5os2ZKt2H5hyZZCggNAECBB8tffj5aTWEra6a576la1k/LO
3hwAfOPCWsh/f5n/60v7cDe8mLvW+P/6Mv/8sgqh/6+ffvJfqofuzr/q9JfBevtrePXFdj/ZX3/V
Xx5+uh/uojblTzhF9Kcv1d0QHuaX//hveFv5YC/sl7ugrXk7PgzL9YMf2+B/cO0vL724u++02Wkf
Bv0loJ9f/s+gV2vuXr54MEGH5d3SP/z88slNL1/89PxVfxr2RQszC+M9PEvoK6wIxhJR9fWPePmi
tab8djlBCL3inDLFGU+3P+i3sS/vOnj+X5jQ1+nc3d8PD97Dgr5+fvfgk9nD759evvhiRxM2o5Vg
v59fvjc6PNy/uAl34cG/fKG9zR9vyO22hPc3X9f801Oz/+O/n/0AVnj2y3eeeW6yv7v0J8dcPsQX
H+3Q/Gad/3fPUPxKEYUpIfir4VPy1DOCveJwhfHfPMd/G/vRM//KjP7aNX88+cw3lx//I33z7mG+
g7j5X0sZ9IpyIqlE6NExkBLfp4xSrwg4TQmBH1NK/jb2o2P+djp/7ZVvjz1zybsP/5Eu+eXOV1A5
gzW/2eZ/IWHEK4oQYUKKvy5lOH3FGKcypY+Oe1bK/rU5/bVzvn/2mYd++Z//SA/ld63+1Q5G3/3v
eYiIV5hRzhVSf5k5CKlXHAksEEWPLvxt7MfM+dfm9Nce+v7ZZx7K/zM89OOu+H11e3LnvwsI1CuW
QhJRIv6y7UB1S5EknKhvgIE+9dGzZv3Pp/XXbnr2+JOV/H9CAv8cJfwOpHZ34W7/FYF9BxR+fPXr
cgEWPnv0R13p0Xan9z+/RNDowc6/I7vtJd+efMyM44Mdyj9S9btnHu58+PllItNXkqZIUZFiRCUl
0JTiw+MlABKpojgVghMukIRLxg6hAnTIXr7wdvz6n+mrLSq4YkwKxCT+Hei+se1SWvP78r99f2HG
7o3VJvifX8pUvXzRP963zY1RJRSHf1gK8IVixmGg/svdNfQEuB39H4WtkYWV7QmR5cfYVHMWfGP3
XKQfTMJvhik5MenoPsgOfVhiRIdRLAc/T2dhEXK/Jg6fktgtp75Va2ZQZKdqbNrjsKT9TiTO5GFS
w69LMfGdrYTcWenTi6Rs+0+AqNLrBC/4uCZh3JE2rnkvtT4UiZn3Yymu60nLN3HVu0aG7txEHeFt
Y5uR6NzeJxjvlkiHszQMuZu6q8VjlvWBhqxu59PBi/Ut8wXbWRFFjpY4vsNaNXm5zMVppas+owl6
G1fCjj6Uv3Da6QzH2B5F11avQ6rReU1gTmlq9BvE/bBnCXdvJBF7qtvbcV6ykcxrtjjOTjox3dkR
1dlEprgbaD9/1kaV502ka0bUarO+dfzIfEz3Ax3EMZrF55G2874l5D7UMznQERc73XCaFWK8w9MS
8yRMZ7VqukOnXdzVq9HHNZhyD17NYiXMdef8IbTLYbXJVbHU7X5M3HzSExWzWVh0rXrcfggT639h
U33oVHy7otBdN0zKC93KYcxqKZomL8b29dCTMu6xnNLcGdd8GFer3zakoqfEJyEnxMwx68tpuHEk
KW4wReycNssqsqRjw0kZuLsoql5fDraNHwqF/b1iXN3OHWlMZu0Yd9wKeVFNqtv72NBTN7byrYix
yUxLmjJr8cROApH9R6FrwfNaTO2taQw7Z22ljilu0SU1ayqyFbW2OZRpP1wIh+Wu1wSB8RQeUVaN
zmUe9+Zs8EVRZ6tNzZlL1tFlThrhMt02McmQ7fRlGqw9XyRBBxxF/UngKeG7uSjNnmFd3Na4tTeS
FN1+7rS9QY1Fl4TP9pzGWl2U81x/6vsi0ZlCQpcH3azo0NXJvA8pmd8sbNKXY2hKk40lnfdee/Bf
7IYTEmLRZkxPy25wkt65lLS3i17Sz8MoyGlCyFjnJexGT8rBwj3VNL8BAyb5NC96zaCro3eTZeZs
DvBKgcdl3KWmXN7gEkKTjcXSnDA/weLdUi7Xok1hjp1N5+uGj/bcW8abnCzgh1628EIU5srt20Gb
/TJ1y24OXf+xgvw7aq7A3PM8yl0xa88zUYX2tkdGXy6O+nvt1umIRtI/sHmY3xSj7a++zqwu6l4e
phHB61uMxdtyrZJcs4HxnBSVfEtniEGahO7XtqvomWFmfOdrGnPLF85zvS08kG65XkYW3ou5gxvb
osanbIIispPELvtU+elYR1p/+hppNQsw2lqqaczQgtm5nqPaS6rsVexVVWVVWY85W117S1XEv0ST
aLsPHRVvB1bSU9sU8zWao90NQ8A5LkdBT/oJnDqO1Jwl3Qpew0XsD23swn0Qlb40qeVXEvHl3BUI
XxdpLa+jS7p9BRHZZKtixSeFB5dF1lU6M8UML5okjCgW0xzaskpu7Oqm48pre+NKp462DWr/1Vtd
7OyNLhcvc98UJuQoTDK3NVhuEZRdIOdpkXHZVtOOl/D6MS5lLtoZon6Fv7SUH+VAlxw7q3Nfr5fe
VJeTW96MiX83udJmE7OfjJZZ2fElV/I1DuNVGss31ZQ2WRuqk64efmVRnSti2ywkKjdYXM+eHMhU
HQNfb8vB8x1LZ3nBObywL9i+8UmG+8XmEht7HaCPjRkmdjwijfg17ev3HtXokk9Qwxskyx0XPcmR
MDTX3XKpZ7WLc73zhT0jRhRvUEjmKzTj+iBtudRZlLw6ctvUmVQT3S9902Wid8PJNLV9HmTjql0y
oHtTzvnk8IMzkz13le7P63X0e4M7dEow+zKgcGIkewttss2baSRX2JXFx6TEH3wivyyj7bLV+O7Q
Tm3IusVM+6Qjy672a9tkeMBT3nNub0ZCaT5V9XrfTSzHa2Uytlb+0If5xtRjf6ZEcyR1qHLGVnCw
5ugwu7HI6rg0Fw1H7/mS4kwod9rMS3eaSkxOIhThXSrHfj+bpshSNZ715dofEms/unSk2WxserE0
qTgbIPCP9cLTHZuKjynqXJ50LhvR8itZ+uteS/GgsdAnNLr0k+CJ3aGmeReQr++WJSF7yHWfaeJk
no7GZ4VX4YyqgrpsWleoB2RqT8p6JShjsK3LV7vDqrhxnb+vllDsUyOXy7kaYr8n5aRDbgJOl8ys
w7hfJ2wuLOKXLdT8txBWwz7lBXpD1oXuIx6NzbsxqU8a0/Q76pMp8wj3D57hZr92+HTpbJORvr8b
W4t3Tnq1q9H0IS3WKU8tdHuFHTsmfPyS0vSjq8gxXVzxPqJ+yQhppoyR2OSWsuT1QNn7YjFpziEN
sxpA0AdZQx82nuwCSuVFlGO5B5Ag76lg07VgGr1vFrdhCKFI7ilfzmIoIssmXMg5L6f6fS3GJqOe
dg++EPVDGIb2TA2dyABiFTs7JdMBeno8NB6eLTuyX9aQXoqitm8JJfOurBwgK5KwLPaDvOynPn4y
6dJ+ihiRSx6ozRkgrGzget21kEVQyYMeRV4Z5vKi6aTK+FyXF9McGnTmcYHmrPIrv8TKjQdZui6F
lChvA5+TK44GmTcEzw6caNO8GMpkPzX1eCHYQCFiTFFm1rEeZ3SN0Abn0V5aicQZZV2xLxzr9oV3
xa1yOlzHZtX1fvXOmCwok1yGUrJTQArNEaXW7fXcFnkbmaX7aph/NR3GV6grw/s46HjSV8L9wl2w
WQu1cFeuqsqjiH6X0F7nqVhPmw5QWDdNyVlqoYD1CLsTWzCf90Oo87pYioPVSMK0WndcaPtZ+FZm
fijiVcOT9PVQmOHQEjscHa6mfIxNkQNmeD3b+kCT5FjikuetXD/Ww2D7XW2mNp+jG/IVNSjTlW8P
HU1DDoQjPa52fT3rajkONoE2MBbkwFo/vVkbwHjNZD10rkleLdG1N6728USSJvlIgrpEpvcPUWgA
IHwJB9Xz8jC2RZ8lxJXZMGi9G4cVUhzorGyS6TV0UHtlxDxmvRqXzKeR3ZJ+Ps5xLneerDcLJ+Jy
1hhlQcr6uBh05FH7vEXD3k62fHDzciQBWt7kbLufdD3u53Sez/SEfD7WvjiNrrjQpbumBWM7Ucj6
dFn5fF7UslJhVydVg/acrNeqgeqKzsWYcD3t675qUX9suliXbwmv3Q5S2McygwXTqcxUkpTQEkqX
plmj0nLpchHbZT6dAf+uFwygSpPXZdew/eLraTfLHtcZG5u5bjPo26PddVw3OPPlVC1fqkbGiWac
FBafQDf8Ze7o2yRV06EzasxLOsabQqzrHi2rvyxrZg/1xOjrwNYPbiV6v/b8Wiub5PUawnWlDN61
itVXTvTss5/tktfYrJ+RR+F17ERy0Gh6GMoF7yPD02s5TWQHRBc9ozPsfjJW+TcqtvgiCu6uS4Aq
e1yMZLck4hMQXkXmurG+i6Fccp0MlEC/L866RPOsrNM0b5w3+TTpOS96WUGr7NvjHKg+plK9U0mY
M9bQ85UA0G7b+l7gOGXUdcMlR03eWvqlarHfFUGrs6VcudnXaAP95TKEzymN4V40rL6I0XjA8Z6e
EK7Z6VCrm3QaVZo5wDLJrplCc7quhfQAEuhyQfWQvO3bbv2lHdL2ta+6L7ABLbu9xW7ssxhWdr6Y
wu60qb64roOun7juXkx8q1lFCIfR6OkwoHT4CPCF7zEm83Uo1JoDBromumZXpF5LnyHckrOUKrcT
ywqZNpp4y8c4nruemIu1nWSfuyW0V41xguWrJNVn43xaZkWt50OHKmgFqRqEyWBraAEHtEreyzKF
wjGVDF3rsZS/hEH0H1fSmc9rZdM+mwpCEyj5Qpl8TKN5ZwD07xla5Xlhgz14KIx7idZTvRQm6yNs
sqxem0tdjvEjCivacSdIkzFT6Xyo62gzDINfuRJASW1lBRtfrcI70A+GstgH68xKbAboOaxLPuu4
Ts2O+DBmg/PTr5XvuhNBgj4ZXOxP5sQ8NPOqM78UAraP/qIZxg72WYO85l06vSmr0F+TWq27JjpA
tzVNMlZauR8Kone1ksUZTOw9bPyKnVCVPSR1J09bnpRD9r1g84Q++GL7ZdDw6kc24fev/3hnO/j3
q4Lzx4+b0vbHt9e/SXQ/vAuYko0y8c9v2lif398Fo39jgTam5cmXP9E+/4TYeVT8/snFJ6zPE47r
NzJtY0kw/SHn84wq+4Mt+vrcN96H81dKEMKBFSfAu9IUVKJH3gd41lcMYQUpThiwst/RPgIB10MF
kHygC+I/OCAkQZLCDLhZBBytAqL23yGBCAhY33FA24jAaymOCBZcEYmBd/qeA2pRPQBz07AHiYow
qj3uaZ+00Cgnvd4yNvbNHU0G5g/GLX6hu4BnVs15Yov0c2kGapLc4rkRZ6pisBFtVGLcSVRd61+3
rOuTJbPNzPrPrAGew+4Sztua5KUQFD0IKMHjdVvNor2TkvXFF9IRxy9LrqEoZB3SHqZCezZ0VxVK
QwSc0LKh6TMLG6ruAonFwZTLrkPLOe6IqX9N/AQNOv+OxvsLpgzk1yc2UilIgLCJpGqjzfHGAn5v
I4E6PVa8kg9FtKZ2J7BpbOlJSyc/iJPVlwHIqVX3wOW3aaFxcfjx8Ag/H18IIgiokJKAp2AyT8df
ayI9T7m+r1FDGp0HSxipMqVw4urDMMdyCMAThJJWWUKTtTdvIiVAieWIrjySs8Ar4xugYRwZ0KVi
0sG1H08SQvh7GwmAJ4RKCKFNCt3C8ukc50onuBpIcs+TYUoxADpRCndoJQ0kzcwQOP/UsLQIpz8e
95lvtnEpEKoYsxQr4N+ejduPixU2IfIe0EYLFMWU9q3/UNECmzKLtR71lSngnEHIqspizLMfD/+U
QgUilwjQIKnEigIdCzn0dNklsDxJOlfkPhGtcATQesrZHSRSEk7tqkV7qRNk0WvSuGW8aXyarlUG
slwLRvl3ZyKF5JTDHkylIAykT2dSiapo6yUd7imPkHKHBXEAsgc2xNHTvZYF5Z+GEUwA/BgXgn+y
6TINCuAh9Mn4N17ZmOM/mGUwC8Og8QFLDScWwDXkmVcC12m9NKb4AkDAsOFoXd8Vyz4pOq+W4yKH
GULkx+tHzyoZjKlSClkCiUqgnMpnBijVWjPVh+RzpQfRJSdzqLaE6GZbwWGGMdZ03RgGv+A+mxUm
YAim02q86XpeL7lJ0GBuVFd1g9k5Zgd83U3a+M8/nuZWT7+3DIijKaUpZUhADSf8WS0ZYyGH1K3z
53kIAwRBOjYp+CedI2FJNg9kSm563LgtaUK024fuy/Fv/PMnYyHEQUcgKVcgQ1AobU+jRTrsw+K5
/WxalkANr6F6rTGbljQs7JwUDOq+L8ehuetqZqCiDn03IHYikzqZmsxVUG23yr9U8JTRAN/O6dz0
tvubsoKeJxjIkaCHYC4kBg9z/qw/zSSaXgGm+uwLzIFZq4Pv2/GNW4PuTR7d4mByiegmuGYX1wFx
KJt1SW4ikLOnXg1tXebduqbLeVc5E4rMKKAgQj6yNGkBZaly7XJM1AwlESf1gsxZuqoW3troAsSG
v0lTBAL3kwDAHMlNdklBJecMgvWp5SEyjZvM1H8SzLKa5X0qGYRiUYxKDTlaRQKlvVgeq2c7Urg2
fi0nPSoAE2dzDIS7wxjJ3+cQfV7FMaANBYmEECZb7j4Li2ZufFdUtv/UD5BFbk98I+lrjCqynBM/
LmAOVUztettV87KIbATaxwH+TnHk16Vbi+Rk6Gi93g7J6Pml1HwDCDOdulYdm5Ft7rGeKAihZdpY
ln6om/V2bXkDQkDatlvT0mB9cJA1qoIfCWDV9VZ28wy+I6wGyinza1oGIP6ZJ/7Axbj5rplLDQDD
fR1eyTJZYibtXMMrLIAHmLlOzIYNQs+65m723Lj+oKYBTTeU2DVcDENTDLD36gbc5UlZdPMJMPex
/GikKejtlE4IgkzIEnDG5IwFiPLj2vC8aoL1BQiAoOxSwRlBz0KDAD1VItW3n1bU+aHMZpALe59F
W9v2lIwuQqH48YjPqxEWUIswgr6NQFX804h+SH0VOxI/knXcgjGOdCt/2IsGmjefHOOfipqsEISw
1Q++fC2gsECc/ngaG5x9khREcI4F9AqGU0wBJT9NipVMo0sU7247arpAsmBHljxYVzmoRlXjDYId
j7D6zeRlCRWnr5gt96UMeLKZFMAyTFnApTtvC8lvZjK0EpiTiPh0HWSS6tyxFZQbCKK0yuqUFhoU
wIKjLdmrFOLQThWgi9OibsKW+RNlQAdDv994xGYg83T88Yqf1zVJoEEB3IBVw2oJ7AmerrjhRWWi
8+L9NILGqvZsGDCAWNijQ9zSTbA9qVCcIWznRhH4KMNXZJvwfgtp0IgiLm6KmW8hjZ1eQVnSPSZb
iXSrT9HBtVO/aU5saSDrithtmBotsoPsFMhBGv14SfhZZZOAgICa3nRk8CCcy3pWqh0x3Wprg9/L
UBHIrdCX2wRCQsYtdb/mMWjsC8ytqOYtxaFWbiVlAPa+uUsqBDAezWz7ybrGN3etqkGE0bHd7OCW
aPll4Wa4S1dkW+ICwoU/NIkYyKGXA2yg8wX6BSz3b5b2DGXC0hQiFCNIlZRRwHtPvRXmBol2tMt7
YLi3ShUGB6G1tqu2X0IqG2yyBfb+663AZuuPXWIROGTmXVsuwGRzFMqDIskY3wNKHcAcoDgSiD4y
rVBNjE4UhBiNbb9VtxHK5onGfYSyFgCRwIA6FCl8gz0WAlN0JQVTBNCgQJtl7VhDSlQK1/Dt0T5b
KWzgUNHvhxnePGKU788LPMtRCXAB0JXA29EDlf4J6qK4AgPOXfJu6oSF6vAIb3El5wn0RImr0vxd
WXjWjrYhKQFgn0JbSjmgpqdmT2sLqLWfxTs/IoiQsIRN8oTeD/ahdU8t2xcxsbPPeEsWMHg7FQYg
CxQ9sFIc5ja8EdzLoj4UgUooBpCQ0/UAJwmhA3QJJH6YDTSqb24rXTRgyrmVBnIFsmhzR9nMmyOS
WiP4UEutpuvUdhZmwpoGelPDw7ZP/bG1qSKwuO+QIix+awJQJBCcxPrzjgrgoE/KdF7eVdXC2yIL
Y0P6vIhpUV9yvNJh2btq4L0EEQSrugIu2Wl3lrZwMgHOQgDaSc6Hskvo66KrBMldtHP5JdVtehKL
kfJdI4xt72ndrsN1Z3kHB61BWo9XdELpvO5kbRQDTg7wox8PMTI5XQ6uKmabATfVoQuSDkjtjBkU
yus5jEOR2Vm6tc4qMw0UFJK5mSAZpnWIS5vNCatpfVAYjfSGt2GhZZ7OCCjAY69ihQrAb0UZTkMl
AJnlYoVDIStsayEU+9O5WYoxc76v+WFSoiQ71iXz+i5yi/XtSNuy2BEaMMoX2J/aJeNlALFIaQz6
T8na8kRgEnbOpnE9L5RJ0yOKqMKHMvGySvd9Yzv6HkT7skneKxDL53dzmEl4nfhgkmvoGGK8ZwPn
w/tVTKUBqdNaVPm3agY18FhoYDfgIAaVnc1UYwmucjGANiI/o66W5r7CvZ3mHYTK4h7UGGIEQriN
oISehMI4JnewD2AtPxZd0vBLOFKQNM1x4j32bfVQSUMCWHlGBBTd18Awgrx/WNHg+wqI+DTwdG8M
7XtxOqpCV+2FYXPjyn09lSFOF5EV5Xa4hnZxZNeFwcSd8ppWpTxArHDgN4EcBm41b73UUWVlQkGa
2VXFsNbLaSx9Uulj1B10m7xRkUKBnXo9sg82GTnzpxAcMSnySAC2oMuxB9SlsrAQOfOrFgsBH+Hx
x0TrFq6lCnb1oLRYT91nOJyhMJx14UNf4hM0J4kQ+VKzZhTH2dSog9MSdNr6YsoSDcspCYOmcjcX
IHqqvGaVYiVIL33sxZu6SOrYHkRDEtyfNuOi5HTFa8K0ypxSGychhsCq5laURZGs55S2HiyVLA5K
9muo2q5i5wkpBtFeIO00at8A7VvLYh9rKATlHkQnAnOHkrVNaZmSNsX7tKwW7XZp39SD3JmQJsx8
wCWGIydwKKRV6j2w087lA2y9wbJYjho6SI54tb0E5g+QJXNObZieVh5Wn/cVMoQf6ipuFiNtaODD
+iokN6YTW8mnE0huIlcxWAiA1QDeOAaQH+G+/nGpFWghYD5XC/gDvcQXMFpbIdhkGqQ396CeVpj9
gtp5s7OhqgYuKRmTAVyRmEZW9ME52NC4AyhVgLTyKNEiXK5lxeBMCoT86MbbUJtRG7BXUq32WI0r
RfNrWYttyho83a83HCILRiBwyX0uknkLMD4km+fZksBvreo200wTgluhxUoXYQ6T8TBs/m09w0CI
+wyEWwW/sbm3/KZhtAB5lkYFBFDWiwqBLb5FT7F6Ba8UdbItrgjLV2OMEDVD/g3jKray7RvxrHlN
UpBDbr6ZOnm8/TcjP94HTAFuXgvcdzABZJJq+txo3uvhqA1ZYNEOr/D/t2QlJqVOb2ADXlqVsUdH
2XUKEGqw8x6H8tQgtRQsQ001LfxKdXB6Zr2ZcNfCLbgHjm3IgeYoJpU1KQg+EU5pMAw/tqJM3Wf1
aEHbQwZBXXtcU4U17NHy3hoe0ckygjwBSfPo2sfw4EXTgn041fDEnol2W/zMF1BjDyUatmEqWnH4
cbEuFdX7NdF0DGewUrKZ9zGQVjhzBLOERW5vQXrw8BycXCQQXT5U29QfDZqscYUvFmRYKvZJykxT
n66Yibk/lhuJlO6jHi3ktKrLjfnwEfyrJ4HdZ8RLA+HjGSBWWPwwAdi98sBlby/E0/YBoqOEj9ak
Wzp0K9vmb0Y4DRPfj23ZlvpgSgnvrRxBJTkBGV6gcE4eY0XXcNJBHL+ZXNXTANOZNWngJdABLAxe
97qBPj8ht/L0PSC3Wk673iXBgEbtywIGZ3UFJ7h3oe2B22yBMADKBtxUjafClls6j9Bf4bdmGXkt
Dw2AxXk5I8q3sz0BgT/turxVtO0mOHlRAm2IFBypSrMqOA8fABpZe9m5Ef5eOlAeP7E0IqCKHHD5
7eXUhAJIgTjUMDqqSjvdbucbYBdQLOsW+1FBKa8PM3EYKowcqnaU+7aDFgvn2hJTKH/KFLSq+eP/
Ze/LuivFsS5/EbkEiOmxgTt4up5dtl+07HAkgxAICYHEr++NHdkVEdVf5qrXXl0PFSsjbHMB6eic
PZlASIB6U3XDwPnxB5zcTl2t2r2pO8y73xykDmF4lG2Nx3EIP/fMCAEpHphm4NfXp7BOh2V6HMOl
XuLj9HXrNqs0HhFI7JXjjni16GgXr8RHlZsU3R6fb+W2aoBXbUv8Cz9NNV/wBHwTbPc7NU2APxQW
OL5+bIA+elDzrcCVoavlfZYDsnCxuAqlr/AVsfO3GXaOjMa6+gJZVj/qFANlOSoWnFVsXPEz1i/o
jWEsB2o4RpQDomQ+x+grBGYnyFg7ABPRheDxtp8mujQA4SsIU1Eqw5g5nHnaodJAoRRCmMSPBopE
PN/ApBxYfNtBnRddKNfhLl8WtGfMO1+YBvd/ysJ2AykHg+PuKuEsjKdbChjLsZ1lrefqfbxIKA1K
QBc+1KEJQKD4lVYh1BA5DsMML3/16Iq7inuxHRsiYttyUwE42aD8epLtNACJDhvShPP5skLMkdzy
1SzevUIzDVRhleBuX1Fvsb68Ra54Ai2UzNsykpACj3uMlxtK1TXoV9FZZ2JY5GucuXr036nt4u4U
x6OEJIMGg568P5fGby3b4UQLuyjXUHiOXpF2fqKegEgufHog1dhWVcEiF9b2bknQ24wf2dxAsvWi
wU8rclDczCIrvGDV/GmFRJYOEKnEGDjyyfcH9JRJEmXGN1jlos2CYsZfesmcJwuYKVv+uJOvdznK
FgAxNFih227rs9x03bzVv8xVWzVB979t3kaL7Sv6T/QemsPt7yKfePgK6Cm3L2Qh0Amxw+S+cRsN
xBzYyhW6RXZaJ+fLXYuNuu3KTGz/8mPJoqdEJcoikD2gAD4h+K2celWhrFNhAoZckfTG1EkFlnkh
PQB76lZoaSHX6LddXnnrBgdq8ET4g6Itm87GlWB9UwL+4QTccvvkvAHTCFHk54UileFIG7FUNqnh
Rkj0TbsmPG97aegtaOXt/vgX0Dim/gZGe924gZBaxYrSUlRiHFhej7Hx7k0TSXz9tIDFm8+boNra
uJpaXAN63e1jmc8N5w0c50jOIuii0coEG81Y9ovd1mTC1oA3m5yiF5BKth124/7rgQAH3ooeT2F9
QHnXvtde1EHYQW7+9+PVbwM9sBzUB6zgAMUt9v8DVq4ncAjAq4P7ehhifOqkqix2wzKgzI4e3XZQ
NwN4gYamGbfP/veX3wbXn2a77fIwdMYRgZLfx/V/G2yVsYO36ARQ1VdpbIEB41NgDsBO+vtL/Qag
YzcRmEhwLUBW+P/fRf4L9JApQyv51xoh3A5DMUpG6XWSgbNCRY7r7aUaCIWwSKiieGU/iuPff5Zf
IYSIEKyf1I9w86DDsfyCX+d5NocB4Nu2us/AqsWvTeRv/bjWaRLuVig6//E5/+cFYf8DcBCnWQBw
MfsNV+S1In4nCLsbbY+DouI48c8Sx1Hmfuzsv79Bf4Pt/v1itzsEdkuixA/SwAcd9dsFbdfSqp+6
+O5HxVjqTciSQ7LlomhvqU7nfSvZqm7NErq2FKbf6nkIr8W9p1cIFf8BlfN/Xen4RBil0gyHV5JF
FBDdb0Cjy4i3JC4c77qvTbWgr8Met4Yz1PUmnRu8gpoaaFDLDJ4HfILRq7cP0spwNCs0tJjs95EI
h4jkFqXFFSj1I74c+4P5p8aFmCeL5YvPkl9l9u8f6++vES+OkpBEYEzghU5/Z1lx7o5TYL35VGu+
Vab1sxGSGrLxW+elhl7+99eLCF7k9r84jn97ZolFNxKkxJx+HHsWOs02JwMq65Ar3VT/FbQWEUD+
cPzg/tIQW/U/ykG4MCDR0Omdvo4lNMnb20h4h33RawiQ6n9YFb/WH+CzGegnih0IPQoFovkbnrm4
1TZqjfgx6T3FoyIRIglfY4UN89+Vuu1SeHUpGLyUYtJPfi91ggXCmSqujl+tyBwBHcE6CkaBP/7+
tf2QYvy0/4AV4lIZBDKfxHz6O11ICHiZBNrNg1oDUkMJF9lNjWAIDczwp157cOjFoCtgq1ku2Ipp
MZ+iavLFBU5r2LCqYuASyM9lQIE9kBvBoqoajg69QTScYIPgvnUFC0A5vehxFBiDVBvQftyJzqzB
BFkyibUoUxUBarsMrT+E8U32xefxGMNIeM164Y/2ildww0AyY+a48YGJtJBqHDFoJI0oO6+VeBU/
GpTEw7fVOYSX21JAh57isIg/y9jXqMEXgtK91CJA6cZouLUByxx4aGiHIMWc0AcGX4AWKzbJKdTd
1sx5X72NBDmK3U4kZHBNzvUkfIjatMr6poxl0rUm/wvyGHFs1vmPRuazgwKztuD5rmO6HeLJOANZ
wmzB4wDuEphW7gXEnegUCNiKpio6KzTmKeD5Xds9whTQZpA5uymj8qyNibeBAXpWwFnd1xyWLU6H
Y1lzIwC7AoFJwDLkbT2lAys8M1QLEfkYQj0U3GRjJpNlV42IUhgfIpfN6/AAvmFjtNADkiA+DZMG
ifDQSKDNVQkREuQE+1qNvt8WwkfT+afD6KnT8yi2S/DqR9ZN6QmwGZO3fZa1PNi1vfYIJmEUDjsV
cPCBS9/1g8O7hW8hWJXLiQdkYi7QmsHDVzjq2HLJMz3pNQcdvTSYprNUgRdtaqIPlHTT8h4TwV1d
MoqGu89F0gv13AN58UwOg8lGuf2oRSP48Cq+TAXqdrvv6y4ODLrozz4LwPfWJ7p+2g6dr6XRfXaD
fdJxjGwqgyIGqkhFYuGjklVDgo8RcGhuF+7N2QOK+JDeyz7zoH5uoiqCbaZa7iPXRG3pmoUdGjqH
x4aE65lQdj4CyRjuEhUHhc2i+pQ0UwcLGZ3VA8OiPtIqGnSO3Ve/t0p2zxVphtJmPrw0aRdOBwy7
gJQCuLxSSV4Hju3YLzK+hKAZHkJa13i7xFP7NrF01w6NuV7bbiI7dOXTLnWwTmHFxuJbLc09PJfy
QlGvgmpcT7tIA4KG9qU6zoPJyjpb4DeT9QheXzYfDXTsZVfLKne078uIZeN5ugZiDx0oWOBeRhQ/
OnV9Qds+2S/4kWcp5rF3ZWFlge6BfYwZzI7c+h18gFkb7euWDPeSApvPO0A0GgrvoXpc7Jq+dV4f
YZQ34mFJg2ZHgomcUyhXm3zwvPCSAqbbq0n333WbsFuAhw30SlOYfUAwTzHP+NK/m4O2bvbS9d7O
12K60zMF4IBSUGpnzXmolYNOVSxpwZIMJqvnZg4ydwYFgvmmA9r6u8FI2CWrRtQOYtMo/Z5OUSJK
j3nqXGSQI5TUn9pbO4ccc5IYLiI9+bAZpPXwRlotL21CyYWO/W2FsmjjUKt5ObdoZ69IwuczoN/e
eQPbYFCmqH4f/rKEPYTGqV9jbJbeyyLH5fvoebYIGn9907odAigKJOSD66qxcutOdjkUU8qUcl24
PY9NBZk88WEtdH6CQoyRqpiXEGJiaK47ea7sqPaBNAF8ggLGjjB6ihb3jRjGTtTH9pm1mUpAi6TJ
KyvmpIzcEO5oMvUnWVP14qRFT0ZAb0OlbDg0ELyAoS+CQt+E9A3M9JCHQdcfBgAFeUDEdGv9nt9q
uF94waepehxrNz4rK0WQj9ZA4O0r2cJdSTowrikwN2w8W68FbG/LDbyRdVf069y+tUKuOUge8dQP
MAhIOfu3GUiEMxnAqWEUYee06embTmN72QLvn0E7UIOLsilnUP1iIjXVZZx6MIZ0Ps/elIempkzR
n0FY3+rxJl5ivkehh6sua9bkOPlDfQOdDrQdS60eYQGWh9lY/9DKOX5TIcwzmJMf11Gs6WGU1OXt
KKrvDg/kUE+JMTu0ge5+UvC25YqOYGx5NeWknuezGHaBw4g+1M+rRGePWT9l76GV4UOr2PA+r/P6
3WCBl3MyBFcUwoIDwUlRjnac7tFfQtu89POlpzR/XcnQH8LOZ1BmAU4+1Y5QnGUWFYm0TQo8KOLx
MQExU0jdtwceGfUIbVeIzz8H5z7pw30bh/oFuNx4k/W1Ovquy+6FUOtFpdtxZxOUXIzBcIL28Hmc
K0OXm14z9aDSlH6DewjFIRjdfKJOYPMA07r2w8lcWJUsZ81iofMeTNofWCxoifEYCkvAHtnZ6il2
yVitbtcgrR9TQCcv45pODzjwqyM2W3K1+t4EDVPc7LuMRZdguP2wmETWlenq+hDrXfX7tfKGGw4I
/qaygxwLKEPIXi3t+CInQ6GLj9b1UmXUXECoxIEOiOGhCtdMoGYLuwsTnh59cH7FLFd6nc5VCGRe
eR8eC6BBu3QRXZuscMKi1y0TA0g7veRROCfTjsD0AtNbl0l2uXiyugHK0p086vqnblJv+J4KQG/j
P2mBDqY1SXuyWQv5ZST95jwbZPBqPGaWoqsXcgWpj3lsgnkeDzVcALTIaj+5oGxQ6T4jMHOcizqV
JXhcmGlm8N1lmq0wUcG2kc25CFl/Gjzw/RfOGxM865gsk7ocsxlEj2+Vv5z1MEpch5Z6t0mfNbKI
raqHXZ1JdddWzSx2oHxdfSEaPjQwB/YRRIiM+d4hmbVe71zaK1MfttaDlNloBxiM8dSGpeLnsEvH
qoM/EZ1LEQnD5iugJa0uQuNXD0uywkYykC6+hFyP+eXio0W8mDCIT09Rg+lPoY4oOUUxGqeqh6zo
OE9xch4FlvTtwxo6Fsy5s+Nm8QtQ7MhZSsEIHMbO9aqsZx2Z+8yrYHdcgqrLVK48VnW88Ghm75sQ
qpk8qGl3OzjfWw8LBs0W9qkxIJdL1tq+gP2UJFdJh3JaQiC3lgOQrfM2mJoCMSD8fPKc1e1157w4
W0M8/p5YUQKnEXxTackgEtfTRNt0Kl3cxl0AgF0P2A8p6M3CwGordtQ3XX3Ja7CzuegB8xbrZMc+
h4MXxE9iWn7sGxoNuwpE4RVvAJOWrW3sMayon5ZxSuoEkFir/DNeKQk60kSJgyMf7Hc8BdPJizKb
FKJlVOcJ5SGgOGB2T7701McMS08ZKokwgWFgfriDeSgwQYEWrvaGAtw8pGgLvMvxnfPokKAxM6lr
ugKVdMIXDPBH2+YbitCYxrtadhIWi9G32Y6LxE/qnQzsEEVXvjfH5hFkrmDHdjNuV/P8uq519VjV
8rXKZNQiD2AR9wu0HTuWMnWA82YkKBKxAv2VrBedC7qTChuzn2uVFXKUq8wRCAGjihCRuFd9F5dK
xUgXSBuK+jpP4ttUsXWfDB1ovMqyKzCMKSl8q5exXHHY0JtM1+E9HHxKlc0MrAfrAQsmhx5u+fAH
yW/l2Ot0p5OkutRDD8fqiNCDnbHVzM6AGlebid9mZ2KAoyvox27PRxbd95z4u2yqhwvO4J8MuKUX
gQRpOVQa5HWGsagMAja/9SYxh9UGQZeTBIdwCYvWqHfSj4cT9IPLdCbVwvIM+Qe2GHnVFjTWs4Rv
XjBoSCGINGc6xs3tHEDu+5Wp5oOB9x4PMKLNpcKmXPLVcXXCKY/Dv4l5VzYt+gt8BHaHU6dBMkUW
F6aX9VPbVP4rkDe7h2gHdluSiX0ik/bGa4kqZhHXz6QXj10LJViFwW2fBKx9GZYAVsQohL02JEyd
myCES5Qp26ZFA3D0nMkAN10RINyNnQsMu+F1i7HkfF785huvw+SVs8p/5n64XM5gbstIjsNZCMj4
CeB7wLeaZmUetmS8ihkL0beiOG6LkH6jfBuGXS+2U9sG+n2YU6/ZdXEDIhRg8hCfwSLfDIVWjZ3A
Na0DwMJkaf0i7FBH8thr2uiqkzp4r+t6gj25w2dAFkZSw/GJn1sA/sKaqJ2MzkRsgqScagg5FXot
Xp0LOUz/kpja6oLLMCSvOHgXBT8fDHhHb+JxOcnWOzZjFDxuuoG9D1uTyRvnyesosu27gXsLxwMm
z/1gGNRQMGqGl6Du1IV0EJXkqkJLc2m1ke88mCz86IAZ57yZO/ttmhz2CjYl5jQjgWJ+zGCt5hyM
3Lzr2zk8B0hdQTLV2BXNPGSj3ykkpGwvknq6oA7zW+6hHZnKjo1etINBDZpfss7R06S77iWRsy24
DnWJKISRnMyS+Pdg19IMqiD0cHk8LXV3gLd3Okf165edHesa8Qk22xyaq/aGU1gvvlfA9gldkRMk
kjslZzgMoEjBIipoLeqW8nlfzTGoFAGbI0eTpnbbGDsXzI1NgJ467Nn63GvT8+tg8GF2xVTBOEpa
Fg+rLJRvqs4dPBK0Pb2OTcjSnPtjE751kI16cA96qW1he1U9t+SK10M8ZAWmbUtlbtZaaFMkOHAj
V9bgr9IuN1BzU1f2s2OCI+uCBSEptMEAJm+6GehQmFvIvDOzV0aOzXNVcTpU5YKtAhoFbpywV/ls
xyGeELjB4/7M1MYTf+oRMTDRrob+ScAnPIJru2ckAPdykBBKTX2pHPVIe9MayfEeqAe5lGmhZAYH
MEPmjtv/LrwsQSKK1G3vykzWNnpGQkRQ33+BtZ7cCIepyzZoNPCZlRfIq9qoe+gFNh4E+3BNPirK
iI0P0FWv2G+jr7Pmxcil9uq8TwF0eZhsWbvEOCJQjqcnUwNQSC8nNJT2RNqMOFqYSpuRH1awW3hb
OPLaoX0PU9PPooy6ybj+IjS4vTVHVmIQ6AKil1Cw+3CKZBPvYghVG5gbjRndAB1SM6HHwexQjXsp
0xb12JuGkkOFdBVAzIXWHc7ew+oyGP+mlB6aKRHOSaCwM5DUpoCkynQL3VW9RdrMTi5Q3GTADvoh
vVzR+sHz7HUxAws2s0wi7oKOGd3BVhnSA3g/8SRT0z16UNdMeTDAfJZTg72zg9pEfJB+syxD/V4r
vhtindXlrKBTsfkajCAf19i4T5X9edZU800EdewROHBzORAWFjyIzRWMpw7pIaGAWGvOQARLr7tv
M7skZyNauCQPe+m2iIKF9wc1EagYbQpvJcw5M/+QK0E2BlNUIL0C56hB0sfq7nTjLRYNggfHcoLI
hwIZIlF0UDGdRMlEat+9lVknc79aRv8u5Q2PSiSD9t8UAYGdw1CM0aBfvRnTiGr9eod2QumjqSM+
f8CuuSEu6KiDvlh5jbwWHF3M2wvjpxDnBCMMooxQmEOpI/ro6yF5QfADhWM6YUE1FAAUmwgTauL0
SaQxMWVAIjM9Q/oA2USuJFR2BTQd44wGyQ+gKwK4daoweYucjujDrywIN5svIU92CY+7c6/SA6Ts
JoK5Ato6KSDdCJxBvEkfZaCkvKk+wLeAF5PYystDaOuOI6KE2sIAMHtfIVjA2mDZrfHIgPtEPETs
S0TP4GWXCHBIs10LbcV3D+IlgIetrBC+BEHZK4bLpb5NWqG2risMmiM6mPhcIfegeUeJDGEfn2l7
Nywhu4JMsvqolI8nny6rhVwNeUE5X9fG5rIhy2NqI3OzKMSQnCRsbGCHEzGgmiYCZgUeZXc+4MOk
zNphOfMBWjTlAm3Mv5aQwkcYcTiVe9q2kCeq6H5k1bCfgp48x0r7eZZAh1irboVCX68uh+XIneCp
DJoSxvMZpq4O7vo8a+ZsPqtiBXWa7lfIQSu2WHzcrNukEZiGC9knLtiDIQLPSkIYC8tqDmeUXg9+
hyafZAJ5YVjpEU0B0pmuQiPNZRX4c1qSqJLJHkII+bDYZILqeOpxl1ADwPat6rTKBRrw69HbOl6N
yErEIXjONXnMWQY5Ch+bGlEQaQvlFeCSm1UAAcjXWMp4x2cI7MqQCJjV4doHQhFBTgfZiJDlHMo/
F133MJlrWyxT5F4SVIv5wk69kmU3zumdjhSsxZMXIQ3Cg6bnPBTBcBV2LLhI644nkAkxJ3Lls+zC
8+rg3XUNP7ee1DfQ6rUFNGDBG1wxpgfPkGQwrke6VXDt08aVZnGtzjuVIuTD1E3aof6qsLto/cBF
+yleoicPmU/2BOSKhwADBiRVdFL4L00GxUMuIMQ4DVCYkF2yRA5DQRbA1TAyghwJ4bf1A0du0FLg
3ERXh/68rEMkIm3PLb5ewgUwdBgM7JR2InweobKociSAvYRaDM8KNu4c6ZbAHqGohFCqmrHkO5jQ
vQWWca6tV3joPK6Ugb1HA3d57SvjwQ+PTV2qhifXk5mG8yka4fVQCb8ELpAcPUbSJyDGTYJlUMXv
MljDnaVE383KBWdcD4gGaud02bo1IiCdQXhVnmidHnVY93G5Zh4aJ9Fk9tAjQ6C7g1u2KRXArVJh
qdNiDCOzQ/viX/RuqKENXPznmjn7nLHJz6U2BNbJiO9E2rE/ISsmJY3o9Jii3T/4lPnvAxTozwTf
EuWexYOD5P8Znpv0yoLkP8h5wq5LzRsEytONNMSxPJ0G4mMfrDdZ5SFpS/lUHHAeKERTpUg/SROI
U/Ddl8sYqH+1ADvK1GJQQWxQv+a29ocnL+3ofVuHVBQUqP6ZlL0PKgxKSx6GiMoB+q92XAIPUu84
oLiYS3DgcDE9Y6IdhLxTVCOF5Xpq6xFVXqfppk1SI/zPEAlY14oRXAMIx+GaOkhp3GEJ4NUIynAg
dqrPiKlFu55ByO2mR9bYJfoW9XTgR1jwxUQLRhWZvDKdI7ooFC8ONQs4Legj2sxvEI0D4Z2/om1M
iYOPn8eK2DPjLFDMPA5stKe0X9LXuO8nFJVR8s52qGNRTaISfR50CqXn4qqCoIVCYwU5Mtp4qKoc
vNDYNJCx0whS0FoO38nouUSXIDQh1NtpiZAfJHGsTcWhFpIV20TkWIMjaJCqrVYy3s5hOmGEaUIb
K/U0pAub2xJEbIq5D5ahxranth000jH0EqexvyMyNHp8N3ydfYdwiUo2rlgGipYsX5HRMc5HBptk
mxVArLc7oTFiErpDXdk5Gf9lkNKBtLyGpRz/Bi18gugPb9IYmC+QiMO6uLAkS5N5/w/03K8GEZB/
MFBn8MqC5IRMD8KHX+n/nmDmaK3MvpEWLpIfrHcQ8wj0kwpFBbXnks69KIigKkjyRHUwIuUdeBRd
TIigSx7bT6Lr7z/Xr+wyPlYCnh521Qz8K1Tgmwf/Z3t3EzlYk6om+eCD3IgW8SX8EDzrsBC9AXTZ
PxCVv3Ly2xVh48bT2LzDoHy3iIGfrwjQMJ0I/BLfxdcV5y9VTRj1CtS8TmpqIIKbifVg+WhakJVf
r+JHXsIPM8dv8Q2//ef/y2kOv2TL/pzm4BMCm8X/cb38R4Tn/+re3t8E2Pt/Bzl8fctfCZ70jxSK
GpjlIEPwsYexhP9K8Ez/oJB9hODyAwBn4PN/SvD8gwD5SLKUQIIDsg7rAVTyj0TPAMb+DCxMDFAC
df+/SXP4ndbHT9n0Jz5MdBsD/vtKbn0ZUI3AkyOSeCgS4Fq3Hk1G9cNPz+TH4vmfnUDIDcVlEHmF
qRSLF6733zbM6oNqApjvHSFY8R/gnEALY0h6LRa4cP9hq2w14SdCf7sW3Kgw+cOCC/FAtLlkfsoo
xbuASncO2dH5Q3ZNYjVfobKA/FmJvZGxaP5JGhH6v9aD7faSLWchIvB5+XBkbmXsp0tarqMRQkV2
bJxCIBYbh+kShBTi7QZA7BGajSV7IlDTBHti0EZiRITzHpF04DEPY1QhZXCe6ZIbizQZ2TbqmA0W
GYwuU+S9h/AC0LXODuh1s8OyquaA9L2g+AwHRJMjbjsOs2znqenRn+L+HBZV5L4x0BTMTc2JVjBk
l2HV1wc3ogVpKg0j0KTFbQAd6HcQvOtTzal6SmR1RYxrdkvSIfwG5MFxDUJ+hSjYOC3qNjS3gTbi
zzVch+s1XNrHgDRt3hPW7aOx7tEcCsRmDf1yJAMSgMZ1DA7pTKCAgRVv59dAs7op1BeJPw0njDCQ
xqIdeCNd5R27eIMnlbccR4dzMKc2YzGOo2D4plNEd8SrsKC61trkZFzQQ6uU7okO1EvDvWzhJQLl
Eo0hyC1QC79kURA5fVn3st0n/Rbms3wG+5DPkB+y5f0YlciXdssAQmhqcJd9BgMtRGcfbQrbUA55
MaKDROAQIwSIwu4VwrbALIIpf+d1l0YFmLbumnwGEUEdMFwmWzqR23KK0i2xiLNGAfDciMfPQCMK
yO0aQt+72jbIUrOtu6u3BCS9ZSHBIjfvB0umfTpvUUkW/qoPteUn1QhScqqVZQWJ4kWVIeMv99eo
RiwqHk7ds+5q3PKYEHXg3Yaw1l+Sz7gmbX0OtHYmCHFqWkZyb4Duc8t4YjDO4eRE7lPoGn5J2sp8
VDqe3vlnQNRabWFR3pYbhUeg4eqJv41TVyyA+E59RwDHJN0H2XKnYgRQsS2JivPqMdPoJ8ctpcrb
8qpWYMRopJce4ntKCtiMkAcqp4v2M+rKbqlXMUnbNyjQGL44eQ23bCxAVA5MG/Ky2ILkrBgRWtFn
mFa65WplM3aP3bK2Qk4hrUD8lt1yuCLlTVcwVa7v05bShTcbvUvwstcYLCA729K8RliAkDSY3kFi
3OwMIr88o8IT4heDXbDlgXlbMtiSxct9/5kW5iM3zCFArF/Ev5LPSLEG2PRM8+kzbKz/DB5jnyFk
8VcimfuMJ1u3pDL+GVoGpQUCzNxnmFn6GWzWfaWc1aBtSM4+48+4XrYsNPuVjLZ6w1gaN+v2gcI8
UE1dDmF0Oi8PiZvqXebrpAIhDSym8BjkZXk0kjjPprTvD8sMLdCz9ShsWtAsBkBu00WTsuk8l+51
q5uRwhQyQbPPl7W6m3m0GbpkM1eneAShlQ+Qviw3FZDfNMxlPOr6ImPeDLIYcv3oJZDgA6Fr65lX
7+CWzIKnFqLwaA/kM0o+EgvQEzIEOI7OuUMIhbrnAtolDCKZ5i9eJPl9NovmoJCSvF0siY4zmbqn
hDlvU0kHzOWLicNziLAGki/rvJg88pDmG00hUN2AjZe+tdExEN4WNMuRgluKNfMfgnqo2lyP218n
LGb3zpnlWxz0QER7JOrtwQGFZ0MHBU2OdFYHEVVHz6RG2C+GgwyxrmbtCzEyIE0AsZH/SSnYqmRO
/D3inIfyM+42khnSKjVJbQ5lB+ZAxrJXMIeiGCevv181rJZI/vIMhvF5Ebc2pPI7RSd5iQ+CyF8O
QTrw7UysJTwnXb1TsCifgfXPrruoid86gdEfzq0ZhmediFtv4QkUA/Cz9AV83Pi3aIvABRvbPYVk
sjcdb2MYL1cEv1YIjJW5Rhvho3gguRf7tis/z/H/3wX+X3+Pxb9bujD6zF35n9vApwZB7j/91oUt
COzHN/1oBPGLXwKoqUOIiilc7+mW2fRXIxj+AfE+3dp7BOAAUfqpEcz+oJCdo6UkmDggEIZY+69G
MP4DPw3zZ7JFnWzJAP9NI5j4v7qH8aFw+U1ijUiJaJMl/zZi4NQZhsFV/jGFhqlDssuQFgBKEazX
uxGCA8AaPXt1CMAFS5BW9SMxsiog5Rxgrq/MKRxiJFurGTmXCYM3VyVRelO7CgqruO8ehh6pgACe
07ORTQ9AUi2EbmZ8I6HkCoAHHvCjVl7/FCBg70ZCQNfl0COqj4j1w8VQV9kldTZ668nYrVCg6egt
lPGWsIwULqSVDh6C8RL7yMNB2O8ZftlI0p43mi6nekh2SugirWx7QVou00MM1/cD8MRqaqGCMBS5
2zBVlygi3oNHIznlCOWdIUhsqzxB1ECuEalOS8yC9uTDJA5opk5f0XalwYVGyDIeC3KS4ERdqstW
+qYwPAYwiKZ7AK+7LNHeHwmS2jV/p9jLFxXEasjGXWkZKcqfVavBifiMlh4c3kXHwuUpCNAeoHn0
qzO4qREyKIW8QTgSgcWVIWWd/G/2zqs9buTaor8I8yGHx9vo3GQzihT1go8KRE6FQiH8+rvQY48l
6lq642c/eKyxRaIDUHXqnL3XxhvywrQKGGg3jh/QBSbLNl/Yq3ZWrfcESEHJkIO6FmxmMQOwZxCk
t9soiIsUr7QtzRsGRXO71dBQP9JGs197rJ0zzvihebFjFq2l0H5Ew7R8yrnBZ5HULLUBVC5zNZmD
8RinErFe0Tj8emktlYGoJd4muAAMlmRHq9VqqqLc+I4yzBWsUM7qmmhBWQ8VaHFDgKgNL3+EK8f3
GjWucFdtTwMlZIHlZ3Df5N5VU2GEMtF4lKEjS1DrNu380Old5jLKplQukhj0Yjw6wZNf51bPTh8F
T0avyaVSVDXDQcHRA2MYb6PsYZUPXt3Pu1EG1sFKpPPawBxFWyl9ka7E2M2noJq4Ps2t+mTGRj6H
8KB4Q97yoZgtnoeTzOciOWr+xAsYjHaMN16c8emWKmpegH4zr4gjlTMSwq6T0SPzCpvmGf6RM6PU
AQ8LkIb4IBd03iquM/mVtg3Yczi5MwXw8muTuhXFrsgy2Ya1VqlOMbpd+Ox0jfn1o7u8eX+WGaxH
M+cTFMNycpiRgB9sZEaHcUz4WuZONi8u/czQ1hreRNSb+q2fKvfqckUUFwDAoNlbB4RF3JutwnAT
ZkMcPQ0il34IEir21vYAb2Qn6Ae+6nTd/NBGaHRyddG8tCYj3lVLf3YfU+fad8DTEURYbVIfUgvD
5yZiPglUwEz5/bFV8LamRUDELuU+2zKbtKfLq8Qc2Mf7YkLHFnIU48U6jctdppkWJDpRVPR3mM3S
OUf9jLKtVO38IIccwj8qHL5SiCHLZ4IivjvLKahPAfv3aRI1/x4gS1sw4FS7lMNzustrjRsiYN/d
eUPBCuVlgMHtUjemLUzB4m2eMfGvMhcmCcMas6jpuGt+uat7RZUA6W/sw6TJx3D0cjmsZWDOnHLd
4V4f/PFWZVPzYnGnWci8GRxxnyLlXpHS0lxJvw/rxoE744DlA2RtdsGmL6vYCifReWdX96JTFkzB
E1+mm6wxyBj3GdNA1KL4+F+k3XcoqDNzfFDcxZDt/XI74/MLdfCmd30quy+ZZhnWirNK8FQExfjg
Q8QKPVNwY5tiELwZPoArV7c13l2J0J78A6eid8Z4hmNqgJcAYXWs5v1S4O0HqBNf8MXhMjCYLSKK
hKbB4tARzxDHGdkP1fL5TmMSgYwhvcFFC6m4YDnc4EG1NxS6JtZ5aQ0I5SI07KVAyG3hoYVj7ydJ
KNgx7iqjqe4LVbsMAPMiq1denphAFmZvS7N8+mZ7pXWMBFBUOuvG18Lx4D3F/ehtdZbAqxb49Ter
HYfH3nGmQ1NWJf5u2NJ1qn0QHD+eEroea4DpC0w68NMdSiiGrqOGgZ8ZJP/bWG11v5w2VazP39Ip
znkChqI7+Q5SnZXKPKaV8P2tlynPuhM6LgzugekZh34W+TW2a2ftDIz5aFVLk3iCaPau0AidMciV
3xwnSHBQgp+BcTG107Fi2nkuBu3eKDVz3Oi0KwRVn+qMq4KWbXs321ZyUHqwk8qFGsEgat21eXM9
wENf5Vof3cLPYDUBsAUZpunvEdx+JJ/DiBcL/xwj2EytqyavdPNDRM/8CfmCeGBifJs4qr3HoQ76
MO6Me2wl3kPlMRIo+lH6Ny2S2T0ewGbhFegfY3MYkeH5j3Nsus896kk0rpDvdsgwERbwvRXNXnEu
4MEf9jRuS9oI5m2HbBwECAymTQE96WqoOR1PUSt1NLEMUEeTsX7B9JWZrCXgkTOTaDYFjkadIjYZ
PuGXLFHU2SCntnrZ9yX2iqLoQ82wGf5aLdEBnJwfTfADLym8so6t0NJv+szuV6WuNQflWtzVg5V9
GtneT0PR92dp6p+WWd91w6RQroxhbNzQqyJ51blztlZ2YD5MgWafpjEz7hCayzeFb/HTFMR1+zpK
Dv53qUvD5yTFnB+Q2FUItMRHDpPRXQKeBHgHJH5KwfFKSeSaBW1h5blohTpLuxFCcvTH9T8xIi6/
Iekfr9oFkI7B1bxDEqFeoKFFa+p69zZoAudm7AeUV3mVAOvHUdacPU6A13rUmtU66XXtzs5RZHt2
jx6lLMAD2+54bLqy+pT2jDycuvkQ9Y1+zHXxBBtK4aTkPu0y/cUw4wPIiu5KQ/3xcRhii4SEfIIu
F3UG2oEkOXWxHd9YODSue0/s/X6Qq9wzEZ3rBskEXt2M9tWQSJt36Bsh802rWDM7RkmN+OLs2twq
eppcoTav9ySzPEeZzciscJk1mrUdVoPM1+5YFGujUdwHZgMEfnQhi1hBNK9ju0Xn77KFbwPb0seV
aTbWnR/b7i1+fvlQC7tnoye4gfeTyDCfx63mSXWNLBW0TR9/cPWWCZrQ0rWBwDhkZutsA1mWD2lW
K4RPlB9bE8TFmkFWhhaNVjpiGNdBvdMlyW0JaHGbW/r0qAuhTnhM9GdN8IMKXgPgWk/t05HIljWa
3DtL6shaKoQja2liMbDKub1PnLJQ4VR1w4YWGUe5ZKiNY29n/V26DJxE5B58mflXdR5PH/SuiBDH
lv1T0icfs6iMENgbPgXFqOIPqlnG/d0o2XE76+g2kOdGPYbCHyT+1u3JAVhJgYYFlaAOWdv3UBRu
mSs5PAklIvRmdFp0aT27I1k5jFiJMdo1g+0/NQFvXDWjeCBzwCO8qY2yDdshgHr6B+u2CPKVH0Gf
HwWNrMgl/0Fkib2ep7g71fYExVxPpkXzbNfbwTSJKuJnxmuvHFGWeaw3X7O2d99IIRk25Bc58x6C
fPGl8bx2H4gg2hRLadUAhlkVampXdIzLOizKzN2kWotVGt9b6Pd+fz3guVtHUyHDSbW0XDzPPOVZ
qc5z5zfWB/a3/FoyboXlXwZjeZvJlFSG3Knve+TI7n0RaNYcOvi0V0pmlAXVYNMCM3XIWwz2eIB0
akHyNvKbmE02Rnp2VeVdt5n6PBjDDEzUXUcZcG0WgHRW1WTFH71SVfV6tpiDM1F7iXujvp+jIUOv
GSfbNu+nK6dznHNbJS16ubbV1n3tMIYnxuU0Gu2086t0vDUc2T0mQ3nERXZq/HlcQ7xpb/CbdTQ1
PH3HeFIcDeVEOxH7TxRqw9brBDp5Yd9lakL76ag8R8g/lnFx7MAQGNsUywT9FRurAYCNCiJ6abrz
PeyI5vOYAx7j9jHh4jUV4A6rwkdUWdF8lSMBL79MauxutWCabyC2iHTDCNHpP/uyeWxQO+XeSqQ9
DN1dqbG4HSBv7Fokjve1UTw3SA6TU1W0XnRlVfqrHILmeoTsQeIM98IhH9KI7xn+68bPs8S7D0zb
0Z/Tkj+JYSXAwt6CLWm3ToouENKT0wzPc0LUBTZYP/ZuY7Npb9n9DjjRSjrIvx5e/DQjYRLj2hza
ffzfnNPfDS9yiqXI7RDMONNydHLSjDIRdTuV+68vtPyiHyYXy4UwrrIjwMMz31sRfZRLWltwoSIp
nFfOqZjdZdVSq/E14OmAoEPlXI/UozML7svfvTrDJh/zM/5vImzfY0YBbxse2iHoA1ljPrrD4K+B
GU2UEoXYM47gqq6kwx5qQ0kF/+uLGz9Oehmh6CTBmDqua4NZyk/vfcgcLaojUe87jDv4zYa4t8Fb
tOZjlXWcoPDA8uaVPdUnGTeUK7qoes4AVeyRNWOPxm8mVj9NkXTL8RmuQbhkeAf1/MeRThwM/WTG
HGY8IewD+qPgCnG++Tgzqv8aCCPd/foDcH6aIeH9NnyH0Z6n29SHtIe+nyEhhpoY93X1Hh9fgNiQ
81rHbvya0/BL1mbdk+bAXPgcK7+3Dki+EUuE4A6S8jpziLDbaqzmG7etbHFTCmWcS82dMTuZRvCk
EiKiFHFkS0wLZNJDDAXxqx7rVkAXx5bzg+lqaE/bMYcJ2fecLZrMea0dNciHzgiAuc/wMwayb1yU
C59mDpGkwPkjp/QY3S4HPOJ+cJvqxiO2YJAlYFm/sk5Ub/6sqgcriDnGIaDl75OO3Lwwrh/Hq5gD
sbZsmDqnakOL7mat67stAynR7fy4Fvtpmevf2DXK8J3AeYsQxPDrl0sDpHRb40/ywX/bm79pb6I7
tH855b7GWPf6Jem7b1J238+6//GT/4wtCP4ITPQkkKodDqPEU/7V4/QsAkpdy3FMf1lMHYsF4B9x
lbb5B7MbmAP8mH7pjf7V47SNP5BXoNH9Vw7CP7MZfpAskND5/5hCk1zgoey0HE6acCXeU/EDa3K1
vNGavZ8Wb8wLgp2GKZhNCLfAb57mdyv5ciXaDFSieDEIXnr/MFd2Zc+jwZVM+D+lDh65qlFyRkkf
/v0rcY0ATYhnskkty8p3o+dYaqAhmrzZ0wHB1dvrN50qM2Sy89PfvpAPk9PmYIG9hGv9eCHlFUZQ
i7nZT13+lhf5G0GGbxn//Z9cxmFKT08Dbfa7T47cAVydcNpwvTGVCSDgAb93maWO6X/w0XGvIi/C
X8iZ5L24KG5YXGo0sHsVlTgN4KqvyA3yrwR81V+/qfebCbeD74LURJGw7CfvW+ueKn1NBsS3JEt6
pduTUhiPT4Y2PTUKveivL/a+irhcjGHBMhVwF5nIj1+UhsyOZ7Nu9gGGhbXXATnN/BbSppa+6n5c
himwmpUxQdP99YXf72CXC9tMPchQR7Ty/qtDTNubtLeaPb4ALEOitVZOoOVPWsaffn2p5Wb7vlK6
XMrxTGxfnq7zVP/4Huc+Q6aASnCv9XTryr5BgG7q0cOvr/J/vqHvrvJO1oHk0FZaT0cD1q5zMsX4
pMqhOlbiP/vovrvSu7t+yMuEQyhXArY2cQzOXueF0vz7x+s9bgbNmm44yI10KCWw5N8LfmLiBIgE
6vK9dOl7QoytV5I4OFoj9sc29bS9ZjWK5imgU0BQUH2EPP7mU9V//lxRRPkgxJnC2CaEsB+/vToq
IfQxz9g3yqzXja60xTbINHO2abkFkU7eICXWtoWFtNexz6+zwgo2Vkuq5gIYd5EueoQwjQhnBGqT
LyRr0tXMIuuAP2QJHc7fJlIMDowE1HXjdfjimpmOrxnggqqbhQOdkNKq54MZMm129t7YlneTCMxn
ehr1wYmy6JMqyVsdSobNRIaBhJ8qxDec+Thnjm4cdhO2Fpoxo78mGdM+SInwmjDjaiNNr3qQWmYf
OXoPXy6qnYsuR7lodaaMEfDgdyoLSTjGc0oQnf45y5e4047Xo5mB/VrCzF2St5ptTenE6ZMIRemQ
yhAibGLEjHsyGKFYyGDnRoh9Wj0aoXgTu4pzVAvhF5UwpFk7y8xjCCQrE4s/61vCEHPjuuxC2DeM
LV22WoaKKvhoE12xy8TMTEbHeuIvDXE/KDXiQXXzGe6IcxpjI/sU+3Xx5A45Qo+OQq91S/OZUC9q
c48MxZemtOnA4zRhZJR4y7Tcsph9/GNOASareOoGVCy+hvxI01L5KeKjOSVZ22Bfyt50g++0z1zz
ufTTNyyL0QOhofUBESevnuH2aSpMOv2i0DkDOAF6/dssdcd7zKH2gU0FnvUiMFAxKmsqEdosBaGR
xxTtjIWpJU7PsdUENxmoyDdXC4yzUWd8iH2BRMrUBt+nAc6TV9DuOmI7YTzh8pHl+Hyeoz7JwtlO
JmQCTfwI+4ExQ+yl+Sd8euzy4JLXkZNksFjors1hPQu32KUVBe+10dOyWbs46NBuN4zkMAowPqkA
BDFw0ytxhSF/fvahPjyS38mI30vqI++RFrRk8WZe2wKwppavebgfrarm/nGE7qBNtjnpr8irVfW2
H8vgCqyAtUT98BXICD8FypKG/iuOYC0EGRM8da3gsbP1mYRgm10WX5G/kzz3aC2Y/SVPAIxjtUN0
mr0Gg6ltg4rnyPVq9PRpoIodWcEA+ESgPjJZzHdO08tiO2jCTEFVWc68mTMgYitoIcg3XFyVn+eg
6b6aM8+Wjb/AWJPy2H3AtdO8MDVwTt7EGZPcFV6s6DUaWvpiJwCbqIW4De2jk8T5pxY47vGStsx4
jvgGkSGESIKryEAwwgtBqBEjLNSmjvTrBNvmOaZNQzY44jhSlpHXEe3JP/h6Ex/mLhTg6AFLTJ+v
8SQk38CkOPsqdzFXuwnpg3iUPzbdpHZWiSxmFcCr3cyDXx3xOrx1EfiFVpOY44xiF4j4m0RPtk46
Ilxbcy9r9bkH8Is9ELBNz1jzxG7s3V3Spo2KlwVmTF0rqAibOOc5t/FMrMzGy599o5lPekCA3UzM
bIwFVIblANx+xWwjXVmy4KZmVRxvQV/g1MM0dGNR125bJH8bZC2gllUDPr/LAMkLVrdykKQuL1t/
Y/O+zTJ7TQmsvfE5db8WY+ffWfSnz6BxjMcMHsxx7LmjchbUT8ChifYqpnqtKt6+0wEnW5V+G9zI
Cn1NpwkcoXHHmpPYuX9nuDgr0bG/Og4LpRCsH/CKvTusP0sAriBVwINMyFC39++iOhdXxtCzkl2K
vT4Q7a6gvb/OpoxFDP7S2h24tKg5CqadD/6fQ+iXxKkODJWrVYxRhDsYmLJIixurIZ0vGSyfL6Fs
broFQZjWJg1OOgqs5G3Sk4Vq2GHu8emkOG3IjuyNzWXVHZL0Rea+8U0fWK3Uco84+mycc9ITz5kz
xls1YfD0BoqZlaZJ55zFzrZD1xcqgn9Cx2KWSDYptpTZrT+kI5/Q7EXVetQ9sIRaN4Q933C2Kmgf
L+Hn1aNC2h/69BmP0dyXNBJZe7SY1QPW7KbKVclnHtT91sroQcc0Pc9WZOqfYb3KkwLxGuZ1f+Pj
Cd53Lu1moLLBjmwa7VqK9MaC2/lRy7LuhlmcvI6y+TnVreHZzyd/7U91urNnwnlmCB8bOpHlDb74
CDXRC2qHcp1ayVsdR6g7ZPqB5/lJKD3em36tbZIYa7BEtIHtosO/jWJkxxD6s+bUhDZ7bHr4vO2D
BlL8qaVDcxQVK45e+sZjCpOlDhmNTs2fi6xrd80W96Cx5fg30GjFsc++jWsVD0K/L1HSiF2VBCvi
ZBq0ol2QkZpQFCxmGefMllskY8Jk4DM9EI2hByu/8QjNzkUp1rSEZzrIjZWW2LQYNa2caGiJSizN
D11plliErfJYe1Jvwtrv26NVdP26N0oc92syEWrPPU14SsqZzadYRMSlN4AFNId0WOu0KbWdDSci
OZLtbikGEmWk/KOt6O2vlkk3/HyOA6KnV4eI8g1Ad+KvfMQA3xrHjVdGGnuH0fcaIxyQ+aLEbB19
s5hkMz4DZi+EtgkpbysXLaxgjkV+aefH2UY2iaDbDktCYVMyuk9+rudk34zFw5BZ2DPolTCCpb63
U+DWkzpWRZavAVh9tv0eEi+Nbm1ivmOjq8MtwvPFwqHuHCfTrg0ymrI1Rjz0bbY57XhOTWtVZx18
gcKXe7PtJV7n6JVJQo5Hi9BlU6/9de21xscS4t65Z49GfxaDxahsE71BUFjzmcc1/hIXntFjTybt
u/BGMOyFph3S0dERK8Yl6xt6BRb9mOqEAxty6MEOCtw0vOF93qOmCP3J+V2sivVTMboUxKjwHSRY
Oq2Ld8VoM6a1hqU03ydlaR971ZVvNTm7wDMk0slyhVt43IDz5WNLMkOeFcERC4K7uSHWnughUb6y
cVVHAGv+eoIyterImYLQPPXOyTbT4KoSmSC1m+G+VC29TdlHzj6OeAatkZMSYKHFGIwk9xURGhqK
gH/sfM3w7qYFMUy001g86WmafbqsgVWF1SYc5tz8nZB9kaD9eKwKqCN8TlQYW1BT2O8OPN08x2gK
9GLfUkysXfJkr2Xco6iEScKKT5l9niyGgStzpsbKA4EwS5jOSWLFSdFL/+7c/KPrhSbN8npo2Bge
DSN6D+96Dh5aAdYDXo8ojSecaSeRs78QjfxaFf09vGpj++uzyfJl/3Cu5GbQOanbNkIG2k7vur6d
rZwyHppir1oK0ipisnlpf1cVUAtgNvVvOv4/OQeW4xhd/wCWY2BZiPl+PApVgmLPhk7B4toOcDQR
Ra3TjrCvdcaNBWyESXrHvUaI33B72YKZndMMTVBfbROj0Ij0ZlZQz63ajWit/+45m0GA65vk5PGE
8Lm8+zzkBAyqSY10H3De3jlajHrVHn73DP7UseAqNCpwpnkL8fH9I9invWKOWKd716ZyvaiUqsaV
SIUgfyMxR5UyAeU5JzkV56+/cHP5gH/8xqkPAM37cOMWwOW7xx8Mga1EMSR7m1jqiIjOOri6qHrL
nrq0IzZ0ugmAyTxV9vQE57t90xpn2MhJOWgrarJ0l8VOYAEEkw5JRjbUcjZtdIrf4Cqrq+4rOhdQ
61rUcWq8vPr/9qt/06+maccy/u/VuP9DwFtdvX7fqP7zR/7Rp6b3+4dOJ5PIEBaXpRv9V5/aMDBs
Gbb7J5E3YDH4q09teZiy+CkfMi7PLULev/rUlvGHBRVzaS5DK4ad+3ekuDQGf7wpWb8dXheLgqnz
en5iApct/uAxdwfiMRrIly7GdFlS8HKgrfVT3SifvLms9eTc73LyH0r9GX4jPs+8Ym7+aJaMdAQc
OYvSuGD3aYYMJTvpdf5D6uJ/59nqsypFp9oMI0Abm8zEEohEMO0zbRg0sATQpUt1gCpRdgrvOX5v
2VxXxZRVnC5SwsADv6muaJSMRzxOSj9wCp+uJzuKHjOrbQBWuh9pLqndUCtvie0hWsfJmqusxMZa
ZiMidcfJzUeO12jb0wQXASq8gecdWVSwIdSBQ1wh5kU4VHC+n4GCvOqNiTy/kp26JoeTgZWZSE6Y
AnXTDCwx1otdNXI+HXmkOd8FdXpwy7j1zkEgqau6SadI1zSM4G4zyZ0UOUdebUluTEo73zeRGLbZ
LLwZlELFLwYzEI2LmlPdmMiQX+QwGfcD0bhqV8uMuJuuw7gRA5LC6BJP84pJpVhTr6uPUrBeRDNV
ZCjitiHRvgYfDsTC4Y0CIOnNj6SvtgTtcHzsTFeAxMrVxo2bFvWLIdBI1cYCtIRPylyF/kqaD87B
xRbwFGTTeGUyRe92aWa3cpt0RLFzajEQEFtwme9al8IMR0K547gYhW7tjHDSMunBqs84Wzk0t9jV
XZtGAANAFDKuKvecmJI1jKfe35rDMGwGmdUhJlsVbydT6nzQcdM4odEVw5sXpfrrjDp5mzs8jdvF
67SBQD+9lgRRm1tCZZxdX4/Ng1GJ5JS7svhY031YRboyhrDRYkn2VhLra1N4N8QmiHVvJqjGUWuT
R5IUSNd0YzTUJo6LdjspYE+JJ4IbhCsgAyNBmwhn9ZEz/OitaqvMSYiyQDA6SY83KdPqA8ctE0UA
vEpytqNPPA3QEEkHCj5HpTJw16HcznexbM3HqEj7wyBKb4v+wSMouYq6B8gJX/TB0dZq8uc1Kaxw
EXgC0kPtNRbyZJQ4QRi7vnFVugXnnsTxXxaP304xseCM281Iyh1lAr7DrmKtu6h9hBEqzq2vz58L
ZMxrMlGmpz6lFRrN+GRCTdODbNVoMARUo3F4q8fq3DrECa1knXH6N1WKEKjL/bWRRPUHl4PNatCC
6gDELn6W+MCgWMiouM/txgy7GbwiRLCdrIEYCy9CDufYuX7nJG0fTkCLg21NmU7upcMmdWoW9kzv
yOZGlFGw5VxZfKuMfDpgP6zDcUFaq3EKVmjkvmR6aq+JbxlCB/LYfkksCmvbfB2H6ZnMDCes8jgY
14EyPZGvgRjwPRLD2CZN794OHUg6LktkRj/9N3j+h+D5f2tVRjbKRvLvd8XwlTxxSE/pDxvjnz/1
z42R3c+wfNQ1FHsXL8q/NkbT/oPNj7mBjVM1uBwO/jXAZQbjA92jbEbAsQwV/mlSIa2estb2fA4W
y7b5t9zK71Ui5My6hkleh+tZGKPNpQr4ftopyTFr2r4fz9XAQEAxTyXZ3SI1iqbOoO7wTU7HbFRV
vtE5FL/I2lYfchsN26oLqvb5u0/v9s8i8XtT80+g/AtkHlUv4y7m1vRdf3w1uMiaPEh6dTbbyqDZ
iLRi1aPuT8JRSUKc1GD3Lx4PMoaC0kfATy4EGxwZU56NJ9irvgZS6jf8jgQ2UFEYH2ak5cYOIUj0
zSDiavzN8eYypP2u2l0+P5uQQFQ2nKAxYr87btgpdDcyWOSZELc4ZtA0Fx/QufrWVnpT7ZDmPBrZ
OvUwzc2eC11mynVrVypBy1aoWn5Nxq4zQiTG6EZliqsCcYoOblg4OelOdZbc5j1wThhR3Xo5Zz51
SXsits4Z6bNp7nUqElX+Rjrz7pTImwLHoHt8ERikWF/fnxInDQZUU3Tni+WjjrFerWxOxw1Ctn68
HUYRPDSRUfzm6PCucQCCn6MKugWmuuhksPH/+O07+hjbTRdX58qnUUhHoD/DQCfmLEqefn2jvTsf
Xa4UkGmJ9Ix5NUeVH6/UsKvOLRvj2W9oEjBmwDoRSX8yV3mTbPSWvKgQZapfh7CMh/J3N827IxKX
50YxF2USU11Wh3eXxzKGv2uB3npt7pDu3SNKKpbX4Mxlt2HsW68mna9+NxTtAM84r71vQNi6A41M
+2p0LaEjns8ApGYeHEVLNCY2X3+avjUaB11dg9waUqzZYo/hbe5/c4Z9f8ZeXj/0DFQYjKRJMLCX
avs7iYTu9k7lOBHdrT4qX1NBKPHK0HJZ2StrIkD5SPM3/xz7WDLGuSU/CS5KSqtZeW8SS3CNESn2
oNhk6lsqLO+rcprE+81QlFgNXsX3jyYCGHouHkNR1laeTo4k379KV/ipLhJpXVPRNVHg4yRJFnvS
skdLTMZk/rT6nSonp19BbPRCYVQUjqLZFctWnxdted8UDvu/Vwzx85CV9YEKR64aCqYPoIZ9uppV
hD1/qSMAzlFTRPjOzsNSaLRLyRHHtHBWQNOoREyVlHuQtMW9mcW3MYjhEUuA154lVYy81DPuUtoY
6WSyNjD1m1c4XrKrYimDqG/tY7KURvOlShr0BBAQH0d60C511LCUVMZSXM3Z+AVtp3xAwE7lNZTS
w/uKKhQxqfnYJsZAWKanUa/NSR59RghDFZdWrfapX0o7zExQlmBSH4w2KL6mqnF57pdyML1Uhmop
EsVSLk5L4WjYZnDTMtXdgP1pt8alwkS9TbWJ5JCWslqK0LKzKEdpeSURrO21YdRyz1ZjDiG5cZzG
pFd8HEs9QRMQNA8OUL9dH2SaScVUzq++W4tNp4/ZvFW5H281uESv0EmHN1IkqJ/JfKCWri519biU
2NZSbE+XulssJTiMhHJf8VfJ2VkqdGpzqvXsUrl70YDB+VLP20tpb12qfEG9T+uOyn9YDgHp5TyQ
Xc4G1uWcMFreeOXCYCsicmRadO8rgLZTJb7irzDN+aUbtNGDvxYIlvL6izmVmbQECnjUgPpZ5pJY
Bvh+7bwjgUJGoPwXG1eGH+pBJ4D+kE0WBqme7yCCacv4iq8Ld9e6iiL2QzAPQ7shsj3WQ1FII7pJ
cK0DZ88nb0jWNDgDeeV20uKOGqLaWMYl7IVbV0uy6Ebx6NA7af0G7INh5V25rYpUBCu4RVDrNiOA
V6zYAULF1RRxCCGvI6JdnASoHbZD4WFA7CKqgq1TxSVq+NlhxazMHDB6mSAohviOev22SzUUt3Wc
+m9ar7xUX+u1KckvQG1+Rp8aR8fK8qTnZGE1du087TuOZgLeb5x4JIR1Cjclvfwq3U4YG6a93jGJ
Ch0Thlrojc5U7ASSWnriaICftabEsQhRE3Ur/9G1GwizGkB5WVXPWVkG5cESKOM3eSLd+7nHAL/l
WGMap2RIOsgUXsLxdxcJ1VQPbMbWETiUmW/7hlewqWURzxvfGGeYTpjQhuvSR/Sw0XhUBOEWRn8U
qPXwaERW3K895kscMb2O+qSaM2v+BpgjcEHQSvC8JCUn7cGg4sfbB4kwJP+htdZpnUbruY+Y2mLL
agKiVIfMDi3yr2ZYbtmsnUCD2FujiWKHlxt4zcaYyPs8JKkxxJs8sBOOBPw9eseAGrh9YqsNR8a+
M6qUVPskQJ5NhPbxHJlnY4ZtgbEPv6f1OBWD2Z/dJmB+UYEGu3b6ii0pBv/EDwRwSK0tubZG9QJM
tkqOLVmf47YbnDk9GTKWjzbel1dnxFhBXAY3Lxl/RIVssP7QSygJx2CMb7U5tuEh2tACbTF0DlQW
WZyph85xh8+NSKy98mgbIlt3sMRWfsTvcYqaZN9qkeAyu7Xsu046xqMhgbSuBpfw4FCShzpuFHPY
dC9G04RG7sWdeZNqHn3Gi7+5yjLMqF7Rgb8YJ0ypod4uzZFkqHhhNcYr48QOFjzRUubuLlklxZoe
58ixtwsi8zZjrJ3fm34VYAG1s6G/lqNcis9kGm+dXENKWw8ll67rmZnDaJZy3um5t7z55aUPrE+8
Lth8Z9upeBd9SwjgKsFmOYdBrnh0miLO07uK2Fv0NT1VQcz/x5pqyiq5aQ17AhdnNYnO1w0qor8u
taTpVqnet5CWiSCzNszozGXR4GEKeUcsIHBmlzpZVuUT5NngSNhUytiMaRP3BQDv16ECo7oaBeZo
S456d4opczN6YkQgPfjsFruu0o1zG8TtC51ft13SSVPzWPtx0J8iVJ9qPQmvhQ9NxtWuMflYQ+jn
0xc0jc7t2C9C/1afVP480Dvq9hCnyzeSMZc1JG0LpNgujbVNSqBHtwUnFDxrqG225dDEWHJslrlJ
DMl9SnDMCaxvhhHQFCaRfYWD4QnQePCEBVHFm8KsFtOuFlnBwa5qo/1WsiBPR6SlPBuEBXCPoIrn
E4VaqzZsMlhBDNFjJ4wCFCbstJbSKb3b7BNSjOBRmyjTj3MghfGVZJCpY9pteIrgAZNfNZbGkicx
EKx0aPhahlCDeUcCtVLyepw8eKwKfI7vdbhf4cLt52HJiQHp3c27psjr+rpy8XghebAB5bdVqU7x
hFok9J2uTB6pRJCUEwGESt9LO7XKk26gTTgov2UXmNqHIm6N9KNRz5aPIZkKbPrQSHD0/8vemS1X
raRt+lb6BrRDqVl9uAbPNsY2gzlRGNhonqUcdPX9pM3uAlMFUd2nf0TtIgCzpJVKffkN78CH4aFA
dwepwQsnG9Rn2kKOxLZ2jurzktnEW02/AN7xigbesdxst6/0lsq/1TCew5s2GqzW+SDd6DoQBSYu
huxmPiqk2XE1glDDCHWLW2LHPDdHoX0NU6bxkul0w32cWw005GaTGXeGgY6y+Afa/mAhCtogvA5l
+p693s63HUAYAqw3pBh3QsvD+H19xJlZJQIBHBm/CxFDVweFPVSAW0WDf/yYzSmizjk7+jg80+0p
HGjflf5SIxg0DYV/i7B/E0GZsZK9pdZOfl1PzgA8YUYheUc2ti7XTYOe025iIHIyF0ld4Bzkuudm
ZNSAyn7E2DvIivj6ufD4n/nCn+YLFoX+Q432i+rbefeVGeNPfRQoO/bffG+kJMFfoIoTBlpMl6B0
UDz+I/aR/MVME5qN/68pwj99FPEXo0DKYkxIGUE844T/6aPEfzGedu0/S6nemVf9NxOGIHhVMwN/
h2zCp9lBLwO+14O9FUeZcis0RC0fbpkPmfYprDK0y1aQbsOu2KQHDGpGgnVeHanQsfcEWkxTe71F
GS8Y7nP1MXNL+TUGMvEGneXuU+pWBkI5WxS1IMCRB91ny0nbbd0nLGb9c6bv3pupVNGyA3XlX3Mw
J9sewl5OaE2b6LSMknuahc0dp4V848qntp8mUH9YryNtOD0ClpMYiMum205rd9BPM01UTUsb3Vas
k3IvO+jUFir+Euf1Efmi+nPh1H6+86fW0tK9KTv2HkVIrTlzdlmTrte50RmHvwvDCjEOLwmOOCQB
3pj8tBI48mA5M1KJoZFKpnxFr0kmqGbF6L06eC+gb+2QLg/zMDz2i7uBfzAuSt5QxUEnqS8JdMBH
UDTAdWSSm8tS1eNbM1T5k0fajd6e1wMcxN1hJVGMVhwDdJmomy3U/S3KFzSRUBGAKGiNnDFBK+sb
PIf12wBQxQkjjIOZ+/M4VnBfoRbuZbdOuyiwWqhlfCvGOSVf8dsvem4EatBtcosS3nCeMbu4p3U7
UyjAZgyU8ek/D4jud07dXYQLwRAhwPUyIRXLzrdZjBcSpYsaP5IQsmgZjvFV4rYIY0/Ihb7322G9
X4lEu2oVCqnwWoqP5InZx8Vh8jGocDwyXEIudvOqHU7Y0a7fEFFXGnbhlov1Q4Na1EgPABy+yqbx
skgS+Q0y6IY8i1mc+jA3QfFGBh3a5uhuVxjDpmgn2+PtunFgolIprfXTCMv/mNPuC0/xrOrbnccx
8KmqgG/sVcZIf0famt92CXH8zFajdyg3+B+8vC3fplvI1egzTfeIImJgPRbBpfAqjthi7Qtw0dbt
yfTDwQPGccYkSN7lRdvsI6ZZj06XTxeoMqd/q0nF0wnmbHlAraKS8ogXQXqXotOk9vOS987HKsfg
r0Dfot7hvuF0GF1s9Zdg6P10txZgahAdaBmXLWI/tqJ74DnW75SYi9tYV/P1TA59EU8eYzLRqxEB
jY65T2Ty9sB27R8Sf3TfgNvu54MDffRK9HlwTaW0cmyDmb/BnawvZypt3vKPuhMVwo9NnuKot6s1
JpYDKmulyy99J3IaCDqVporu5j7lnLrqXFd3qMRjJbyBLFzpIkiAsndGSd9cFOBfz0YV3YoE0NEQ
xHSmfI5fE9CEw+s0lsdZI8mMbpbZiQYVlEO8BumMi4TXo0Axh/dkkgjcmVIs+wVj633Rle5NAMP5
ylrinAZjhT10P4N/q00OWlzCGvVXtiLvyx3C18BVSimbdzpTPrKB64KpAAnJ1qSHYNhW9z7YZtVi
bR5HXXjjidE5U+v0PoCP/NapkxQlwclX1F7yQuZddN0Pw3QKZ9o7IIxLKrS25u2Iidr5ig/xrk/C
/Dwxc/MW4OB012A4iDx1VZ6Q1jXHeOBB0pfC/GwGIDMWN4gS79YWfQV3Ka9kdTGokk/ynfF0jbPx
mJbeY5QVqLpVzkVVeTv0MzA0T8TMxzhqr8c5eA+3PjjHDbzfC5blBBXR+U3pBo8pgkzIANMZ79HV
vMb+KwNnZNOh1f3QiWXYUcLykM3XaZaXy8YaZot7WZFLmb1Iaxc9xeKdRpZ6h+jG+yQ2MQJyw5eQ
J4bNvXfnApE/ZOi15f70JlJVdbuM3ccgC4G/mcu4NO5Ji6OdLIGXtSif7xXK2LSFaolLDO7ICFwO
yVmM1cTeoAm1A201xjQKouuxFDMFKVIaVca0MU3kqefL4CBmA5AY1Ih7iNO6uJjyOCj5esP2aFvR
11gIBBieC6CHa3AZ8bSv3Hzydq6zdncuNhSnDnJspzRQ2U2m324Q6Kwy9o+A5ICG7tvRmPTOR7Sj
OCBm1LytAQq/idLpa9wXKCVgDXOJ/Pp4BMGZgJ8NNUNzJulA/4FS5g+xO6HGB+XmMOrQO25YgR/I
sM1NozcaIVJM77YaSLsTBvONl5ZvESoceSVqlE6kxBdgqtv9xAT/XjZZ9jb0sgCUOhJ7Ye+ikcpj
gg6hDrXnFyB1s6diRv4ZmLAiaUz1ZTnN/l1E6Xy/qr7dL350Mcdtt9crW6dy3A8h/XcroEcZhLs6
jQfu1KvjL0rL+S7BTmO/rdqc+BQ4Jyuyn9+iGe+sTR3ndVuv1IKKA7XdHNwQY5wrCPQxDV70J+5C
OMqHMe7qS9Rt/H2YecNpqufiS9Cg7LNLe7yv4nq9YxM2Nyl2V7dVaKWzwTMeywhxcyHc2ziYg8Pi
VdN5u/n+bZP46cFZDRYxSnwK5RQdR8qE+xZ5zl24xN4HBjq4PwM7FOyMogbgTs6/F0HcnZjSm7CD
86NTMUzlJdZL6UU4K3PWJaU+jxaOSF1v0bnTiEi8UK7+J0/+Q54MRtAOvf7zyPHmb/W/HpHY+BGJ
8/0ffU+UY/FXAvwyiS3jD6zZD5lynP4VRy6ieQx2EkTwIhr3/2TK4V+gNpOQaSRCdowDyby/Z8qB
+1eAnS8gHN9F1sim3v8/lNEQPnPMCBPXkhQH9lcDMyGjUbpu3p9jr4QgVt3l4Rt/UsPN1sCP/2Fp
/s080ULNfpgAwN1EzS/F75wxaSCep6g/TgDkzCRkTER3HvuK3pE04qZa/fS9YQWuxnFLj7+/3quJ
g70ec0uP2AnsDtHBV99tcnwvHhKX67WQLHbKHah2K80wa9GQp5imRf7R1yC3VVR6D7+/+C8FCL7y
bhwxW+TpWb2Dn8cd6HTOup+n7nwD5fyVAAg9q8E848qITd+RGKY0gNw/feV/s8Qhq8Ugy+Ia0QP5
+arLvFSTSuL2HECpvq2bYvmKejzthLSc9G3umv/6glYV2uVy7F4UBV6TMWno6sGbp/SsQN7gMqaD
fTCWjN8mvoPerYwef7+sr2fSkFlDlCItZJMmMmTsV8NQg5bwlmfWZrfXIwcugCHvzbaNDGkTFTDY
wetFYJDRBdbVXtyNMuzeM2uI1b5gPgCpIp7ju8V4nsVVhStqIEMxI4uV6o/GS/6wC8L4l31AqSs8
3n3EH1Je9lf327UpoPZ2Wc+YiOXBgwPoP7uc8walQlSWkgN22UJdYEFqkCd57qTyDpo7J4Uw5LlF
FKHxmPjnLTZlT7k/T9EOtjB7ac5gfrT4yN6g+ApKX7oevaDnrmzrYeeGrVxI+51CmMLQmUp6s8bb
khN7wt9g7+FMxzV2gbtidngnFiQpMwZKzW5jDB5+TqQP9SaaNi3p/Y40IGmm69uIKBEdSlD+6VkF
rfFDhbgOnIHJm9hyGTxYuvYz8+oeBHUhxN/sUk12LAB36+slSGXwVndGkWQXjAyikBmdTJHfprAi
EABA4j3l5Na3joIumdYjpq86G4dHzvvhcZtc/zySNR1UDQXoMWl9ecsMgswgHTfCl8a9Cs3kKXzC
zlPfMcOlof0sVogCor5zRkc8hAssQvrsNMeB7AIsMql+jHAxWfdRINDhm0n37tZg4psONSj9tpm5
II2/7L2HhxmDs0RBK1pZR8QfWLcJ3cU15aHRbEvfq3ELnyL6z3dlDiR+9FXon0BIocWN8hBD+2dy
2cteLaiUUNfzS9rXZa3nr6SlgCmCkC/rGTnMp7OSjHIcjIyLixRMWntej7i5LXh0oJN9XLCR/lBI
hSjkQDw9LPVKK7SlGol2souCpx6loMcixwMpH6HOpSS49Ppwg9sFz0p2Gr2AF5HDCWMUVHGGXt+u
pCjqICMrkcjbPTxqzbxm/9L+lqvFeOBX6uN8VtENVYP9rpbLsHvWtHhe/0Av4d5f6TYUyBYd0sQp
5v3Ype7N889gmYQYsXEr4sZG7cl3fVsgZ3VQ1GmUplZIA2VIjDCXGlo5rshZdilmCZdFzgqH+FEn
pLWMxid/BzSUeePSJG51s4zRzFwxaWsEjYaoI32F9K4zecLwyewy3+EfMFwT7rkSSwyvJcdtsbiY
GTA5p8ZdK3UYc8dkdxi6IARb9CGYu65gJHjlbal5ZAavvkpsV+UesuxW3irjeOrDzPIXtOZBTs5e
gcTe5tZQEhP6OT2afTsnlCHrPD8MflZQaxhMXoCjnqR+sx+LUaPAMgYnwNP8mxANsr2U6owSUiMG
0+uHqF37fTFkOCh5jmFgwYgKTwzxcXa98TAUJtotIFveOFGx3CnazTnMSBl+WgJGUOyvWfn7PC31
pYwdeRYkfd7uVtfrsaekZEhQ8v9K51ncRNj8XCDdFd0MbpcC9tkCcyXQB+eBa0ul3oCpn3bDtnxN
S3xrDjiJ5uWBzZ1eBNmiuwOM8jndgSzJ3iNIh+udcIJ3S5FD/p3Gp05gi1s1qHVQQ/uEbEQS2HTY
0LGlTB3OXwvBb3bEZX3HMcde9jIg6Geot3BKW2cARv7DYyiW9H1rCvzz4jxpqSalBEJrVRmtQvfN
EIjhER0H2EKyVk9AU/P3Fdjiy7b36gfqhuoDVGBerNQg7pK5QHbLGPnsZEjxwExTeG0co/1DhC0T
inXdAR2aID8RfpuEF8xW3fTDNg/iUzs5znaOUtOanPvYJfmKinXWJ/4kpvoi8nz/85bLMDpOXX3x
L+vgCQm3c/AYD3FRjP8v9sFDquJ7+p51fCilOofF5MiDr0ax/9FHuPM6JPU8vZ5sgff+taFwYDxq
U6eBXftiKNzFTvAZ12V+fuDEmt7BH/UAJCSqnHb0lrL+ZEt6FKq8vF5hGc61c9WCK2XpWqrubQnz
jyZG/a4MuuRNXPjuoeKtOo2pV6iH8ex67HVCLjIsYXLlW+5rLSSPdUyZIJQNXlBHbHvz6WZKZnPO
iCO5cUBjvp+wYcVtqLGSPk2FTlFmFUvriMJzN67slJkZGdK4jt1KKzYQh7zoxY3vpcTSMfKI6c8q
oxKH39NogVFLhYVSa9Okz1q5+EPs4sSoXTkE/EGBiiQDQ6uIFDVDSb3rAQuCIYdcD+Cudg8zYp5P
EaZIrjCgdvYVIiuNZewRtOiJI+7sc/mIcVZz+kz87VHyPH2WuNpMRcB/DoFxsTIUimEts/Vh4BW3
i+pwSltRqbtS6+oyHQ2Z3UyLM3/tKKgxRfAnTn5vG8OnuOF8nCnwmaKgGsaMZOyZ3TUL6iYXpaGu
OX25LdGFjI3HoiKTQI6f4ytGcOBybKBpSgN8bJHkvi3OcEexNYznPOVZzbsVZwB9DdUO/WJ3SvtH
5Y1DAUxcctdlaxlgqPFzyW4qTXwHpqeZOS0Q5qMtiVjxSPGqElfG8T7XQXSx1jiM7/FLNfeZ04eP
USEIrGZyqis1TBoZun9rIR0wTGMMmcTivukd92JYC+fbMo3pKYh6QBjcM1nO82DZ04ptkTQTJ/mY
LpDIJ8tGyy0F6WTCI3njTkq7oth4ITEbGo71dUiA7rUToeo+s0+0qnC4h6/Kjmvootw4YqRqWLzN
hfEXzmAdj6jNZq5VNwnCgHUitbzHk8pZ7yX6jtGwL1WRF8ldQ68Nkfp6wEQap8B8NMAm6tLJBZbJ
ZMvwStUCbECQbiCKFh5pcWWoTjVteVgUM2cVGSs3l5KDxJ5t1uCtd+O3iwSfWJgj/40H1D7Ti6ba
hmse/3jXI2xxXsvC+YgsdnmBOHQG9qPg6DFJe4amqUC7FjuJZlVIlSZjdMDchF5dnOIaO2e0Y/23
eUJI96d8PRFuDvRpE0hYaj2e9xKtafwaxF0XYFW+Iw2hIy6REBQ1GckStfU3pwzCk0T22Vm69Qz0
lhGiHW+gQpWl+9ZN0IsaCEc6UOfsaxKDlV5uugzum7A18iBdBLRm057plZ46uXF2r0FQn1Qcoodq
RFFRB8GbwGX8iJ1E95anzbnc6eaCk689DdragdrgL/ukjY552lyvoGN3UPrMGxe/hneDE62PU+/5
Nz0qQiCTcpcEUkPLTpsOHNKt34o7Mj8sBnHN+xZGWXjh06crYVZ7aYWvcBcr9GHPnGr7OxwjHkiA
eRjAm9AH59OuLvrJZARy2DucwPTTUeImghTgRHacV0RDAFGX6+g555FvxuF6rhs2aWvl39FaZUdu
SEtkyOo2ICNMrapyL0m7D78vo2zV8VMpDguSggNOKIhSUAKvSmOmX1XKiYeUTfic9Euc5XaTTXx/
f51fqh9EBaGdWQYqgvsUbj/Xo2lWLGvVL8NZ02HIDHg4FnT7LSIJRTuEtQNbujyHw99f95fSn+sy
TkQqhcoUj7VXVRcleeNXkDPOdNVET4uDRlA7awAyKra0mr7tzB0yIcTiFyHw31/dAi5frS4zTKpi
XnBu4jXfz8wV3RO8vs8UrANvhxCy95DYqFs944++6/sNE8rZVl7cC6zu4fMt/E/H7g8dO+EG7OX/
3LDDzmyuf55rP/+Lf/gBHgpvyC5FmPmhOBZZpP/LXFvE3l9BAJmV4TRCV0yW/2+zjhYf4m5WoIyW
kxVfY5d/b9aF/FWITFwCHOtlVP7fNOushtwPG8veDjBf3DJA4HDXMN5+fp2SWJqWGBP8XbjbUH3D
FCkjy1JImOAduSyVZ95XDW3+k9n4Dez52YThF501Q8eQLOxH72RwAo6zekwcTJ9I8W30T5q60O8m
t3UqnIWCIdoi5CPgSSGf4oMvlViqr1gp4zC/0mwhuR9wF87dwVHveL95nxpcppbkEODf7CF0usIx
PPXnnNN+p8sqxEGwQbU/yU46Wc1DuUdxOOucF7LoF/2//7363SvpJ9uASn1LnuC/0GKNX61OP0fg
WOct/HugaqYabfMYx9fdFDCOuE6Z7HJJLcqu/UbgLs0DgnNknkg5I2wyYaKjcv3uh711+/LK/8ig
eOYb/CsScEsxbglw+WnlPvc+X92S1a5v6QLmX1FTDevrIcD08mILKHDL08KJmJbv2hgUXwWaaEgQ
D8AMEqnZyh36+qnXs0HiKF5Dp7rAe2J2i+OW5dt62BrNozguy1ZgbTZFmaOPpMNjdLNtteDH2jSY
UdVw83mN05fQ8h/X+eezIwC3ZvdginVfKFLaDK96jFmBVJ2DDhRSIjiA3ocIsvd3bZP12+3vV+/n
MGovRFvaRu8QwBkmg68OKYNZULpFOvtqkeXCPw5NVgfuznN5w0GPVcEbNfchdqnwSRpn2Q8ij+Ud
llF/1Lf7mQrxfCdhAg2ClrxFsL8+TgQa5iB+q+grmkZTdBMOpmJujPqLH/sXOZDKMPrDIjMA+Pld
j1FqoNXJGU0LGcFc99W3D6HpT+069Z+LpMQbFKQGxgi3c6SnBFSdcXOEe9IZMNeN42dlbw4zWRk7
vIuMYQekdZCbL2uytRUzL3tU8k6TA9NwE0D9v73sqiAbWDLmn3n0ET43jrt72eLzsOxks8yQ1btp
iYgtnS8k+j1Fm9l95yAYzgU9YM2o3BTDoh83Y+PibmQqiDCORxbNznW3MsIT1gvI+hVjNYXw8xAF
Vft3pFZRAtlYsnm7TbYsDT8iv1MjxLL1FfcohipFn1ngG/4Ri+GhQnqM5Hp7vy1+LB/kNEbybq74
E7UrOkwSNjgDUY+omFdo8AhUtHAeDHyRwbF+ugmfgc6HW1X4nBtsiTtm7Kry+MlIlBk/UkYoCUan
oURO5u2iYkvjNaOu2Fczet3oVFV5yqWdUqX8OKW+vZqTmyG68dMa+OzIvNXazKKBcd1QAoNSEbPu
LovRMevFqledDnudoAFsqNpLYS4TUnMigIsGD7+MSeaRpwzJuKD+1AfdUOPm+/IFwmpB4ZrkExfZ
6uC6mcOChm7HVHpGJQ5h3KaNXac9gjTEAeNYxgMA9/081BXqiC+fMQ4jTV+/zND53bPlegzB/WIL
WYPVLw2X1kNBpDFw0KKb/GVVg5r+GzqHCbCA6UyppajRW5lWKMWiSO0VfSfmKDIDw5RiN5h45OuJ
HM95FBnThVfRh73ApqmyqGrvuiXsY7zDfd9ulyGsPEC0sktTdk3uTeBk9r52+UCMaUUWn4BkrhP/
woGxYr6M4DZZwx4NGatf5LmJyO6TBiXA6rDFa9Koc3QWJF3LfOvsgVQJ7fN3Bhsl+yWqlFbl9chY
osuPPYJA3HEM45S7o3cj+TK9l9n9O9GM43d4xI2+vEhnGfApvWE4uxzWinldxZOne8jh4vULt2T4
9vyhQtmNX4IUX+hojyALr6BJxpqd4m8Y7p7JKPG5vaotE3sYZZLe4M1sjXg/oi7Ob/aIuFoH6CpI
7RqPsmUFV63oP5JHxnbPNZxr8FGZYbE+uRvZLWrzBfkwJB3/P4qk4QWOq4XYwHm4ETpRGuM9Bz+7
2eBhQc5PNOsn+0oHqf3QCeojT4Jx+sovyyB8+YDym8cqQFgeZnNGiTBX7bVsGO35x3GyWfx+44Cx
u9ovoR3RLk83RJd00uCSc6jch7QI0VM7CPiTNjIVTQFnJHKxM0REaYCUB8QgcA/sbRoJOd3d7TY0
xoqfJTN8xOAIYx7M8AF3zT6io4IQHHg5DPVGdx9llV++6UVRZjg0VchYEq1KaRA/9HiXJdI7KL2U
Biw1ulXzXjfz7KjLOpupuFFfhc/+ZQySssdyaxYdX6bDSzvv7/HKyYLuprd4oGQfQQpQzZFATLg5
LuhAA9nJh7VPwTKRjGi5yzyaSmeZD3Esh95fE2ajLxvcn6CwwdbwndOK2TyyZlOhiyK/qvtiFTFj
yHS2m6dEYYmdCPt+HE5qk9l96a56Zg9lkA3q/LLfUEBBAc2j+87oNPQJlfPYsUqHtuZ5dDvtOmId
b/DD9gi5VTeuPKUOOhBnQQ+6js9KR9dGwZXFZ+e65ZAt8sRdBsVPkpeN/N0yZTYu1a60ZqR4BrCR
6G7mhKch0AB0LpfCITpIVpF3ASj8zIaS4wSU75ynP5rwMgHGHpwlDZiv/BII5sqlA4HMA56tOVHp
m6Rl0vsHnMYH3rwExjiLsCzryHbUUYhe0T6GREV8MEnhBG80sJwBVJ5p6RsPYOf5Skk/9dNuQ0ON
67vYCJovqLaRYn1Proj6dnFUP/rIhtUTURUhuqJSaPev1bZNdGQSPz+MmeqyY+Cu2XifjZovX/ZF
Q7SXRsXccVwph1Xq2yLmxa5WjLdD5JVXu4Lft3VbKvt3JsAW29ujBGezgah3bLhHhY5Di1aRyxr7
0PsnfIGY9Lm8n05e8uYGSRbGeNEXAr8TryTsHkDD0fTbxZsw0Sd0GnCycVvdPKQIbVTsIdpa4wUy
F7KGyifX4csAe8W5nJhkBNcZd+rvIcGU4ydMUSOUC+Kub74GuI9N+K1F7fSkwKyoN1vqNFhQOs3C
FBBe5YD+RtWl4bAfwV/N64lSYSJvprHItHW3cVtx5Tccqzi+LRLoHs9oIshrIOZoR2HQAxIr17Vk
aeQ2KUORT/vTS3cDKMrlMfXEGiBisJggR9wjqPHhSBvP0Emin42dDPs0y5fzpeAka3Bwa9S2HdKS
dvt0kqEz3V/ih5khuLjU18pFbO1EpnGOi1Pr6O0hrzzERss4WuKLGXPMZOcHmN7tDWzE3qC6s8yA
b3ok3KBD4BC1z8MmP4s9fzkAQVPbZZYC/TsVSiANix+PAAQID24r90Xmh87tgKtz8G5FW7LqT90h
BtB5BPej9YPlMC7XDi1E5y5wgnlDX5JdvaNLHQGPikHZYcO0RPE0nCbwkje9oy86RIcUejLkv3KB
T7P1AZqxuxQxIK/Yx9M2j8ln0VZJ97Xwhl7qAxITZsTNOPQhS67x0Mc7z5/DxT1dsm4Mk8NauyEo
46x16ugmFdAN6lMZMcBrir+LpENMVaAEV69o0mK/YbboGPnwE/KbyePLVLd930a8l67BmUXcqbzt
6ZyrHnISjd0WEGz4TplwGILDkKkpk+RTbk6OYmQcko2B4+KFmbSxuWbn4PmHD6qvpT1WUgIJL/eY
2PRx4gDndSiCyEa4Fq4+oaRk5iaykwreU86IwZ8HlVxujOJIScNilBw9OAJXnDJLF6IXe2rimM88
WcPeZn/wP+29x5Wwc2ATyBZRzHVsy+gjdl8dtyIGJ67T0xxY53oY1jEkTIbz7MmHBLbQ4J0GXkgW
TCfeZtEpzA9iWZUAvlY4AKsM8VMf+KZ7lKKLNv8sDRi4T2eon/rElHZtMWwAktZARtuHYTvZgNg2
Hme0Aq9BaoIM3sICDV1sT85kVJo7nWDWce01xvBiu5dBOPJ3fZZqPsytesCfuxn/Ke4fcUAbJ+sg
tnouXiVS7qiDzSGmJ5DENl8FK0q08RDqjD4rNXb9SeRBSb6Cty45FpdhsLlUN8Q2ZcGUxq4REk/R
Ir6tDkDE9IA5nlwb9Fk6iiHMjDPN2qbuFLL8xHBjU6TnGjaaW3tKfT/BmJuzjjUoOCJalCp798IH
+evshzyo0v7UAFemYbFisIIYB+cKd7DOTsH2+WcltpFXiPEHlo0UvV3BJ/ZY+bbBoRadSUBTOkAs
y33pkgfcQQTOwo/NJCioXx4jB6YQ7xFxWJcH9MA139ivOsEzWmfJoPimy2upittNVW6WPsoaniOq
eEOUtwpl3TCSD1uMhlfBUGGwFfU00bwtzhmF2qTCXZgTodkHvJ5DMYlGNktLE0JoGv7uFC8HOPlk
KaD0bTYv+wGm6Zk75LNMbrel8PryKspil/sxG6ZIKCJCHOerSjDb8oHxl31FRkSNqeI7tI4xFJSB
TdRQQSM9HDHRhm+WreXonY5e3JBnM/Oyp2shJbBrmM+KRBXw5UAWCG/T5ptLZPcjSjwVmbXLClTf
sGrr+A1/bn+arGTablWTxByXouC+vD3sa5saYrGb22TeH+zdvrwe9RLyXBgf9DzUaSbwtVe+9mX+
SSYqx9g9FHGNJlA7sheafWnICaqTYAIePeybzku761aJXC6HvJkTSJp8QOuT1Kqe2cieOWbLtbpt
4iu41jbyfTVDfK/QWekp+fIYINOTnHB7axEjWoeF4GJU4F8FjPNrlClDj33Wup4tAqsB26oHVHbs
A5mDlPSSwpPnvJhwM5e+8qifopgxO+JyHmTIJ1kIhlWghp8zH+aKklxj7hMGYKelhvmBculLRZxs
HZpLJzrPXaqvLh99fpdTs0CGchxHf/HlOm638Lxc1AGKoaAckcWUz85ZEg3++hBtDWNbzGYE648D
tC26wQnaLGzSwhb5MWaQ/GEObl4+ZHOW89SWli5Vf9CJA++1BMCE8zNEnX57z6rbiLuJkXLvfIyH
DjsT6ge2UwShnw+ass2GyoGYHJ0Ncaix20Ymm61/BgC7oFSpwfx+eXn1OoneG1Myp8XSFMZz38zj
YQHSazdGpwZuE2bfMwUSIQ7VvXFxPOng8uWbrbgRxl9YSCVi+4pTLefDdYSZOsmrUVV+mhWdXt8i
iLrN5wlQmuYsgeuPvMTKFJr8wNeLJHRG8PL4mDRYJityPHY2E/U6jyi+Vy9Vo65haRbnYyWhtF6T
8K9gI1ZFdD6mubRV4Eth0cAA4aZ7pKwNXOsR9Q+kKpONijeQ0Aqe5Zhddr8quo5HinqYvXVYs5yE
R820dlmOju6C+joeaI7wg5thR+EtaAPWwmNEV0zXc1l2O4Yd80a7s/C7+snvta3QzUvkAERsE10g
iXZX/r5j9m96RngcgQ6lSw3uzLbCf0RYJgAdFNxJ9Vlni60zGQQiV3BA2BGLst28TnzfP1zydTeQ
NhU+ASHksMCiXF8jDs3QdYm7RMvnMFK2Jf2yNZrEcTi6fv/tfr2UVeqwSE664PTbX0EqPWBMgEb9
/nMZ4I1J5hkFviQpJFgTu35/recZzQ+dW9pvQGuFH3px4Ee/ttpnaKGNgiP+WfvtSiGzFi1I3n24
BAWvIUQxwVmIFDJBY+2CEGbpKpsxafbD4lF304Ww7dqUktfGnpfI/L2h2025LRG6OJw5E+JoVPzu
97f/y1JhQOyS2ApUhIRgFPXzRtBT1i65isOnpRSa++CAsmUhhysl1H93KVQGaV6KkNV67la+2nMO
vZ64b2L/S7Miu26o1Qf76Ik0GUf9769l2+U/PhSXIQr7LAWyjDUGg5qfv5ZXdk2NLZv3VYt8LoO/
KaWA0Jxnw8pbDJzSNoMbE9m37fcXfr2eDCzIWu3/PCysktduWf7UgHGt6vmLdlMbFqvYcl8zBPKJ
q7+/1Cs5F9tsBtpN7ypCkYYxk/tqQSt08WoFef4rnLCwjc9K4EjvGrArY7iH95fhl6DTLXPbq75E
fNo9hrKgHVDNsY1vIHIyjZ4+jorp26pCaAoAmOy85qqW+ZSYM0JjQA7y+5v+5cGECbKQqGDxdFw0
il7NOeDWJJ4GdvqlM8vEXUxOSqYh0XgKP34vK9Ck63lpf39d8euDSXkqQJ0QcA08gtHPOyJzhKuH
KXQ+o6YhPABdcUg7j/4BosruXvgN1c8ZDf06fjLU9Ryd4zTZXISakUSmbDdFVlUkels+51DF0hMf
QXtzCRoh+GNQ+SU8+yw32pfMhbnbX3YRFUfpoRs5PGFiiYzhWWaSSr0XW2xPkyjL1R+j8+sRiuCt
RDUKqTPeUc97TYOdxtlPct6KJ4zP7b5FdIKGO4K0Npfy8HlFsD6lNCbvNvz+7wYw/fSGxKANz3//
pF4/KKamISAAO1W1iOjXwVthAQxMNfc/0b6jy2KKgoZu0sW28/X7K71eZS/0Xb4t4E+uRh/51Zao
qaESX1TiE97BcX29DI3tYiEk6ZMPF54tsH5/wZ9BDoQiVMdeLA0hZViRuJ/3IJamG+eumVDzYE5U
HCegXmQE5A8oyO+hezZa7IoyN0UKZQirB/On6PTL4kK29iz+Po4hV0B5/vkOaKigJznE3aexcE3e
HZllbfWRBmGRVqcvGb6cCltFYl1mU53v8yMnXGx3uI3grBbn6mVx2gpGGa3dEIBTxBwi9Smstybp
eK//D3vntR05kmXZL0IuaPEK4Yru1CIYL1iMYBAaMCiD+PrZiMzqyWD2RE6/90tl1coi3Qlhdu3e
c/bpi6lx+9CFyuOil9OKgaXWmaytrkRN1iD2SWPUOalvsJFTtg/OSJ9Vmzqctpx06GYTa1NgyCNS
T7YwkppC2Y4hvey3EwoRGw4H/g1EwT0DzcwxwAFWxK/HpSj4Ws6fs6yeUzC7TFGghqPd6Q4/D0c6
ulARxHmVs+mqpHNw/ZHfdzTxdTkjMr1K64IJxu/v/z8eOLT9pgpjE9GH8c9He+QQnirqurw2Kcj9
7pCIYesWeCt2DFbiP6c7v//IrdT5+0a4VSXgu1n5IKYh5fn0jLP9IF7r3enVS0C+G9GYeXZxsVxH
L5RrtVf5Br6J+5t+w6zF2/lJwYHyr8vv578ceI+pUmSAS+Q/3J/j77+Rx2rSGLF3Dulr0TApOGVV
N1RPOqlD3Vnvhz/DC/+/587GFmNm0FS14S2CcPz0kNuo0bJU9P1XSUD7+mzlzvZY5LnYDiG/v7z6
p1ea3w5SzXRxX7GfGcbnPTgBPlGWtdSf0DCjLY3p9A/JLmHiQFMogzbDu8DAu+IfDr1NnsvZwsDA
qdHqXF8wAaFbSXdgm9+LiXhYWm6ruZ1ps4QtMXVYBL6nMOW2DvCscKOBbtkNL6F07W2iUlQMEh+l
guSz9pXComxLEmUbqmqy2tZrzs6Y/I+Kwjpa7upGxQP9+4vwaVHhGhBTaqi8p6aDhffzNbCAfHgE
iMxPiCG3IhbF4vbKKVNDk+n3H2V8ep63e8rihRoN1xIjsM/P89QIxg+aGT+6JNZtnzVaTBkKSYI9
WxNLPUvQn7P3EpEOV6Ge622g8Nf/ApC8NdOQ7HFxLcoUtm7aJoKVTgcyQvNNKfJRWc89r6rNsFdU
xbRfjJHeAkzpmE5SRvALJ/i/ZuQMVrd5q1LmOu/OCs+WfyebarvhK9Zl64vys+Z0/uziQfzdxiGK
lW53EgNEwg87koWfWCu8N1sT4c9pM28kzy4a063PFMc0BGG/a9VEt/D3l9T99fZtzE7qY1VHsIT2
cOOa/rontPwF0lVF/L2UhvMl7yBe73SUBAe7cIXJOCwddok5e1cLaZExVva4PlR6UT7LJEP/XLtj
jb4gIWlJWcBho69sn2JaPf0tiToyDVJX6tSm+V3FVPq7FGYvfLtDaRkw9rRvSG5urlI16y/sSOlK
YyuVRaj0ufGyUp3JEyxqjO6i9FQzpMFePCurMnCOJkoZjoDX3ZrsSsXOLBXj4iydDAextBGVZvmc
UhmfylJnoJZvYnI2kYlp96CVXzmLWOTZJ5vYEFMY/DHROY86+/ObQBRuAai2U7p9m4Jbz+v6cXKM
8TkzDEIfXFUx65BMWvEK5BMzjiK6BzJcesqieDzA9M53TNQWEUDotmc4Xl5GhjrJYifCpiM4dJLe
ZprnLyNOSwZMMclLw9Q1j2tO7AEnNSWlMa6YgWqrd+awqN/0Zei/as5qPqWjhRNotqurwgECRDxU
dvX7J+LXxZoHgkMaixleTyplCoVPDwThVoXTWkn9zv3CW4WxoojsEs43t021n37/Yb++0H9+mINQ
btvmqeE+VyTARijtOq9+t1WnQiM0q49azSiCvPbiIk1jpFWSNNUd03Tgtr//7H88+T//TLQ6TDdZ
xD8fRkar9xq00tV7W2+0JqMUBWFThobw7fcf9PM3/d9t+OdfuflLMeN6Ghvy534LULFCB6edvmtT
wztj6GwXfkNvIAvntHTua0Jz7rM+VoSvlpYnQkOKrNzLzLLDGUwg9I9ssG86u/NOtdI6T+y3cBRo
wQ/PVUXxAmqsEr4+aOadKvP6oxqxytZMMu6kvugvXk5Lx9caDV8UPoIbowK16ytOZdPoLBhbaxOR
X2rnLe95kwxM3caOEDFLfVPnwQhW7t+/1EKfRHhckq0MoAziuhjs0Z9LAk1x+tl0l/XdHLeLn2ZG
ujeavDzM64z/xytfIWLN+BIT5oMtUusDmGGy6X5/Z6ztYf7lzjibWHOTThEzwDb+qUDSiphgQ2Yr
78nIjI3Oc1f4M6kEXtgzUBxCCQPs4FTDPPrAfisGo011aGjxXgBsyoEAn0S5WbXEPBjrQo+5i72v
VcboKegK5ZIttXNejGUPrM14ZFxQ3jQEaVKxMkNegnWYmVDmQBoDR3jOPWUj2XVbqtpi59m14QjC
ZRiqHLKkETeVNZRD2MT9+G0p0/FJtfTiTqldNgh71qadoQ/TCOEnSx6n0iOiL21V/oB01iAwD1DH
kXq0OTND9sQHQo/cc5Yu5ovGACj2mc8Br/j9xd2u3edrCw6aGtTmNOt85hGDEmISrTrxe4vY/1pp
jfwZ8tey4Mqr1Wtt4izxL5+o/Sp85akiB2BT3XLK32xfn93UGubWjlDC/EcucnILFQM+RTwuyhU9
/XzHzG5gpbeS7l0YavmcJfNwzgCr3SnSM3b/8tf/89Gi1GT51F3dQYn7WQzYTZVFUFVd/8DXQoCd
Taz7V4KDUxm2wGv9VtUheozV5gkCjJguYZ7a1iFFDgvlZ/I80goUEs+7xna+QOSQ25SEaVOt9Oml
sLP+0BrGfG2PaXJMLAfKTgMaevL7RSMQKRHkx/kdIeFYHFZL7BUuyy4vBuUCWlzyf5gcBdJoutwu
oENqwhoysUsmdu+g0bLiXKGIoKI0KoIdyrasUV9N5OhJ9AHPluRoSi3SPwz6XB+B/xid3zkoy3gS
mawGdqb2t4aX1agT6FPNDP8ZwQ42kWVBj0zoMgmv7/0mEza6WldvtCM6rqnbq/iIXoauyb6M9TR8
mJme0RWVOWkXv787/1x/eFI8WlE0hOAq/KMFbuiIBop5Kn7gAVAd8Hxe/g1B1MKAnVvGmcp5X/sx
Ptq18m2R+UTgmi1F9W9f4795YN1NgszWt8EOPj+wiAr7qiff8Edc2csY/rwhoJ/T8pyV9rBTV3iG
bVePO6IY40iA8n0ls1ESkNuv2uO/XJP/5oV1YbSp9DCxevxDsbtW4ySbuch/JI5qP7S21t/rZJOF
DjOQK/bF8Xos2+EksM8fy9nQLkPtsJH99JhtRHUEyfUkz1icjA+U8y3+2jYrHv7lW/6jZABijXye
VxzN9IaJ+LVglVW8AKIxxx8MiNrkicrC6knAMxd/7FUY9Bi/Gb/2q03AX2c1H+mqOoW/AmaZ9jBa
+mfLK5Oz6kzFkw6vmWEiu8COdJiSy53kEK5blBF/3uj/9Vn8i8+CEtJgYfx/Gy1u0qz5hYry5w/8
Bx+o/sF4ijMl+wQqcmtzOvyHH7jlEzF+oZ3C68MLzNP8HyqKhjmDR9gjMI2eLz/2X0YLw/2DeYBK
dwDeHz+OceN/QEX51IPnhEhBB2MC5dU2bKLb8OuzGE/kw6ZA1Y+oHkWMnnkt7kkjjU/o1bFDLFb/
4hno+iDxrDsNztsJzaV4Ja9zfrJqLPcIRvsXFQv0S4K1Kvrblbz9c6v9u63g1zfl57fT6blsHVWW
GKiCv347JhDI9CbAtzkCgTcrNefbVk3rc23Nm+MV7vXeI3U66HERmP+ysrGI/bL9M+njqE5pbTMM
IRPD/HmW/1vTB5x2KWxUCEdgW1/QShrBONF/umxxeXZoM3M/M92oESIstnM1m172pOVd9nVe6/Xd
GftWhmJd0M2XSR+hMSj3A4LiIsKWad+x2ogFvJNjHWNQ6WcNlOvOVIUJmIKwupz8Xy0wZV/dpPpC
1etoKNFUt20Xn1mzE47jWi2+i0u0RV1uz4QC2fpr4oKiQ8CJbrt3wZT05ooKiYi9FG3QrlnMWvrK
YLjFLsGMnAb41vLAyEz1Rek6BQKG8zjOa1cG5ooakzG9qK9RuyV4MJUJQykD+gPamBhY4mr4+TqM
i786kyTXdKODi7ROWcnm5Uudb251pfe0szXlMYSNZXhhZuts3OByUn1VS1GUcgPsA0rhZTelKLpm
T6e5QYxN75Nr0t4jDc7vMK1nWpgnrfpaNqodNhzrQCSnsxdNI9XiToK2WejROja4GTeZfQCBNoAP
Mx0eNYh/BC8DVjyC4yyTEK/4cD9no5syNJkIFM8ognYMqUnKIA2nwMFq2UJTIjNZjat67tTJT5KM
uqSAQu7jpje5rbliHiyp6wRgmnbnT5b1xckXN0otu74tCAPc9UmrQ1236AiY3UDcaaKS040uv9t1
w2TdohdU9qvuAiRAALQr1GyHzEKGvKnekQ2/ul8BYyBUbcb8RApzHrqAs95gR4jDWqlr5JViOCxZ
16y7QR8SVBS4omyEEBApAtnW/d4dcg1FlwvuHf34s5Hr48Gd0klQ9FvpD3NS5Q1Hqtnys9qpflAG
Q3KgzWz4rYV5yPe0pCU4RKLC9dH00R/i3XsAcQC7YSwyOlc+wzd7etC6KpuF36K/lAh54xbZ4xzX
GimuQ/Fe52kM+nno8r2uNtM7fN1Ko0WeVlRxAnWneulbr8veZFaW4uDV0tRv+r6LT+u4GsdSNXL5
ZaOreOcF0csbRfEwQk4e5463olWG78Q75mUIYr1NAxuyWBahDKuVqInd5QItpF6CXnUGLRqlsmYP
TNaXBTHfhqxWgPIyYK/BioYdlaj4anoT2LOC/G5wjhzY0E9OhXpAoZeyFQz1ucPeIcJWNZo3SkHj
qHVLyaM+g8deYAXca4y7WQxT/n6k0PVNvo7ONRHIrbdFwvNpqD/iEwh36wGhijZFrdWj7E6l2b8M
mZ2bfpdJvv2cOCtJXvN6yJpJvEJrwZsudQ8UsyWFDNOJFznq0U/Tm1Hn8Zuad6N6ybPOUq89mImA
vRFUvnV96RG+qpSos7el3OMvTwOEWXrERId1tED4C1xHX5/L3lCyJigmpir9fo5JHl9DdgJtebPG
sYMkCcZb5R8kQm2UyXLh4Jj7jbZO8kudzCU0SgVO39u4DBWPDuJOckVX+7rtNb6xZGyi7JD4Z7lv
KohEW1cvb5Y6hU5CT5imSa/l892YJfqN2TS8WFnsljedRSRGUCd2Y4XuIiUJbM4AGVAyvTtXIH6I
eOUb8OxWwjzWmubKa7Pt5hzzihWPIWEuzldF1tPic3EKLwCoX2shSVqLCqZzcZHat8702mhKc53a
i1eFGB8azDSqeUwY90YF/qtvvTY8GfNkH6WHNnXPBGa6G4kqK0OlMGOCXlO3hRTqZpX09caLAxMQ
704b1eIC3zve0qaX+pyWU/eoF+Nsw9Efre8W9BrCuAwt3TVTEYGRVdagxCp/NmHkwDmX6RnRZNfj
MHfLI8pSYTFZ6rQroq2HIwfU1fF5gJTHgn0Gz4PhIfDxWuzZWls5jFsRDbr+2OgQW5fBqTnLT8bC
6iftvAtZx5PASixzN8cs+H1l9C8/9/D/LRz/pXBkIPv7bMvHH3CN/145/vUTf1WOnvGHhboJjYSH
fwb1AqXZX5UjI6g/bI4FHHQ06EdYmP6rcjRsoHnMwdFv0heCBsfA5y+Lrm79wcCBssZUf5LpqDf/
J5Uj9eav9RFyG8vUSbcC+kU6Bp/1a3WmDkif2qYBMMRW9yIV0/H7kln3rJfXUOHbKFW03scXWtw7
k3vpQQd9sWXePohGeWjVrj+NHAqxgznrxWxG5bgwwIv3cgufGiFzvuGiRyhOUmYLyicmU4YyMQHe
7liLcWeauHaqjd2sOccVHaF+Td6y2jz1JQs7KLBibYgFKBADX1zRqZscXk7rPPu4QobKZChR5OaO
pGTVgY024TZ4YvY70EUi3KjUCCScbRiZeuwNkZOqZr9LS1MXp8FMshKQV124qurPOtxROCH5qp2c
ZtGfTQJI4LWtDUZkuLcIi/f0VxbrOOLAUdEULpmTP8ZoJ0GyoSGVbQh7qXnL69h9T+wcZPOq92jn
tgRFVdo4hAgweaAqywUGotLs99is9Cv0cWsfjLaXXsW0LKA0kWfS7yQlhowwF27x8E1+qOi8vc51
NgArQRlPLOjsopJyrVeCb00fa0h6yPrsIWHv5WaN+aXV6+aQ69Nz3mTGPh8mMsiJoz+Q+fJzvJGk
LxlC04TQh+wIBeZC3hNJJuP40icQS8eSzkk1p8SPSI8IgcT+PkDw9btxel1zTro6G2ExG0ccFM/E
q9GX8LT8hODmW5I1+PbiYnxY3bEnvkSp9iOXVDHwFVgOx19YUM7O1es9huZ7uWbPdql/NGU2XK1I
zzAVJNcra3kAaP+1qfoTUpz6UAzs105mhDM2GtpLwiYfEaFzh2w1RfzvF3rxLFQlC8dOaaKikj/s
DF5wZa/x7eQ1MOjUzcIxUpf3RhwWy1jsTWmSjr6SJ5obdijBMgWJFlM4TyzY8Vh2F3eY9MixTPUI
pTnb1dhlUHYnafDT8ZCNutxX0sq+uWk7n+ZuWSBiW8p9IhaTcMvkB4VUc2Mpw4M1ZPNDXRE6A9gx
w/slskNd2LYP4t32KWYsxa+tcTe4lnlkXUh3Xad7uwQXEY4CxcMbMf1orKLCcTI0Ycza4YOyzeog
nrNvjWE2kH5INUgSGGKeWvVhQwyn39fAhK1VsfFfSjrsCg17xE+PmlWrPgbGZ6UEKb6CAKt6AZt2
UF4sQnt8o5jzU9palDvYwD+M0eq+jqsT5Bq4+GIyt35Ya29AGZUunSxGaL8Db/zYkS9hmKvy0Qx2
bSCsQ4pFT9BVKc1yuS7BUs3KQS/U8R5m9+Q8lGYhbukDVbVPjmh2LbDS7Ywmc6PY4aQRaJB2Hnu7
ghisamtCxmqjn+ox6YAnGgOfxoNVrH48Dd/pC4H/iaW8RVGhQSXjsUg8CW3dneflvRUsqlHimMuJ
6qU+0KleJjwFPFpzgDlcnXEJadZ29qLrp7UtIpBkisXORhGbfix57/GugTrnNKC2YrpGfde/9hZP
i47vLOVsLSsV0YZX7afMxbTQKvoecBl/WTEBeMztvZM2rBLzhGVWTZTIQncNxW5NfFW0RhR7K/Sj
BHKa7q5fZnoSz04m5usyV954pV70NVPhwRUNsJnhNCiteZ3TwA27EuZhrWTv2EG7MNNF9lx1OdUD
59vsoneL1AjRgYkAHUe7BRH01JZ64cIOM7yzMMvmpHnDDnu4PBPeK+6ZHikPsGicNx1eU5gUHqSX
ygOEPCYpr/E063oUN/VMstKiXux4YaAYD33IrH+4Jianifg9nFUVddl321tLcWXfVaskBqgFYaQQ
3QIxSt6WgNejbOkPEyAA0jVgBLCXrC7JUXZ9R43zSga7dcAh433v9P4OATghRX3BEdZwhy/2klec
RVUlYmhxNEvNDQushJy4NDF8xA2QLgynytXCGQ7Qz6hBEILcCjaQwhZ00C42NdYDd7nOJre4WRVV
XhbGxH69jNDK6ln35x7yjnT0n/jCZJ96JoaoSYePmOejL7RuD0GyYw0eLihYIDgzW/AZDvAkgpg7
Dii8fHvqLB9y5j2qNmIC3abAmFKBtMCYeWjnea8srXeEJRfT9p5JkbG96vuCjypSNzzQqNH+FH3R
hsTIgdthjtQ/evgwQ5oAaFjRzoRQH4+e4hGtooiPmeEccLwmWr1pBCMOxAI/D2RGcwuLqed0N47V
fFKK9l0W66Uc4vFKm0ltwQfaBsjq6hudyuRME6CJanVhaJEN6nFFuHdQGEv5LQE/GKHrDMES6CyF
+EByBnKsUFXBetfaX9cVgGGNLRqk4vBVb4riyhJx7GsLpPHYoIwHS6CdeQb6PeLYNJiK4oNK3NvN
Yv2aCH5rsXqsZflixRdCyGKd7ghLP17cb5UgtJgxSncbF3qMYlTrryfTlWzuxGXYasIxwPoQXvuD
sIdyh8GX1spsvlScDoOq6MHYufwqfBudL8Z5+OhGUw+IdCtC4pUqqKBTettYZX7n6Y04qq6+ngF5
chmc4utYxUSRSd4uVin54i4NG8ZgPGSEeQcEI9NfmF3WdTsrv9Gn0OmloJdg8G7vcuksAdEL9Q7o
TnXWNX3Lrl9NyCXLNygjiy9xA/vTZmKY0PNHqte6z72qr7eF0eMLrFcPyUbqjHPNBRN8fTkU+Suv
fTFcNiLbY+tY/Cz5kw90oI52OZMsVHrJ3cg059YihPnVycFg2PZEAGBybepNfzBGNzEIFM5FxCGE
C51mqfnkWQWEe4sD3DK4kbnGth60PSZxtOMTojzmR/RdJB2upNHfGZrXVrhwn31daM2N1NbhoK6z
c3Bmy/06ITB/5YD7PcfHe7OqhpJHUqbygCTCgKZlS4Bu+VyzsopBEhu9BJ4uPVQnlsUToVb3Lbr+
+2lBLhawaiqUGDpBi5bZlx99hwZre1ET7imgJRIw6XTshdAsXhkcY82h670VHyINynBJjAeB8SJw
BvVMinz+pUdP9A1TzKmc0ngN8ybFcpEY7zD8rIca2vJ3LcmVKlhBqCApysYtRaPpWkLAsSCFRMnN
39XSLUPRjP0DGl26jSyel83QsPdq+3a166uY864DMkxv5oOmrBDhpS2d9zhxgIfqvXPjDVb2YonO
JBkzs8IOM3lkZYYIRCNWOiMtoXbNYDT3nWF2uAa5FNdzobu4r2PCYukpjUm4du5QhXLulxtI6ySw
aV2+i51p2NGG1iPB99oPna3sc8611b51yuyF1ax4YYsbv8C9UR+KfIgPau5kR9WaqHjj1j61tVRy
Zs89I7DFnogc0LN8uZIKgQLemnYnTyF7ELM7p180A95JbztJjPusMciGDRHaMlGjVe27u2GdhxfV
Xcd3cIASI03jXRGCOdwgC+2eGsNi9u30DXnuBsC3orKgTVFdrc8ecr0GFL/VT4+JxgqLcdEcvXD1
hGGjHxSLjLKc9+HKc82qity4tJ+m2F3tL0mhZGso3Zmd1R1NjxexmwdaGzZdUbMwMR2BLHwlPc5W
KFbGh3Kt4dP2aa1cynrOXuPKqndd7GLvq9a5PI5jDS/SzRPXN81CcTlzT9WLipb9TvJ/PcwVy2tX
eQ90hWuKsHb8Vlc1BI7UyXf2sCZXXU1JimiPxPChktWjRoygj3RM35NsUJwZxxOzTjJF2CQtNg1l
LXvm+sLaTRBO79Dad11orXEF0g6Ps8y18Uy2z+ib6IQOozMntzrw1uXedfKuuZmTdLZCj+4+WfQB
akK8AO+VSL1layuMuk5aGOVm5sLlR3czmQ/NkNgF/MZxIX+n6w+5l1bE32DDW6/K2VQA3+VaVK6i
7ghGSFlHkREyYu1t4zAwQn7R6aHA/sFK5Ry6gnfxG2q6OFQVIiXOmZRZ6/MId3lE+3QKCTeDQlco
DpG1KaPXsySsBiukp93P7cBZgB7hHh9KGsphUU7t1IljxzMZjoORnQVz4yDWR+ej6hrzu1oX5koD
jpbtfq7EY194cfaqaVvAJJ3By8D76LuwJixGna77o3FFcrDHihJcgxgQtFnnPK/5pJKNwOoceX1Z
7Hq9X99UCuurCbq1X3I+Zoas7ht+7WnV2+FOiEx8SWezup8mzTqtIpsCvTJFaKUaHWktrQh1LTbN
jcoYQiXNcI//XAs6PNrXJvO+EL2u+dRTRUbDPHsBDa48StjrKM7bJZr1bojG0jkqopZhw8H9fkgy
b9cVqv5mmbN5qApIAXHBylQ2wvUd6AD7LDEk43sLiGlW2dxeKC7fSk+R+1I3b4w59d7VuruRfBPo
napOv1FfDq1WtpRSI/QHjrSQKz1zinhu2p3wZitqF0Y1NQ8laSh5hmMHIz/NbLbxeFaKrz01PTwV
pzoo4GpCgAdktU52TXYgXrRAUZWF3iXpjE1sVoC9HOVmQLlyL6b0gDayvMwFETKov5jokyZdRiUK
/B8CGs8ljrOMhbZNDnFDf7/oWfhHkQeIUVCBd1DFu2KQbDrTcpcOqnctZ8KnclKODsgVrEgvYeaq
fdOcMlW7dV36fH0P/B62ZvLWO1uYUbMMACS01r0ulLYLiJYtIsJxTD8vPeM1wavuM3QAKVrBMn9V
RP/aIguj9+vuTXjlqt8I+a7ObKyECK9HWDUl128ckUqB8/bnOimDpTDoPiA9DHFWvhGckEaSu4Vb
cP5CCsBVmoCmX1v67uWXPpfb8zaqTUQaKe392TAilP26X+K2OeVZTwR0j42mgq8SUDNraqDUsASj
DS46Iptsz42d1zwtvbPXiJUMGDln5zJJilv6D6oajuY8upFkDHfdD9TbuSr1kLSPNprdXhy9ti0j
2sPrIcld9cdUc0TLh1weKnMYw0lp9bt8cOgIiO77kM7DiXS/3FeZRJ3oa4VpughoxTYAU10pTsxF
5N1awDaCufaN8xql2FJndDzXvDrWI6iIIJH98gKVhxmSnC4GKZPPlFKPmdK24AYG5yq1wRcDcKJw
bPBUTWtL931UurCW41dPay8TMaLErOjPeFjIupYmwGpinQMA5+4LcqTKN5A0hJ7qykAfY+txbUhO
tdZCv6qXFPlA/ToI4hehvz10tvaBNIT6b6E6qhPBBKXRX41UK4+GrM333gJqS9SNQYu+ep4ZFn8I
USnrLqldAtboelB8z+Bg/dWu7mFjqYnfJDkIdOHGX6VKRpcPJJ7IFBzn962mrTAY3Dim7TRME85/
c8ko/iuNM85s7YvR8O5rFizypA2rsfnzYmf03S4dFN6EKrLVojvpNaXkiryIo04ccquEcyEBU9xI
26Sw1gplmxQVkK1sHZhuJN1S66NRTUF74Bw58l/4V0XtfuiJfo8Tg8XDzdIT09riBPDkaWL49j0u
wBPsyV1LotkeTd9xgNFa5XxayRzjVdeeO7YkuuEEHo361gsUdRIs3khwsmZv9Gzil+JMs/a6RSWc
9DpLAtwwkOJ5Mx7QJX9N3PU088AHwEfVY5EolxitLy4PqKt565wEuK/dZBRORBpueRIW7b/WIz2y
ptQPqEzxtZjtuUvknZeDZa7IEh7jxYq8ub5rTVGHNGacI2ZZHYH8kO45u9BAXCvlZtLNl0wzSUJC
FhlOnQ2tqTTqfYpVPsqaSoPZyeGss8aeiI5EpXMxNL5aWO8Cb+vdqJBfSg4vWI5m+VokGp2zYTF2
TgGHNh+Mb7EltYfJtYrQnpepC5DeTj+s3pEPrH26b9sW8zG1JR64pRmlanmgxXBTys5V6LNkmR51
Kr5fz64vBFCTl7ka5hjqYL/GyEm0aqPzYSFhFkik1NrsimwRb73WNK8W4oRqGx2s3wtStgkRXArl
bSOu3Di44Q85G17nG44zH1y4XGen4IhEuFWehozxTh2I8cioluUbdRavViIIc88196aZjPgCQWD8
rmT2R9Jpi4C/r/Snljb03QoHKrAyZ6oDkanTE4SR8VbXU3O97ma3gc/vVM2eLugWfj0YIlxXYlG1
hsFwaBfZHApslV2QYWbeZQKJmQld7FpjXCYDi83gkMXycUmsJyoE66GNk4Yh+TIceA+WyO562DWe
+zy5Nit8WusPiVrCvUmNG1fr47dqhgGRV7EbANjUs7DcEL1XExZZ41zWtFbbQaZX1BDDvEtsEr+6
PLPHk1mz/vj2AAlsn8SAymgSlYSn0wvbvBFgjGsON5R3OAeswCGQ/LkTZnvVtgTrAe13PEZYKj0+
ogjjYGFdIOJh9ozrKbPUR8kvIPq5HdeXsRiQ6QkHrIxBgxr9HLmyF2MU49nh6WkDVUzDHilldl4F
FqSQDctjaDsmVEzLhPhWH2Afd8NWCbHKvFaF7XwF1EySdzHmAzi3FFKyMpPm17smfO8EigXUH2N+
sMAX0HxSC2H7HMNc7oTiPeNYTN4xieUM5TF7zijIl+V+KeRcBAYvWrQiMc0o6DcJtc4WTQlaiVAa
4mOivI4YEdwtCmX92tvwsqHGhJYYJwID4/YOqKf+Ql5gPTO/ZMFeO0u77VuUgVvWuHvfWx37KWtZ
c1uuinxRzAxEQ9rSl6lWz710izK8EBmhXqvoBPe6IJKZw2tv3PU4au49BQ0X6sTYu8KYoqNnzYrT
0LvyAbUwzdBZH3lLm5pl1a8st9apGdM0zKw+56WcEL2H40RXELWrl+TXdPhJEIDRaZRXuaYvFlLD
yeJOV3kUD12Sh9jtb2GQMWy1F6FHBm2oR3V1klNuslTWZbp8lEQ8v8ZaT6G22tAA6HR016nnEUuS
5Fn7MhIZtpsUdt0EBA+bPdYtDjtZBDwz3wsFiDkM8eqqi2fnKCd1iASxvWeh1VDSC0zRZ+Bc0xNa
hoFx7QztGU2IGdidGbOcDMqdKFpxDaTCPVSplkSEqIv91KtmYIBjSchmmYaLW1bGF7q3CpvYJB5V
6rtz17TTbhyo/mlnOnRplPR+SXMZuHANaNo3ORyyvrqMg/ddkZoWsTjFBzu1MKIsq3bxJK8G6oY0
ylrj2KSae1vPNkkTiyVPtuJgUYGLF5rIIXhoSEqj39ydeuQcF4bHxRlI7rfanbVIkhuMxW55g96V
BrqJ0yZ2c9qKWlzRK+uWZyUz4p3TaSTF66sRKTzo+5T4kkB2i34setJVgqaoF51G2xqmxqyFyEsc
9LH4erDOda9ZaRLRBwjusHSzjWpD68dbeHf0gdGMlyHuFVnez1aakS/EZpNbMOzoZ/0f9s5suW0k
29qv8r8AKjAkhrz8SYKzKFGSbck3CNmyMc9j4unPB7rqdNl9TlXUue7oCEd1lSWSIJC5c++1vjWk
Z82tN6PN+IYeq0GlUUZbI8UZJom2sNOZf68H19aa1P2IzXFlDulH2ZovVshibWuFHwtr3tApeZMF
/HiJdQSibhRuWvBYG0IRyq1ppGI/CvjiYULICyP7Utj2Wvb6jAhmvoc1aYGgqz/hYkoenLAHL2fu
Kay63YAu5rM2MQYxLe3Fgi+MGJEKeaq1eFcxqkeV3r/lMqmvY19fmUdnaqWXHlu7sRwEo0y7xwkP
wkU3gVwUunkWg/YuNLe/K80CeS7rP6HKMzYxIcULGpqeSJPpPFQkkzZZ/Z+x9beiizv1d2NrNm80
iv+73vHTG4nCQCXL4qfZ9Y8f+4MubTi/4e2nFWh7JLgh5PvX7NokUNlies3oGuPOH4JH+RsSSRC4
2HYcIW4yyd/H1sL+zRa2YaGFRIGEwtj4J2Prn71BYKvpFKC5RWzJzNr8N7nyQheEANUzUBiASq+L
eOqvMA86ZwVNtf38pwvzt/LF24shr0StCRgb8eKvRs7QngTYhk5cI01Vr4UozWfVDfJjGtNHo3LW
q1eGz+JNDsBL/w8vjZ1TX1LZHC7qz7N5uMXG1NFfuM5y4qUlnAJ/If1Nvts7xrPFcscoFFiGtW6D
GRHQX7/8z0Ls5ZOjCjCRNiOq44v79eVNkmILmWTWNUOJTKcfSioVRtfP1TEul5cjwtg7//Vrmj9L
0X9/UW4VMsiwK7i/WrGKCh1YWEmT8M3CfC7wVxxMZrj1FscFYVD4584iRuAEzrJv2h1E7+7dqfCK
Z5rDdaiRIO0qN0ymfas1YeDP8yzecAFxEKDW1o3TUAW09uK5BOvfVgbehomZurX+68/Bs/En18mP
j+FYLgMRc/F3/eq18qCo9ZMbmVejp0pK+0wcpgwP7NZrJ+MZ7s+CByRB6K9f9ReAwu0bQ2mL1gQX
0WL0//mGcTQEEpPdGNcEoekz/ZmYDm8RfdeTiTJrifKzRWVcmOAgAlBLwMNfv/6/P5iL5ZmTsLP4
rL1fnxU0VUUKP9a4/kgUWx4YDnqkeQ218Tf+auN/uFEsAwME3gle0F7Y93+mBwXKBa2p98ZVxHJ6
1Kjm0y2cYnwsgWW171MqxBtxpMvTqRODU7kjD4uWuNNDktLj++cf3NIFq6Xh2sxJf9E4m0Ir4ZUG
+rXvah4S4QZZeabW1gdkman8PzwkmEWW55L/oTH/RfANb1qPNWswr01LjUi7gnAosYQz9EtIHqNf
QVuiJTenjrnLJaEzl3yQE8fuxNDgVSdzedIcQqhChrGhT//QO3fpkmDdOdNDFA2EZRUq4Smj7J3G
o4z0Ptv+9SW7kS3+Zcy6PSIugnqB8Q23OXfsz18g6P+g95CNXIMgIV9wdsn4ud03U5dXrw288nXm
oZksQP2db5E/YTyTw9cqWe8BRqN0i1NBatE8znRfDIKx3m9Ben/9Pv+HVXDRbSG4ErxZ+1dnMuCV
fnAYE1/t2eWC3C6zUTXVq6GT8kUy0d/d2csO+tPaAbmHu5o9Vyet8t9Z6rCQzERPVXsdiWY62V1u
v4FYXP6wCHzqdWt6aCyH3nwQBwDcsFoSET0y4H2KUfRiIQVr824B4XxIYJrvdBgur7ElWDiXe+J2
iVp2DYegw0ieoQ2Wp1uoqUYczsGkMIZ61pd/4+f94Xr78/fNZg0syIXxAoDCdX51KcxeKt06VuG1
5KfWslIz1GVXS+5rCz7EvmAaOK4Td2DyY9rkZ61jTDbRVkYhvcSM362v1VRJYJImc/G8c7fDHGrd
PnLa3lgTjk6/TwtsBniIqhiE69GofaAdF3YbHPklAm+YJmQLSTdqN1g9eDIS0vl8tgDszwyvy5Xw
quLaF1108to8OZu5V16wfVGye2VDal+FEenFUG6K5FplX/W0NTboljgfmmqeYSNPQ/Su7FI5xw5u
+ybu2L+PeN5z5NhWUj1gfCD+kZ67A/GibMlochGcrgbX1aqPfZGR52cFrvskJWyUVZ2EqbNqzKEm
9Ay/IKcEh0xE5NGm9wUyDN1MMto7iHUAgVC59b1oDibJTdohwBNxNsOe4Vk1BEf8GfKJTHjisl0B
WemqjSgfSQFbPKJ1axKATahPVT24YZ7R8pYiCjbgfuTHMOrZdlPuERfFVIjEF6Uc9nikY5QG4FSM
jpCqnODBN+QxlAmFx2pDCchCjDmVuLNY8WPKheuKc57+igfigKa9kWTumQ5x2rMzG5z3KuYdve5W
RyvUE3XnWGV9BkvsGdtQlXlEwyaevAO6vehComcHjgeI6io0I32nx6hgpZUvcFiBNl9ybK+RzI26
Pr8YrRcfTYZ/CII9TvldWdKBqtsdRsVgywmw/JzLFvKTpeGHdKronRtl+hb2QdJBHw+LjQ7mDzVP
0BW7JqzsTW64w5obK9ct8hqLaUKugi545ZXdu6jpwU92HFbPmu3F6WmAe52KY1FkMn92h6DUJTdA
pkp3k7s5OcYrEMPu0pACcQGcG1IzoWZwjVMRawb0B4U0CTFzasjqRYsGx+LtpgmnLVWr3NtqWCt2
2UwYErN3rnShQZnTQ6A6rPaaeKu90bV8pv+VYkAQZB+IRuQbU0HHpqCgSiBuWZLlOICSKwgXmj46
scewDIqa38G0A6dQ0/LNOsbMl4r+SlvregOuGg4yaZMh44c2HViyY4HOwPUId58VaZ6BPWK7iHXq
VeIuWY1ykkhvWcKjabbv7RyJg9OTYgZ6XJ5dkUs/b4iDxIMQtd4a0ia/XtU2b44TB9hncGIfYUGh
8VF5eUqL1Hyu9WU+jARDnrtuYH1mOUNlkgmJF8AwOv4NBGM+0xBT+JgohWIkApzGtx7E87cGgA8d
tczibzSRkVzoR7HEILLwzmG9RJACsX80bYdNPdZYUW9rJDWcdw5sNlG8zA2DKK99r+VyKeWSrtq2
/SLbX95tzgQtYdCA56mk7DTxksTqAZ06/5hmtOHvC2Z2wFIG49LPfCODoDJU5mg8I6CQPnpv9djH
HDcs4B7PSWCyPXcTOXq3/Ellcu2NXPGheCR5pTQa2nckqtNjsvwTDQ2almFC9amnAzmzOHp9TKDt
e7Uk6tUyrF+TNKf6hbSlHm+FAsEs5OrdkqjMifo+aTO+2po3M5le8k4Evcu1gGV1KImNvuAmYRZc
BvqlRU5YnrmN+O7M5d0WZc3G05bN/hZSqyc6RXiJhcK3jbR6RV/Jbq6g9jd+ANblzWlnjBWQU5HL
ELvFO0cHSwVVlqOazsRBMHK7FThMS6Sfzkn3/uPwc8ulUolcUvBsJZDjoGxKmLowj7gbbeWdIYQJ
bDeQ8XZsO7zBypySeeXBK098Wm7Bl0wjLmRV3B4hI7BhXA9Ts5RB7DzdphmvnhiBbMiW76gKPIo7
/q9ELdr4ABVZ28rlqIIfBnazMigMUFsfHL7pS9Fa7oGPU56QrTiPKE8QS2lRxrtFJLfEVLDjom6l
LkcGfdGRmqB9EktSEXqh6UHAvu3vqjHUInpyAWdAwym4a/sICIxPtBhvBlsJ3gKmrvxpeBJJbuw+
J6nH2K6rdeIcb+mSjEjttyjHMrSa6EpyBFgWgTSzpkcVF1yVLI3l2VGkjNaSJ6xylpfPx85bJ8tT
j2+9ek0YHpxgsRHIyC61x1HHt4rtw9ugvlyuw0gJKpf8Yegq08MEX/8NUQrPq56hyjBjxKibkLTO
c9PglIWpwp0opsRgsB6zBNgGNbpvIGm0qGlrpOISD8t48MrlC0pqwdJklkG9zxtDfoyRk9Dh5jja
wrcEdIJyEgXjygSD+kRir/1mJYnxbGoeZwD6VmxNk2c8j9aS6maZNDFXrPPEL6H6q14dYFj1usYi
+XD7hOxE1Mgtem5cc8S53g6886gR7mxYPKIhR9SYpRswPUfa577mX9LN52vpliptxisHVn4pzG/b
ppp17qgKRgxG84jPPtuVPBemp5EobeZ4l3pOMstVa6phkptkNLDuNMvbiRw+RQrv561C8WCRToGT
KkuL6RGUF3Jm15qtLRovw8NHErIcxST10f1cstqitsH8FXHL99zgwfRICAVZ8uPg1njPbMaFtuwz
+3FqRkYrBeLeJcNZt9/EtKws/G35ESQKx9asFyQ6l+irCVwaM5TZDj+d9ZFZPxlQjLlFgpQLPS/3
Fflby9o3mYm2K0NjyZeohnA5kjOpmhEHcU/cLsCPtWg5uA9LbvZtYW1Clx3ndu8yVWBbm7qKyBc3
Vl8atqHr7f4UzG13CY2A3VBA6L9ze49bBKQ2N5SdDkewVfCtftwQ6HO87xUhKMM6b4aGSMSCGJpb
Tjme1efbXeHgOp8RkgfkoRI4vTPqwrhAsOcipO3iqXKKwiBvxC5YidSckvxQmzQhAI4T0RkvH0gb
c+4+xlHZuhEj/01RCDUb1nvjYgg+Arec8WyT/jNujCzkyXKBcDyakP1RQ1TcNCQQstpbsXFvu+Z8
5aTOTa2Di+zXHf4GtD08XyLt0hwKh8vFZjK5bN9dwlWy0M/QDGIDQpEfWmpc07VlUSjDZgi2teaR
XVv0y7tN+o7HzKoVr4tafXr8EcNdcVT7KJcc29C+YYkUWCYw4qLTNoloQAM21ELz04BFatp3/VBE
90abYJsrWEYvSFh5F7bX8QoYAbjbdSOYm+fO7ilCQi2VH/URnkhRoWHY8qiMD4Kh8FPvTfm9adlf
Iy0gaJcp7R6/GELYJYdwTMPke4j+ceWadbCy0PWn66G0eIAntkdSvdmRVMyIvaPlKalQlPMxTRTX
OYZftSptHCM7DXjPVifoaFiFdUlQyDDlh7iqkjtLgGJfs2vmB072076gl63WWVUV6E6t8rucMuoF
x5xYDCkyF++fiSJymtpOP9bL4n9E00QjEpwNNVUvSk4wWZEdyG+gC0OXjeDGDJf2U5gwWVo3ecWf
tTS4SJY9Tw90AEExWWOzt5pl8a8Hahx4GdNjDevzMQ0J5CWRBGZ6DajtdlBOyWA9jZbkUZXRgk7R
G94esHSaTUhWx43AkEyGwW0zCSLW7ZmokhQHwZKgmcqK5PllDzeQY30MvIA76HYwDPWwqKBVJUSY
NB1rWgn1OjjRT2v2aNeJ/ZShOADOMC7hZEvCQrr23ZzxqaCgw2jH7WRtYZKyfzIb5W7NQ1arGQ3l
88Arr2/rJmxaFkfIyZav6oJnIlvqzSqQ3jlvkI1tgor21TgJ0FYIWFeQWCnVah6hjojjXRwgItFK
e+ssTpvVPKOVW3O2i/YmE5dvYnD0FrFxzxPXaahk7LSWZ1ybS4VR0yPR2JlzZA3i4LpQGQ4c2KZu
33K+QRzYN7uyI04ElxAab6/t7Dc9BXKBj4GWnU12Fg4DcDKUfhrbBmpZThK5w8biDMp5juhYI43F
UVohBbo0c7gsB7eS2dbz74BFJlT3Ra5vwzR3Pd9RnbnllaPnqAFeN0XOfI4Qe3xAzJluWp4QVmdO
O/OWDXGRTDjQ4kmMqLQHaETlxMBfFp5vNda0N0Nb+9pXlv2eyH7+hrxnwFYztR9Hc8wY1RHQezKq
Vj+D+yh3Gc2Vl8UU1qCFCBhX1zUcfx+van20rSm+kMoFjTxx4k951YVPZFYwF+rzDHJOa+s75dnq
Iq0q+BARVfG1rBW/CVdJ3FIpFzJ8mEnVAMmuh6OxSG0xDzRycF5v3Zn/GBP/ZsIDheIvBzz/v0kJ
gvrZmvjjZ36f7njyN0fYznLwF3A55QKu+N2ZKMVvKAqk49CmsW2ayrQXfx/x4Ey0+RFmOFKHmEWD
+7+diZb1m44r16YlaVHiLH7Gf+BMtL1/Myby2+jp2Atcg9nRr+AiUoNMUZkUHHbmeWtSJQn3Kbph
NwfRdMxoXO5ndANqXdL5eqf8dc823UCWMQOfRVn2SCraSnvL3Ey/S20hiakIrGcnSRilO5VTbBjE
u5cI/8GjQkP7TFpKhrAKO1weOsbnkiKfpFAXU5vpINJv6y9AX5M9waCIAoBqTg2I+mr+qlfUAXEQ
oo4PkGM/wa1Nj7LIUHy7VrbrLfQBU1fclTZYBJkFZMMnxAgbQzseijhnA89ZkDamFrrHvO4r1pRs
uke+me2qzJNn1YYDZxlnMq/kZ8gLOWf6naFi/U5ZSkM/VVr1FrZQtjNKM3wxZCwvhpY+GKix7gI2
IMRM8DwdNCMUSVJb6XVlfcekgkAlhzXgGfC22ZOa7kEqekKU35YPLG3iRJzF/c7O9Op9HHkRFhly
/2LOUPhW0g+1SBxEEplAd5BPyV62XbcZxZjTblPGuqNi+VR6cXDf9dF47Ugx/4q4DapE01vXMAXu
bamkQXmNW5wxCusqkpttHdj9SZ+c+kvOBGVD9p27rYZs2LlGyscIcXKItMj2OMHpeHFMetektRRc
RPHJ6mQW4UEscSh9jDY11cti0+IfydMqP2iedshoOG3Y/+dPYmjqXV0P9vdQ4hNvky4+dY4Yd8w2
AmZOUf4A63o2t1JL0iNw5ADPAWjEU0VG2seQ88KrWzu5jwKoOgYVBIVqGOtnGYj4bgaZeIdqAjhG
31jxp6AT7TkhbvtJlKLa5fDK0FIT5LS3p8zl2J5Z1nVWbnwXhmLeEhaEF0er0KjgE+SIUmAb38Qt
9ixnjPUHbDHuEUKeE6yTWWRf+2mqLoHjZHs19dbJASK9yysnfu09N36pK6oSNIv2NSfeaz9xvrjo
2mCdzNHGGNGX4X1H1+c5wXWO2LXNDrnWH5jDjTiNCtu7mHVlMn00nLs6FOkhNgA8oMpBpoeVJoMU
F9n3WTWezGgU3I50RDR0J3AYureo97ABqSk1fLMK3LfaQt1WU3iFqqJrSEYaXYRAbGFsond1C/Oj
JdKvarSqcK2Fwnx1veK5HCzy49pKocsr9GsZOci3J07CR1sjtmBFIaFf8ADZxnrUnPqtDZqERmZa
c/ayLPkV/kC0KwZ+KJzj7AOi3BzDDV0HitX8lIR8iSMFN72oDJ2VyPIn12q7L6CyhmbVpcYzY3QQ
AqNzLMd6R4IEOTSOi18xzpL0imY7e7SDbO8gsDo6wVwcRJqXm7bq01XPYvnalRKPrZ0HWxVb9QZY
FXQT9LmP7MXi2zzVJLunIPHmSKUgQu30hUix6YMLOfFamTnHDiRfuDWjFE2uY1QPGmiSMXMQkDVk
gayl3Npdku+CdtTvmCtgIcyuQxAML9pCdk4di4GgHloUtp7ergG3DJdCH5qvVofMMSDScNQnFyH7
OPmYJXvNp1PivXQuAX+rSmfmgipvMYLNKrzHopvutKmbMdAp2103w+RIZsOQG8JAIc2ZQarNZd97
SKGGD+GskDtlFJybrAlrljmIhkhAG/0UVnV1p4pA9w1De0nMlLMa+hTLxz/iEq1HaqIkMWCdafGn
1Bt1ICKt7pOKWq/MJC2/ZE5EDFoZyaude86hbe0JiRgTgSs6pnTjuijI0ey9OfQTdoluew96u9hI
CQfTL4NX6msvyGcsa17m+KT6cO5h17hAnIk+NR76aOyKn8FiO3t2xJlmaos4OhQcXmDQndsEtxdW
BEZTdN0fuiSo7xJ9rD9qQZxd2jSv/NJow60hS5SqZrRYq2rrE+hXc48BxPJxk5TbaErMbyjAetpU
snoTSJLZXPpZvICziz90pjFkKydOAf0nMtz1hGGSOxfi6TKC6MFggIOeEYPhENbTk95z6YvInjdK
dZXf0q87eULaCM+yMrong3jkRsM5JzWo83yzPblkodXvEFB0Sx5i9SHjQB0zXvSJrsNzNljCrwaS
LrGA6XOy7rVCrOxw2jp1OVyMITSP8GXSz7AD0s1I7sFqIDr6LuYRP7X4s/agr0jjS+tGvuJ1jjd5
MeovWdAEe1YmZNuduVGmYz/MfaJ9rYSLBLDztC2Zoe092dfZwRZasHVE2F4zNGkfwpFYbkOv9acI
hgkv53JcVErDMRy5zaVR9ZeindVXfe5Z/sGNzqRtTiLcTdZobGZOHCuz1U6UqSbYzKKJJ+CH5Ugm
35Leq8esaLF+9Sx9SQlPkvC5tylEOCzXjKwKS3bXGjvOvuQkhPyhcnG7zS1tk5UbePV32VTpYcjw
sYpp1M6xmfvKK/KHYSjSPUfgV7uxw2Xug3LT68f+S9o5r+TbvulB/53wvlePZjNS0XytzSPcXqvO
D03hKmBT8bNZh9Wxilz3eahSk/PtWHy1pDN9gj/z6gEg0bjVYwIt0mNFxpDeH6saelW3y5ypnp07
Si3oK6sZ67XtxwTBCn9BeJ8n0wZENU6998DoWpGs7ATf+1hZ3j4bRr44TRHpt9UG6AQML/DyU/Xs
8qgq72IyesvXigWU2mtJTgU/sq1JSc2PzDWazUKR3lDkpSeGc8URNaX7aiu7/sz5KUweAsYgJzey
jeaZXmYUMMVIMV6tp3bkSLcKOzt5hxDVah9sAtJs34iGoFiVWpzSH15MxcXNXizLYjs47SesiQAK
pjDb6IpvsgvFp0kzx71DfwDXeddf+JvTVmYu5SRn9rgR517iPqK7gn8uDdllNHfQ9tQiH4o5yvwI
hNORHUR7irQ4PE9uhtexMNRliML60vBtHuduXHVRPL6JVKpjI/GPtULrd0Yx4dbsl3LLms0e2o/V
nOL4AOOP6CsFRSfo9l5G3Anp9sTlOTbTzUBgkWY4mdRaeJhF2GG+CwJ8ZGZ8xDFwdowsW+uuUZ2j
AKGsCt36c285xPNhQdzF9RDjymilr4V64DdxVuLLERWmrIgg2i6o2jXZ2d6+1yuTmYeZ70BZ6N/p
NFNGV0TVYIqmd2m8O/DQvE9AiQArfu2FW6f2h6AWC5OXqIM4z34Ijf5ziPubQ5yFOgzZyl/I9L61
3f/7GDdhXMRvPyn1fvzk72c51/3NNR1nIQ0a9nIs45f+wSc0f3NsE8Oj80MwZ3Jg+0Oup8OfQcJJ
CIckpMBZ8ol+l+tZ7m+AiB1dx2i+8Gcc+U/OcsSZ/KRoWCB8Diu9sF0Oc7TIblKQP0H4QkUoMTSM
6NDmbn8qvYJ+dGFW7clSOCoz0fG442kxHltDW6kcSLDOzbjJdGPcp1GDVzgIenfbdLJ5YiCMS8bK
6P17XYYfHxWyFfeyPJWTXW97tviUYLPIPqCJc5ttn/TBvGbYNyKX9WwoXyIFaD1IlSI1h6tM/Xks
CBqFjKcw8oe5F34wilYyigKkvCYX5EWO40cStgJspkGrPoDXR28zgmmNB41AaDBc13AsjSOFIjvy
VLTYuoNFOT9rQf1oqzo+8yNGtYFgM+wg51zjoEraDdv/uG+surybR7jNU2vpn+amGU4JBu7noMIp
opo2eoAXxlFLzssnzzC1+Eji4k3MCH3rkGZKJNCo8qcwwittWlOFk53/jG3EONFk/FCmLG+h1w13
nlBQELJurdV6SdJcCVYX8333lFaJ+4DJ3roGwtJZMRCEG9tS9YuxlvS+jewDufLcQVDHYxR0iGjD
28klpFIWa1HKfGVqrrsKJguXQlrtKU0Y6SpzR7DMPQYeMhRBIIps45JqA1WLo0IB6kqcO43WNBZZ
bFKeM3crssD2kgCeD6JVScLQfzZ8bSABVyQKoEnTFjbfh92fZ8/cd4n+Giemven5LH4adB8D4i+P
cmw+qFSJtVR68Rl0vzoaUeVy4PCijZ0qxOedvcmSMHxsRWEVGzQw2Z2X5PUlK6KcS50RTLyqCCC+
D/vWwX2vBYt5d3ildjGvBAwmPvmr01nN1bfOtDDFF0tEbVDHNL7GpD1ONAebxLHWIDunc+akDKU5
hG/6QguuhtW9hG1Jgdq56SFymiA8jZ2eDdeJuVP91oRh+5lisv+OoRk1HWG2nFNq6yl1BOEodtGf
7batnXU35Fyyscqbu97UP9My7S8axgzfHPVvAHI/u+NImjiW5PowJKLHMWjp9+SQGe2G0Ffv1UPf
8TxrfblYyDLfqYOsB/XR9/leF72Nd9wpiwwi+Th+jsK51DeGYr7mt1rdAmFKGgNEozJ92+1ynxni
oF+Hcs7WqR7p56pGDrSeDIUrujIfRtt4nVv5qjcwoZEK+Q35orAC2aAlkrmobna4/sydHprOJzvw
nsOg+qYz4wH55maV3yAFZCxAc/weghLKA+kRTs8mvQ9Zcx75DcAu8SJf2jo+eQS7HiYDfQw3s4jo
XIbtaN61soUh4wVTE677pnrN4an3j02nXN5Su020PngYiGJaNXXK6WTAO9sOzrTtddw5wooOKSr+
+moCfcz3fWDknH16lZxSS09SP24r6BZABO271rYC37XwJjK2NPy6olBwXKxiRsXeKpoFvt3Np0J3
tX3YtdEu9ejRwlggbj5gRiF1NW4LkaBfmLL0hcAWtcmTejx5sYs0o8tXi46VjjVe21XaJPYVZRHm
ewcnoTNG+dobUgFCP6+PSYplgBNZtYNOSMyikYd342CPXAGyxZGw6fbB7rzmboIG9nEMN1GfnSDe
hZs8a+lHwX1n2gGEe5tUJ0dNL2YwQfBkCnKY5mD2bf7WKbP18s7ILGCT1Ow0x+qyNtE39cglD6kz
eKxUTX21sMc8ezbgTjInvA3FH/kZBFOqXaBBSKBBlqYQpoB0iskdT9h+gIA1w+cs9UjtHvpogiEl
my2SjBu56ZLNofpO+YiPChXVNrJDsqyB5vSQD9uvUGfqjeOSV7qKnAUXaOr9AR8IqcVl0EC37j+z
sTjbEbL5vphrWh4ZvmKix6pxJBcWiP5Xs2C38V3htmeRB3I7hMZTiL5tD9ZdPyFvqdZN4SW7zAXz
Hs2oHTDwrkhs9MgrLfGJoMjZm02hH3TlGjAv0+jgjGLyFxUvzRo4quzY3ratsEv0riFPU+HGqC2y
RwLRCShpQ3fHxAWnPnykpTTvF8CFJ1b05cV65IiI9smsmdkbOYM9Gh8bfbIeGqNcayVoM/hPQt1F
VUhPX5+8dZpVHJrmVG5oSRpH1dUBPMf6BLSg9kF2tLRTG0hYeTWi8cqqMwNnxiy9iA7NLL94sqN/
YzfvyEd6v0/HL3kuel9H9uBjcv5QGk108Jo2JLwvsza46S6DETx2bWFdrNzEed8P9hX7VL5ttPYS
quSx11vtOkbJw8R1PVLrmzyN2QU0xrydnFSyNcbkQKycoXW2NieuDeV2SNDB0HfMWSf1QaSIKsae
6/pYg550oK12qCZUq4elb7JzNisznnDhM5gn4WUlxlLpPo70WfejAC7/E6ZQqb2MLcybTeyiYlqM
Xia4ubRw5xUdrCwTvtsZhtoDVXqy3YWlOt+4qm2aCTRpaBbWJSYI2hPIJYDjNvk3dUOzctKu701S
p6JNBXz2kwV05lNOHPvRXfCufQ3otVbaCPM1dydnjRVzQLOXjiz9WcE1GCIwsQsw1iDUBz+m5rwp
8BMMiADLDqQ8Wit7wc16cx8fcyAFG7DIvst8das44bzXZq/t2gVZ2yqv3o5eTdz0jWibFyyvZDpz
gVKFPj3Sw/CjUAGwtWSxClZMvlcyt3BW3qi5+oxlZyx7oATsbriyaGhap6bqAQB0ZlMBCzRVLz1a
5IOOcZm9beWpiDZV6+KA54QXHVVrFDRFvHboMRmr/pRFqXbAgQTwlxMJfTMU9fLesDWnW5fdXMfb
1EY2VHoSzWhk9XBBFpJwayeRsZkSPbl6UVM/ogAaAas6KgajJG24QgFjSKTy+/kGKkaaPgAtVo3b
MlmGZZxJKTdBC9+Y6HpQxxlf/ssMSnkL+WVngUWC8XLjI3vwNmk3xwHJAbCnwnghKRObiwd20vKL
ICojXCogWB0545aDWHDMwQJmDis9iNYhUSiMOG/s5jbtdNKQu+6FxXv2LS7SqZTGF0yA0FVc5oQr
vlFYo1m6+JBlkwJY6PpEgd+zzXXXOUhNhRPl9wWpasbaSSPgVHZ0V9ljtZULiHpckNTOjU6NhcK+
tjdmdYvAaCcKp/HhvlpH8HzQrbNCqHeQy9FnSc39AfywewpEROMtVoN7bnVKs00QGqG8y3XbWpvK
fekWwqhaWKNOCHU0W/ij5mTrhwYdbLNmTuK8WuR6E40EtXEfo5hnLzHlXZYo9c3UghBpR2y8sZ7G
x3jUDObAwnkZiKFV67TJ3WCr1XHkbeg6mTQC8maris567I3S8m2HfkuJCNdHISl3csp738Y8z2B8
GC+MS8bHFn/1kgIwrXHemasyraI3VY80e8yyFFsjBk4H4aFq/Jo+0DpfcGAW8Va+5kTO1hyIXcB9
Mp3xlcwXr56rpwpet71mPU8A2xnQtwo9ewkNHRi1jfLsSFMuOMbMmo4Q2DGrcL+edELXrxYdgvWo
V+XBRP3ja/MCGXFF5RPKYlD7645vw7ddl24XpSzNebEdncreJZlWHCadWrwiIvm5bDILqWfjd1Wd
3MchkuMkyYdL4rrmiUVi2PAA8rC4cBtasg3vLBzm60irK1CIieMr/LMwgQdVr0Aq8qw3IjmRgxL4
WQ6ZM5Rd9jVKHXveu2QA48Hsne9DB+jZgQKJXC6T091gmpO1HRtR/rAC/Of8/zfnfzxdTF3/9+M/
BK6yeXv/KZngx8/8fvBHU/WbznFf0j5yiOH1mAn/N14WNx5TUwcrFUmPtktP4I+Dv8GkFjGN/FNP
4I+DP5Y/0l45+zP5Ramv/6OD/83l9C/JP+YF16O5IDF38HIYOn/x6Oh0CbHnz9rJ64KatFoD2Zjq
X5pBiqI5Jnru0lxNGSZHyY6xCHyWs8XRa/TDnK62262Q0osqPAoZeKl1V2gmzwviyS5CIg4WKmvi
dgd3DjYp9XNsx/HZDkfI2FQraUIKWlDPvBYhRYzmZizUfd5P0dmA0UT9sxo9V0PsrNFOH+h55UfL
JetrnVojBi1olMGgv5pFQ8Rnidm4+i/2zmQ5bqPdtq/yx53DASQS3Y24k+pZJIuNSInSBEHJIvq+
S+Dp70JRtqmiDnn0jz1xyLZIFFCJbL5v77XHD3E1GWTwuTIYHJYc1YXeVRS1zM6eRFaTueRKLq2O
E+Ui7UhYHxfOqPnQTKwC5PO/VbP/lbmVXcubRbPlHI3zrY2+de3Lktnzj/1VMTP+IP+U0B10dc82
1r9fHMekmGZh9zTZQhuUxjDZ/fXi8LZRzCLFFOXDD2TzjxdH6n8gfMApi1HWMdBT/JbBVc5c6Bce
IC6C+Mojmky6rCu4ak/MURbLMMzkqN8VeWCsRBhRjZ5ykGfsGkY7+eri+lmUxdQi54MUlcQ23F81
JnsXafVSb907t3dRSaVtcqm69KJ3JXsezaaZW+P+1jVaFnHvLUfIP2zI2WNCA9FX9BhQirqVtyk9
DbmC3RECjBmz5FUgOIDyeyxdaEiVo+BZck1Kzf0yJiwPS0CF0T1pHvrUo20SwZEoi5lcHn+1tVJf
pRl/PZkZx0Xv1GdlXz8YqFNJ7iUgIWZZXGe+85FQzNvYNL72NZe3rfIhLaInCs/mAl58BDsDR2VI
wKPIuR+7VO1ar6sHmyhsMBcONiiN28OSIOhkg2jrNeesrt2zIG/btd/waFChrdlQEIwZJ08i0aAg
gLNeFBxYVnrFL017HoFMgntugcegu2dZ1DQrv+ZvsTHg/FxKOqS+aFBgC+gusi43oBTTlV1Bh+HU
fTO4HdwFfjKWBFJEHiDrSczt55FHUKZmu7ZaY7oJivTGG9N+zfmZ7ySYLM67FR9/MMW6q/hAJsf5
FXFA90nj0alF37qih/E05lVB7lYN/tCnBDcko0AAmgbf/FQzeA7enYdofW3mM9sElDRaWyIDZOu6
oMd6xB6x19wh+ksuKoxIwOVIFSgnfdoNLk/PBBixGiznjELr3XGQRBX6vlFWzQoB7VwBMnFeU3up
de9uQD+yFAn/YHd400d8qCBGCUh/nfk+7uAQY/DfO14r4EvNo6jl7+qec4gaI1lVRQNfuWefbPvk
n0yCgdWlGYnnlnVgPD8pL+FAJfjo6RB9NTmFwyzi32IfyE9vaPlqaF0i1PuCn8l4SoQUuCvhlNOl
XjXesm7qh+P3nRGrsuhpJiOj5X6DkCFDJYGvvmK9wIaS7nUjeOIlZ1SzGgAdZHS6DkOlmN+FoGrH
+xSG28J2469k/vD9407C5JREh47HRYXgbpz45oeK98RxBn8Pym+6DGnkLz2neXASfqHt8A1zAo4x
H9iH48PIS16KQeOvlkn2NSsgTqMwhEaJu2Mt4Suhy28Im0CCcZs1cbkU5UBaAlTfpdmW5QYgNhig
hNpcVkseqd7zGYKwwcSmqS3CJOPCrPxoWbUTKQgOLyUCi4toIM8EIQ+jLOd/qiFPLl3Biwq2RV+5
Pf0vOnnpmrrWE5XJ6KYPrcPx9SJ/YtrpBtETWOPdVVfAh+Mcyok34+vGy5Psg1DPt4rO37o35tcQ
5C35jXy3BMDNLr38wu79eQphCOSUCZcmVqLlcZTjzplQQtfelmZ7sh4zkLC2GaZgxhjOxwEwj3Be
8ZtITvnWHJnGvJ73W07eBCqdr67tOK216GxpBIh2DR3RfywjS9tZpJhQlOdaOVDdHY5KZi/w3bQ7
+QqM5IniCRmyJm8PtslomZkthsPcwEFXd/mFQ/3kYAHgcof4qxawSQBYmF8AoU3WtBUJ8Zp0ynkW
72kxWcbFSOVp49gMsjwz8wuSdLg6fjDm3gz5HpODMSEjUXLrhfAdUX3wy4wB4k5j2rNo0lzVtYUh
SjT12WDjsXBypMEqyvQdRUbYJWnApEg1e+0PfHUIMb2t34mbkCjE7URmyha8qlhzFAOPVHHbfs9H
GLr5lO6UxY4dC/9wUvN5bhIeORnHl7aPbCxugQZpE6y3VTMkakveiDEetzZxNJDCi3nZAWQ9Vqrc
0HDg+ytgkJD3mF8oW6pD5yRPbON4NCNvwPFZY15PVknGr+wMvlfOosmaqJtmpbkWU+AsSyAq3b8W
NMFXdlGllGqrp8rhP2ddvOalL9GVM59ILY02Rl1/IwbXWueaESyLyvmYFQCOEy281obu4Mxpsebg
BvsxQghNPjL+iJUNsnxN6ndB2U1pNojKdPqSWCmYEwpy0l7TYKLkMYHq/yriQlGwjT1rGenizoJ1
vCLHHM04+QAdJ1edr9DUiZZacEKmCIaRmTJlEbXXYSBtn/MxIn8aV43qQRRy7l8jra+xqkjYaku7
qrR96XePGp7EPxuv/yYjvYCIYqrkya1MbSJoG0BXs2T6H3ZtXhcbL0uUVy5qDdQ5tSTe+RjEyipg
KVoJw/UvvQEzzAZG2dAcAHu5cM082WQ7OMOt9jAGJIKFXdCnF37omRR4atoSy2pMquhg9bagNyJy
X4Mux/YhdOy7FweY6+e9/1thYOxrJM1G07YJ70P8NKs+X3QC4U6KSRY1XLdoBA0+hU9RwuJiQi7u
6oIqFoeApYwY6W9f92cX93E/JW2JvknAiXNgavx8XW+UYvTastsZw3Gy4x00I2KNBvyXqkye3r7a
q37nfJeOTaajBFFApOvPVwN6CooKN+suHRkg807AS5APBsjVnu/r36PzO0dngSL4TQH0Vf09+Jlu
8+NH/jo6G4SsIH4G5EYTaj4D/H0CMKDbWAxSl6gFvjv+1j8nAPsPYc/9cHgwjg7M5h/9szQ4OhM+
jzTOlo5EJfo7PXNTnIxYDhoAX2A7WAitLcbtyRhKmm5Khs6LwFXg+2eFNHTqVzWO8CvPL6W8kTZb
xC1Tbl5vfN+j4LkYmLaXid8XgzpUVAzKhQOPY9G0UUL1LHRTLVWfLLfXEp2qYU0PaVYmEaSkD9ct
fps/MwByeFGcJo/cJYQsGhmCohsF8yIUidtvCw/sXwZibZ/FOVDMIAcY5zWV+1UTWCOgNAZ7SIEV
ps1gWqrWQRuJC25L63BacbbXr5IkImAsN+2uY12roeBPaQkeH3Chdo/w8auroPzC4mXRBCdwsFF6
nUXTFF+A9EBH2VvdlwG7HKCs0sMdn9vhbe24SUgxXI007ybfW5ViyGoAa9wxm60Jt05TpSWwzzA8
rxApBX1ECTIY7K/R0Lf3tPjC+GAJpRG4XDpXUa3LAUugCqNlih9y2RKbHS6gMHjgYvU2Gj84nMSg
vdGjfyD9gIxa3SPKYVR+8IEiAs1ycO2c/MnG6c8i2w/Pp0GpBxnNoEsWR50jidmvPRjL+RKsY2Zs
nNaeG5iRWX6CKkZiWVDFDRvQPttrTQ7UHD95CbfPn9wrNxngfZopaFfOTpFAIK7IYgU0Rubayk6d
8TOpfpV9zZ0Inf15n6kVTEK1QhiGG3ymP2RaHD45NV2NMIiSHTqAbjMEANKRvHXs6kLnppqIDURS
SCtQ4Ju/SaBD7sdCYjcCH3ijWd6wzuET7n1JoYO1xLL/HPAGrRTH5oPDKo778Nm8H4ysq5sq18oL
efT3689mf5HIwWV/bOE/ddl7wEtekimXl9cyqcLibMojROm6CTgCmYMb2eTxZY28GPwkhwNIQJvr
zrReac5obp7eTdcEfFeT0TsfsjKPhpUDRaD8mNb4HSkoMQWP4cxfqI8sBlMppwE/TTt+H9MTxP9a
BuGfWeWM6ChSJ3EAsY6ZdkHKSwBfEz3jodHc6KKfMRG2nw+PaMVngMTMkhhLSKJn6giaaI7EM0AW
ergb45SNFlobskhaY2xRKh/ZFTq17k0eRNF1pODzLMOKoxCZ7H7Gm+27Dm63cozwH4NCxcuHL6q/
mKaom4W00lwWcFlAzvZZT6zk0W4TH6039tGGU2dd5lySlzMQyYFjp04cWLwBYgVGnNTY+c4On1Rz
ooMGk6PfoBnGBwTPCCdPNtuDxGwUaj1VUYLTm1vI7fF0Q57jN+3oOmqODiTXIqLh0BZmQ4hhha1z
EwANf1CIBYlLma1NE1KNYiv9ss63/Ec6JUQgtO2OmWj8ICtPURx/ttinqbC3EJrx+zqxj02Wg8DT
oMl7iwMaAGurwXpIin25G5LQKM5qfwTrUGoEqYE0uZz8WNzIfOB99CV28HUcMJtZnZ7T3Kri7aRM
dx+TVpGs3EFT6kIZGOrQDOQ0yMs62bqu36xTI0BVGvFdAQ8lsXvFlsW80cpR7zcmocgr24vFeWFj
IDVdXGBrLSrBSCEyMO7KSUYr3UwF33MCgO8r2P74Maaxfo/5vP88ewJq0jyhEQ+BVD1mELTAmWFr
7RmqD7lMzS5u1jYB3PU5fwHJhqFxQKe9Z5cj+0l3wjwiG80SWFClY5U6CRkpcZaqI7sTUilkYTIb
AsoIHLd3AKzNAvxkNgRwxy20ypdFXnbuwsVCfmcg//1IntYnyRBuF1EzO21pbSBRhhpxY1uRQaSL
P65aEVZnjkdoJypwTvKpZtHDKdSAXtVv5CHNoOQsstrJjMuhLtAztZMdb92qMB+qVj1g2+ip0NiI
eVZG5KfuElVxywm6j1V3mc3W0Wk0mtssLmBrYvhXwY2heh8EbizTcRp3mem0jhUv0QPTaakaZo0D
pShjc9y5/bufemc/5aLrfLHHXT22j/95rsYeHrPv/+//rL6nj8Nj/f1lRfX5Z/6qqFp0IjzEYa4E
3PZcNv3RinAsiq0OtdHngOQXEkTTI80OUJnjYSg67qf+kSC6fwCJAYAEflAQTq6bv7OdMrzTHGCP
Zgj2NKmDP5jdbqfbqZiJFaIGjnd7DB/auJ1DKUpzgMc+0RlTTs3EVVbjdVqIaVimIUUqHaQ5/gQS
6/son4MoJ+PBj2i0LXLYM8vI04fvqrW1uVoS4ybAHoWl+zp3NdbCLv0iNSgpJnIppngPK7ipB+ta
0Z9e8BCjHaES1oeY1JYLhZ+CkCcLjZDbUYdzqsaXSz9mtbUNPWExplii0ZlDawzcH9l3fa4qygp2
hgtaU1a8HfhwAhKtXZ45U+SfFVrd3mLDlHsMaV9ip9IeIjh+d0GVo+mrVL5F+xys4TabixLG+xW6
D0zHqrnp0QtYWsJNAvUntYAZVYzJxkO3shoxw6MwyVtEWslTibdpoFdNHhmxSlQ1EettRNWWm2ri
6iGAMttU+iJy2su2oLBC0MRNZLh3ft9dgt1lQVf5BzozxoXiUE2/m2Rj4dJZR111UYzZBUCmBwSB
At9wq/bUo76wcoPVKPrFbJlCsfClsqilwXf6AIh7wi9Muak0wfQmbJaQbVEkiwhJYwjeKbqdPuk3
i8S3549QLWyLX+1Vytw6k6NfmYmmbdo+KT4EjZd+RP4oPxoK2vexkkoul7mxMTRgx2orsk6yp2Yq
r3VbTjtfavtWjtVjIVGzlx4RNmATcHmbZboeKKtdp4O1I4uEiddqq6uxD+sHmbh3dhMV20LBljCa
EYW3D8QcE7ex8yrbXdepe0/EBunQ0hzuA+mzDmdYHSn5NNmN8Hwg2zoUezgEunnTitQ8ZFGFJmIQ
IVCiIqymdRrmH0zNwOtf53W4EoV526Stt2lcP0clEtpwEdFSxVEfzfzWHgmKqrxtXZmYGYLSMCi4
jMUiNizif93eLoDDq+48wGjDfrHWrHtHDtG5zGyd2N0WvdzYUjhDlRmtLJ5lsTEIAIckrkad6IzK
as8K3DjkuKDQeSKhd9K2LkuG/zR6znCZitqcudaU/lJ2c/WCAgqWndj48O9E/79Bw0J0Zer7n3vO
2AjbOvrW/qd4+g/95y77+rPy/Pnn/5r0aRfrnIYhJD930TgO/zXpIyE36LExq5vP8/7fh2jT5aQs
afWiyiQR0rE5+v5oo/G/XJ2qEP/TBm+BqP23Zv25mvSi/4xJWbfojyOKBzFom/Odv6w2ERqdGNgd
9R1hm8sseEoD7UqN/lnsQk0c8h2ar32DV4IX6YE4hEVsNu/UnebW5KuPQLWLzDnuWXjGSQu8AK9b
um6g74p61A++fBi9EuZess4zEACiXOht1a28ktONTP3LsgxohQuZrwfxWdKrmUIK5FpwqU/aIirc
TYuUsXSMQxXOCDmL9NESRXDPCV0vv0kccHOKSJeHRKd+AeGPIS9cjFIuoJXfN1OxjRDENtp6tLwd
nAo6HxQULmgZ5GTA6y3FR61uTHOlJx3xivnHkcNVzZjYcbJfZMgApTDPg25w0HdNN7Jt5i48PS5X
u+SFphjams26SS7wwNww83Rr0k7QRXntje19NkxtjZjxEYsg3b7YQKoF48cm3afywPWF665Iya7K
lnWX3CrNv0PvWq+TJlv3bfmF9Urfoti8DhoHwHr+dQpAosQJzNch3RKj4i6GFj6+meffMiX1bQIF
fDHqw7dcBqvA7poLhPmIvHQitWyCLghdjxLzKsji4BkH+u8u8p1dpEDVysv8P88ul9G3MAoef6JO
//ihH1OKK/6QCFBY4uDXsmm0ead/TCme/oeEh+lRlQNcYP1Ul3P/YF+nz5U509ahsP4zpVCXo6vw
dzcfXOpvTSk/g33nrSivMu1/G7E5EYizgOfllFIpvK9V2oBup6kCLKoPMkA4xE9EW5+ml52x6kKn
u4gTQxvuI5UD/i3HsIQW4JXWo0MqvDBWkKlM8tKtGIFvvcglJvrzQIB0XHh+zhkMQSi1vRdP+hel
9/mTvZgMBXtfMKY8WuIKyVg+/eRugxzXr6f6/Ei1MmZumzXEAAZ6R6exNyJgefuC5inDgUuy30bN
BsCBzT/P7OeHpUWpWeItCM7xLl0ULbDPZdobhr2NJWgv/PmVVu2MGoS2N1Tsw5ad7B25Q3YArcgK
5hO+70Qzsq93eCo5EINpK2ZGrZtHYAoKxA/XoQlzjwN3O1FiyIvzuJmhbFiq0IQbiU+lq6or6Dx4
36DMBAOi+mf4bTrhqqdGZT1yGMCBFFcul/JCv2eb7rD7pgvus6kesFa6S5tvpFpmsGG6jd9o4+U4
Q21qrBwVMQyA1WoT9tsoNRBLUwvNrSbmc27OUblaD5EHMNOYP7keSoBQVRiIO3zPMzfKabi3po6r
z0f2V2APfAwlIpc9myXKz6IfwPzYhajCKxVmfCKPffjZOIta7+vKCvFikzQL5Qw5bHMuCumIA8Vj
R0NzP9rlgzBZBfZtDSyQjSPsLU3gGrqFwi/uNGoV6lOJSUX7YoqWJ/dcBaDcR1mmLmduWl/jy1z6
NhCqRVrOhCe87Xw6EfeAsNTE8kH9Mybx2+8NaFUFpD7qISTy4M9IcusxHmZyI5KWj31X8+PegDZ6
VUX2TYjpflrqTcVDeoZP2rJtm4dwoHyxIwocZBzPEVWWFc0cLnjGQKUUe+jpwzgVfK29sIRxHkxU
N/fT/JUQ022eeQDQ+P5mgK5XaTPwO201wll70qTCYJhuNFcP1SJWvLxmQONoBSuZNmpDZki6SD2D
T1nbzuCsCHVI6cI7AWzBCjeCGNR4B4G1PVD+VKxdsY9qBFV08RjErXU5Arz7qPUs0UNfptemmQSP
ArX7DuC4dCHl5c5jHiT9pxLLiNrQAC4I3tbVdU8l2l2G8cATz+CojXuhbLJyLSBAH+EaNO3NMzzP
6h2GTU/qBa3cKLPrK73FH7JpIHbh1ck61Nyw/WC/kfgbMyLFt4EkRrGgtCwHcoxx8M7y3Cx+KucK
Dt1k4y62ZxpjEcwwT7SvHYFFnnE3ivmbT8lBs+naD3y3CbDljCMKdFWeDC+XE+e8lElZDP6m0bWy
eTjSHtkZ8iJoVGTVLhIlZb0jssoSE0Q6XzVAL/sYrNYRaUkrpNph4gDzaOYzZdYpEIGsn3lsBm8b
8EkV81woJEC16qy6OKcqLeq7ZJo07aPWOVN1gfxcq69H5fFJ0tFk+qX0OXr3SLGz5Naf+fwq00jJ
8XvIV1MvmSCmMeNZosWemxf6AKzJ8wIeRKlngD3J9FQbyawSYqZGSrY8DuREaXxxBfgnSu39/FK0
xKnhESD5KGUyJyEg6jTDBK3ihvaDSt1OXMUk0Fek5UIx+eZgRj+EyEig1aQZ1yQ8C2A9pug6/lIb
NZmJFC0DIM6+2yafamYIg/gcf7LqqyLLMecC9tJ84LtsaGua2Qa/SWc47ZvK4TtvZyh1DGRAfXLR
kSffLcgagkPkyBl2DZRciKuM9WdCD93BvzjzYRASwlYUWELPQmFONVVgB4Uktmf9C3kdzSKKAveQ
m7r3gOmCmOLJ+OAQdjss0RV392MxausEG9OKgdEsTWKiz7BokilDXl+yyKIe6rhpjNYqdDJrpzWD
PVwUEqNz9CkIZddsZGnZ1FiKckQ8kyKXLnHRfGwsMl4Rpn3R8h5LN9HXFHJzKpXhoNydkYjga9r4
zncVmMA7jTq/alP7ohtq4hKTtFY3duEEX8iLzdcUW+SqAMZ566LP+WLIMNuIXA/8JUFfFttwpwb6
OCZLhwgcJEc4FS6jMkjvRdw42LGadjNpLWWYXqllXgfTus8GstRSgnwt2eOEGZz0hmm9/BJ7Xfih
l+n14Ogq5ijdyE2FTGKhx0W+JecvosBgp/dDJiFE1G2eX3gsYKs0qaZ9qnnAaU1JWmA1ENqTOg7T
Xm8Wdyw65UNuEdu5iqcm3wAyKT4BQ5kfbRZhz7SRniIw6tShtBWSDgDaq4AM9SfyLMmC6qTciSkO
YIcIcbDYRstVCBVgXNB7gFbdQJo+rxryt9y0wiIF37k4c0IlNoEFQcQvyq2uwm5Vc48PcVKXA6tU
b5/lo2/0CHWc7lC10v/glaG9BTKcbCzNs5cadRl3M462fdDCtjpnwh53ep6PZwj/vbOpTYb12NT1
shXEUlW46XZh3th3fdRPf+p6GpPn6k3nVC+89J3T2cnhjP0JKAcXmTKmaWG+2hLhNJZYiltqZHRM
evSRMx6YYcs8R2gcMw1aBt56jYBWWl5azEv69hbp1W5y7hfPSHRmQ6K4TkMMqiKjg5CW/v6ItyRq
E3//MMOIj6VD4LfFuc80885V523XzztBB3k3yC0UETPK60SEIf0pdEKAI/uKmNDPkYyYmcoWhOtv
pSKwV+buUNja7Nd5urp+sv3rw4JDl0e5npjOeVLXaxaNnCgTS83Awbcf5Ynm4ngxR9cNHqeBIv5U
a476ptECdqH7I+S4KIBLNyFsBOKavfXbl3q9k6ZIATmFwwDlZOc0GKUKPKfUlG7vTXsErQQzbGuR
+IbZBQJo4xS/KV6ZhynpK8JgmFBNRAzw8zbacAvmjTSDNgH16OPzGpiHOksWXVO2Q8+I9bfv8fUY
cS2gE+gfcJAgQji5ZpHLSsd4au+x9M2MYpi1x2bZf3EVx8CKYFOk4WTy852lgH0RHzb2PqCwDYwW
6KrjjsM7Q+NX98KB0rUshBuM+5Or2EjgKira9t7DL7WysengVqL1+fa9/GJUWHMDBD8V08qrPIsE
q21UQhHdC2ya2whcU7B4Tus5YpbbUvXTO0e619MHc/r8klFbMvnTyY3lEWFnQ2pLaJi+/WB0iC8m
vWcr0qWFt4Z1Cv3ymar99q2+ftewlMy0Ce4Wb8npgPQEFLKptMSehGBv7RdMUy0WX3LJ6NK+falf
3CKDA9cLe3BUNadzlZMONZfKxF7VmJrHDArn1LTlZ7KG610yn+DUPGrevuiv7o+ACpeIKepz1qlK
rdej3EQjYOyBbNW7PJMm8CkgYhx0+FLfvtZJDso8SxKY5Vh4AByMMq/ftNDFosjrvAdMjp44NjKL
njUZnLdlP9WHIqaOtvBHyO9qJoUP7LWaQ1/1yt9IrZEcLgrrMQ0g6hshpbulO5EkeO0mNhS4tz/q
6xGOQsFEMMVsTk1XnMzneWQNpBH4jHCQ8SbQwwgcuNJYrvpYMtSQlb+3VBmv312P2BX2ldRPXYJ+
5s/0QjAYpNRLSEVgiNNVq9fKnUMBSMduyXoh2WEZlv483uOIkmiXVp/73qLHbM6ZQORaICCtAsy3
G3ZJ0bYdDQDlv/9MmCkZK4T/vDZqoDHHe+7y1meTy6Zbt+IvRqCZ+wYFJty0Sn+vjPNqbNq093gb
KOUwROWpLqyKmnnTP077XkLFbfQYZeuRosvCymn87bv71cWoG+GqosjPcnCyCriT8PSAaIO9ooN/
Hc9RRjqNI+QIeskp6e2LvfqquTNEd9LQzXkvdpoeRdSqUTa+PgLRszhYBtGMheFF5JT49oVOQsZ4
5TDwzOwbQAOEyFEX+3lQpWYYKbt0BhbwOmyun+naGrDf5N7XCDA4L6Fh1GsZEJoTAlNQnEgcE6bB
jG5XBcDuMEqoE2gDh6Vlg8zpM6iZeneM2vGoekGaTufqx1AlHI4HEYzXbV54RfbO5PH6+8HeBwqW
holl6q92IlE+uqWTNc3+iGAekPOfZ0MYbQOdlJa3H9qrlx8nIWMAaSMFW0SOJ0OBbGPR9iqs9/Wc
bOBCdQdUPYc5aAJGt8zVu/XDefV6sU2lMXQ0DuIFYfujv/qW8ikzjQrV+d6ulPwOrrbfE1PqfTwW
RGynoapTkQF9Xygl3pnpxOkQIXFF4M4EjXjUX7IG/DxE6MW0EX3NeG8YVJLIFIrh/NPDt6fOFMsB
w/RX20gSCcmrMZrDMS6AyOYg2okWqCGWFdDkepdRRZySuV5T1c68rweCNpFAwjiqMUTF247ff+0A
EgRCU5D3u4NnlMQULl2zuLHiZvpYz8Mr1VgMttDdjHLfH1M9hN2oa2tQlMYaP6HuB1qQU0pU9YGz
coNBJJeWPlPYdCPJbgaqDYfabrWtkpF9XYyGNm0LJyd1pm/zaYHfROgXlKX1HKO+1XmLEF8ToWCo
PZbAV6ZhVYwVKql8irC1RMZS9qnVkUJhhBWN/K6KCKqa7UVD8QgmNS94Z+ATTcuuNFLjz6F2CQeJ
tZj3xVOEWazRHiXhdT8q/uxo1VSc2QUlyq1Xe364s/uEQ0leIaVeH3Hax81nn/hUXrx03tdUpV1+
DnMCP56olkfDMjECmtYLtJMejWtXU7cl0o7w2syw2V4ADOjbm8Zs+EIECco1eMasTG4LfE8GyQut
UW0QvkFb1wXZL7ZdJLdOaRAk1+jcxWDG1vTdtHMEVHUFhWHpgLQCsK5H/CC3bj1aAx/3Q2nQ+lwn
IpYXP9JLShAoNJpa4ApIuLg8dRAqV+0UUgh3QfCa6970+Y0IuHzj6zSY+Vml4k77oIqIS1fJxKrl
6bmkhBOmZiOucvAt7a0RacDiEoYLfgeqzfWSaCq4gceMGsLkccGvOkJxllOZQ4Q/AuytKWAE5XnP
EVc4Q+QQCobj5CxUWuqzrhp9dMBrTk0L+UQzbcH78mcRoTiBhKSr+s7ILQjAmG0ZYHno2uKgRTVr
w3EfQM2e0TcFNqUGMg6om6EVMkdQyIBHKqpthXoCZu5fuxNhOs8lOCvt+DDmrJ6TsbAeIz8M/XXT
NQNsoDlnBJw8cwugHPNscMzYfcytaM5UsCD8G8oII8QSEbV50RIIsaxti1FUuTYHI/JOeK6imWvm
Ztx0X8eoGPqNiqjDP7dmUAyRU2TOGwncRtTjCqI8MyOeK7E15flFOVPsFSKcaXlc/hy7o8gYUrsC
OE0QN3kRsMriTeEmUOczwo6BI5YanYYUz/0AjLiX5iZGaxPdNHnFBzFwVNWbEnfXbT4ZlfpCUKQJ
yDl1rCS5dQsPRRxYYGNmVecSSpEfjd/hKTJkY7cS8mY0SiJUwpG9MZIag8R01mPaACixQZnMY0XS
zYF4I1vT+cTGPGnRBNYt8RLwn/oSZbXvTxm1eS214n1aN1Trx5SiJI6afHKpCGBcBCOiK0ptVMjb
mY0xodUbnlf8f/uk7/RJZ7K5eLH8vpLbbTD+R3/+hPz78TN/tUn1P/gVukXKpi0R0L1w/rsOXD9h
W7ORHwM/R4t/lBc4//V5AsIsYOoCl8rfyovZ88Cmiw2YzmmL7f1vtUlPl252qPgXpAFEgD/qBjf7
0659UDrJ00W3E4I6Ng0Ej/dQCkJ/ZGd6+N+sOr9I7C5CQh9ycHzxrH7R6TzZFbFiszl24SFQ2aNu
Mls7Xl69qugG9YiVt0NHVKAzZvbaiEQKYDrKdv/FpcAGogWkuYql6edL1SZ8Ng5s7RbdFyEdAiwO
BLISYbBR/Rd3xaOkwQ1Lcd7A/nypyVAJ/BgJ0FUpoojMqVrNfYtlq5zu7O27wuDycud1fIDzaYad
P4PiVcFE9W2XpBYP0CP7hyKGuAHabj+pnuSm3I+XDll5Mx8hoU8ii987Bvy4OEbOeRTT7T+5z5Ya
l2+WbbvVCklGZazCdW7I6p26wusxYgnGJYAK4g9enyubwDWbvvK7be1JG7igyBtwE6py+nVcZu8e
pE7KGNwUXUjeLYFniGFy9Pu/OMZaVS/M0Gi7bTAitIbH+t0xxZMbcCIw0gwfATiLt7/D+QzzYvd8
vKLgqE5VyOBIdSp49UPMmewhuxl9DbmGhYEvyyt+71TwfBV0TcTQko9tmfNjfnFfsGPRWHHI2ZpR
Py5MTbvA5HY1GgIDvs6q8fY9/eopihdXOxkanOQIBGO/sHX7wVj4BXC8HkhVGSclJm0PN2OSfH37
kqcHgeMduuQvWvi6PAbkyVQ2QsVxh4HXzghteQW/P/0Y6B0i1GICpVuQ0tJVt04/umT8yOZPu9Xd
PSlKuy6oi23fef26UwIw8eCU35QytTOiEb2FgDb0YapHVv0wWBo0ft6ZmE4LJ/PnNnWI2QbC67kG
P4+PF9+M22D8Llpeo2joQARKbcDKopTVrzXNRJPbGBT9XWKoTJ7eWkDJ/qJPDvlTJHEeHJqHkKsC
IFyu+UMd9U393+B78avp+RdDk7YLlXrecIx2p3Uk4tbsZLLSdqvacC380FpRLVVL9mw04El8u1eR
GdMIsWn4FBCh9yqP64vGz/oEhTLa2n42dMgmXlRjri9Mo/RXfo5XLeegjTpN1AdhT9oZGohixbaf
WAqMEvjfa+9jN0Tax7Z3AbuaUbWspeZsKEfQbTNrF02Y2rdJ3cCRgIPZ+pZHwIV1HsrkvhtcDLWS
kNnRpLVVo+vGkt5eFZ4z7aoIRhzJg2Aq/NS/AGqmf6LT3G/ZM2oIbMenZDRvW7q5C49kgh1Wr/aK
35xv3h6tr18QitxsDHjrJSngzslgVQ3ecwsV3DYCg6klXbiMXP3MiNQdtrhyDdbT+O1XkitSg6Y4
NAs2T+uzXq16unNJu619/8xo5Oye+ebl8qI22bwmnv3w9h2+nrddtNourRBgQWx9TsoQTeD1Od9N
u8X1QsxfL4ezoBhg8oh6fGfBfT1MqQ9h9wTvT4XWPFUvBR3K8qEvWAXd3jovtMo4KwCrvfMAf3kV
SfIs3SSgfKdfWQYgKWsHHqBm1zolJsfTdl0VuNdvPzcDO8fJesDdUKVE/OVgej2triWRNhk2FMmt
UkaxIpsg3tiKkFS7gXYK1thhS8HAxzwd7Gv3Uy2CbUGe73vT0lw3+XlZIiII66lFTYcGgjz5/qqq
kFPUO81WknwCKsNLN/4Qtxs5tFhOTTnJM9jpsGH14ntaDM5t0sbDNrD0/jKbJnNvJYX/zjcgfvmZ
ZuMuFWaPPevJshJITdP80Gy2edDlZ3ptrT29GxYTsSsHnxyPZeigmEktXuUUMdFVV0bj0o50sfLc
vIDJkH5PcSsd0EStpmn4QpiBWFbR/2fvTJYjN7Is+kUowzxsIxAjh+BMZm5gZJKEY3bAMX99H1Cq
6hQzWzT1ujayVEpkBCaHv/fuPbeVt1MJ81C2tHWojIdjOeWXZKN81aX9/QEEdKAZfhJRvlh5fl7r
I6MJQBsPnFQx3cSNJ7fdYMf3glVsjXAlhXFo6OvCc1veWE1xnMT8DEf2TjVucOhkFK1Hv+k3Qq+C
6wptz51vz2+zE5VHciqD7SDjCcpMqvGuaPNtk9Tyiz2fsVz2X26Ln47g08IFf5UvzGBjNxFmeFxC
zY6tM5ZhqsHXxsS6AvoIBjjVsQRi6VCol764C6zf3gXMOxn5+MxaPz/uBAPaw+R0apciU5CM0Hzn
hW3VlWcrFCmB/opFcnzE1Cp+KMQKXR+v08rEaGIxn+ljtTV1VYUNHdTVkBhDQVphR2o0H7jDoINz
LY2Nt6k0DJZK79aDjeKgBwldLUB+hzbJ6B39XHOMfD9X1TOgnVsXWcQacRphwgMJ1V+c8+Wu/nTK
kfMYuKxQ2TI3/3TK6ZJ7tNNYEOo0fyyjndeneajNBOrALrG+2Cf+Ztl22ZFQeSI+ZK/4qU5STJKh
Vxhqh9D9PUh8jK0Gvh17JFf47xe65Tf9clgAuMjzQzqufx4Y1VHc0d5zuJOa+C4zrPiRLiT9I/It
3ZUzZSQr6a4GZdY1xBe30G/evi64fDpayEkQKH86yDYmsyxKmfh0+K+j1gdnW9/odvSee+0LJa/7
xQvqY+/5y7E64PoMmtWM6z9dwqDX1Jgk3LKU4eVNZ7HvmSIrnErca1Y/v+lRcUcPcQzjSbK5sSHU
9BhLCeiavzj0395MjMF4swDJ+4VWkNBndETP8zsQgh7q0sNkJiJcCEkVrx2Rvv/9Rf7NS5PoOqAN
y1T/17kHBtwsBuXHRabdu4ulEa3nzhdf1Ii/Pb+M9RjNLqfX9pev8dMeGiVxXBm2VDtq5Aai9igI
JIPF4EZEiQ3K4uns7S7UoOETtREXa7oB+WbstbN5dr9cI3/3DLEf4XDZOZOm8Olqt3GPo6zUGzJl
bfEiPbxXUKDi9qSAChTIlCvXXVcdv2ClTSCrVr1b5w6TC/JiVhja4Ysi8x4uemEBrDHbtjPWTuyo
17+/Nr/5mmyXHAZrS/fnlweQXjPyZ9+ud9Clm2uGVy5BAgRmpk1Lw+s/3oGrP270n2Eyv7YpfJdR
lEmbgnnNL2P6Yeoc4lKYylg9ZB06z/FWNTPU9imGXm1oa6mKcie8dkHAdvoXC81vjtNHmuCympFr
gen1rzeHAAIwOaVb79wxImYCNenGVszDqBqSf/5RwArRBxDuovv+5y5TkhpKMj+qd7TOi3fbmrzr
mZyCBlCZ/tXl+80ixuWjLcIW0aOp9emeN2eieaqOy0dSQBxGSONvi7g2N7zdGBONBVYiHA5fLB+/
OZcBnUxaLYZr2MiB/nou41gv20A49W4yF5KcQ+hrkhYmeRmm+uKjGIz++oZgp6HDcGGyCKjt03Pk
Z3bVxXTed67d6EgDSMtq1omwhzkkpA0FtdsoM3TZk+fr2uoHbUvl2I2bmT59QYgePIFNYtFjPBAG
kj+YxBOKsCkzvwtlnrvoVKNaPJMqpV1kiIUUrLmcIb2CV4GplkOy1p5bYUELeoee+4DIZjpzNBHs
EtDU86ayGyAQTMcYAXQm0ykwH465RRgyuhtCDoVJAIaRFG9uSrMEMT4VjDhjNEsOeJNkjbhXeWVM
h7yku7YTiVHYG02XBhKFcQQD3mW9unQKCE8XNpSQ6NpVRl5u+Xdt2BZDozIYfHaQlWGZ9XZ84Xvl
EhHlWFW67Zw6v+2RdRJLVGoV5g1Ei0RNN2aDcyJ5KBTahdVIBnJ6II8phqDXVQzwp2yxQRRyKpvz
tKechO4YSHxbSg1BFo69A8ih6qdIPys0RAD0HUhJDmXhLJurhLjRZ49cP4CqUTuuZx+G1C0Ydo3Y
ulal09UQef1tmdhNu5k0Yidu9Iocl0039XG3hK2P29ofgwTiWAyrw5bxPK+VSoNdCWiy2uTR0v7T
NRN3Xa0c/z4VkLzHvKgY79uixx8rpQMurbumz7sFYC8fI2nmTzk+gpu2dAdyS1CHaoA+CNUOTh3h
MGWttiP0v5vIo4lqi3iTQTPZmXY2hFmQ4f/r+qOFRAygn3pOyfZA9W0SEZKCWUZh82qjYd/gzIP/
ZTfeziXfD3J34u7sYK7gIdrQ/rF4nylCnl68loGXjXp2VXr981y7zr63RnwC47RiXvagQ5p2sRFc
OQFoHEMvE1JNyMwm9cw484tcXFgD14NqISETJnoYZ8vZOZpxnSRLhjxkm0MU2ETrpFnHpgITcs47
KlTKm6+zfDwg/UWXPRNrkczZKaO7NA52c8wYzoezntWbsW3yVYq7Zk0GZ3E2WCLEc+xfRb59U2hi
3BiDL7Zw18jaw1scRiZZIDNb15sozuV3sHn6eSk8SJRt7Yaj3jbvrlaXa63tZejTsN7hAncOTR7M
K6+MxoOlJ+ZBTaQs06Q44lreJo40QMlPT4Xe1U9lEu3RZd0m3fSEIhXLpR7QqOuip8LVliSgrPAP
fecRL6bVUQii9A5WcXRUkZWE7hKKoae2xnWo55WdBnMoqBtukkbrr+q48W9Uhx1zsNR5O0VQZMYl
MlEr31BsgvC32mSfqKJAXeb377ZqgQcRYU6HK+uTltiHrqrL2aI0N/UG1X6VBO1dVuHpWJncPI8F
xIQx9GrqCF7lLBIprsxvGPCzS2TjCe0RdPTwMQ56F08brWorvOuzf8YfKlRUnO4I9tSkzpFbxoP6
NonGU/VqMiN7yMJZmc03LAxb5EV+vNJMvvPO08zqx4gtQO6tjDTqsPAbr18RceD55xqsfoJMPb+J
V/nUO9qR9qyuaNLWyb5pOFMAUUpCg/yivxN09a/MPDXvoqLMksOQwqR3gqS+NAbT38K9HbBT1DTj
RKL0F1eP2E/S35UbArvzM8mr70er/NgFLRgTXTNgDgKioNxbG4nAe0BzH8MQZjyK74VcSz75eM+c
qXhvJFJvIqaU8b2E+RBSojmngCyqb0lQoqQVatq17JfufHIrv/WK34MhaNxUrVkfZyw864+5sWkD
wKcLt9AQEIABDei4E6Au1k8i9usftbSzLT6R+gldRbJPYUjnB2KAs20y6erRqeqJ+pDo4hCtU9GG
HZkW2I5MzSE5B4Yn+gNnjTXGOnQ1xEQk/eaGqpTgk4y6qdgXkiH9qk3i/qGOBrwIPqgWfxXEC90O
xA5EzYLRICmuIl/uQW04xkEqbiFy56vKazpzqzid2gNsQA4Ry0MgMCDOfFUCZB56c+yGiziK4lPi
I7GsdHCqFfzYc1ughZQWKey2nri3fWs68wLjr4+uFOKUDkp+p3VnbmicOae44VHdlNi0tnM3Ztuh
Gu1i53lefCJXpPfW0iE7loeo5qHi6tKEr48Z7O8TvC350vRxc23PjXGnEs53kmZEwE5ALX3BSdUa
ezrTuDWvpdPIF2epMNcl2Qh9mNVpAqbSSfbOSBCnq2ETNBq7PkpAwedzr+RLO8nmqcfcgJfJq39U
i3iEGbfgtNZlER1juhEgMki3DwblnOy51gbCbYP4NMIZl+y2i2J6nVPLBgghzcEidoYJejSdG7yW
ZTgEuIo1UMo1MAORlqxQXQTJs8JrJTHCnBKniu4lyK9LbBvVd7Lss5Ck5Flgl54jY9X7bO0cxEbg
iv36ODV6FMZa158tcYB7O/DGe19LWRfjKNlbCyhY6lp86gBHzICyHPb/JbCWk23V+aHJIrRBbUAT
J0wyyLRgmvgfoIH6ZK4OeYujRFbdauY5p41Vku4w0bQGPqZevdh21lE05QcDqwR3eSdkx8zFdG6T
QvQP2Mg7bz1UfElCgFAwtI18tshlutWCmQxeWQ7iNLlFaawI22qe8noer3xXdQ+6HDPcZ1xukzTU
cwdM602NruiAF3/aBp6HzIdNhjjZirPmp2K60mNtetfnKtlpo+2UAE/86MaEgXmodQFV1hr4jdWM
dsfQx3vkrOp1HnroHDOoeLHRCjG9e5I23zrqRLQw1QyFAdfVBpwzGoIoVvK5gP6kudGNLSgw8Dri
TjwUPYw4jp07aQaqxNLr2txprFnilGdpZawLY66uNCulidtPOdcapSTwN9ci725NOPZ7hYKVqFa9
SNd1MdTvxJcbD3aMNKcflPEGhrrrsDOO9TWrxfxemals1q5Z4klqUqd7MyHZOVwz0DGalJwWlze5
2ukDyTMr9LpEfZu5dhO0+GkTz+3f0LjX121U0vivTXnZ9pP8NhJUe220fnwiGglJbACrNlG+dWAd
w7A3+TzfpRa3jzXYFP26QRXJGl9lS1IzyuN3dtTeBTVxtJVdBEEQLYFH37S1oPlFlv99xgRxGRUy
3vU5mUq2W3BpeG2eW7CJO3TNcXLl2kpuJQTv+0aS/bZQQNu44q+UlDKMemm9OEHs4AlD/iRt4stN
a4Th0lvuzuB8rZho2mEGxwIpsFVMN0aBAolNyID7Lo0ezHwBaWnVLVj+CyJiF2ufnlDLNKiGuiC9
rOn/6J3oj2khkeIomIr6AIMKcxrrhjUzXtcT7WIEXH4qJye6dSOzOgRj0sUsuoQsGSXDxhrt4MFJ
2mM/TXmY8Gxe6PHQnBNZXkJAxlfFVp8tIHJ5Itri58ABopV5JRozIq1f+9w+1olusKT5/MNS9aZ0
DZDFrX2G29F+ZL+twy8Yq5dgWOZMVbsVdJYPNUFZTMsEG1IslNOjj4TuBgX5sPVGuXervA4DLMQx
WsBq7w/zM/2/4ltWwLjhncNJgh0Xs9BT4ay9abIFJt1MHTJNt1Z9pIFoLGyIvl3H4MvoZMgOdbiC
taXvrDRVt12tIdcagvimU3xI50TeVaejAaQxDW/BQ5UcoBd7cFWb75PEeyCgp9jRLhXsA9nK4QaE
J1Mlg7hIfBo3lWEeIuhFL0KPhm3va/quxZUd+glsu6HnYVRSEHKX0SqMsZGdsbmwH1Pb2ZXOWG15
nFiAK5SSq9gFXBMQ6vPeZ535OErbuAyKYEa1UNh3UowpJsrA3jqsXWdFpPIHw/G8a1Le1Nbp1Uhu
C/vCVdM28Qa9s3ybGTWZaxm3yWWdchuQSBwn8JZKUtEkrv4VHlq1HiXMMgYIBDSCE+o8lw096Lfn
lNzzI37zfUsUebpybA2mEWH3s24+tolGnBpJMckilgQKhNEXvvtlYTvRfZ5VbDPsnqhYTwfz77fJ
ja83M+Rkyz9T2GTWkS42wlnskFbjnMgHrKq1GALS+Mp8PkxT1V+4IDRL9mhaxgPnlqQCj+kpT9FT
r+p0Ru3XNCVlaa6lPEbM0PqLIGrTp8K03R1S4JJXzohitcZ9AXMx0carILLq84lm9sJF7/F1dk2a
EbaY6DeOh4ku9cZ9RJ5O76vsgggNzFAlpBBlVznD0YHA5UG1pG+QZIT0dY/lPHgKmJlS5zw3ePnX
BeHVa4SdC5oQbeGq71vjaZzs5lCZ3osxu29RU9Xf2bHm33OMiixapAN7uaNtrb6LN63XFdeTy44l
nxqDoTdaw3U8RoCvC33c92bRJ0fNqgZku56uvL2XGSjyStutTtoQo/8rJ6860VSBDm3iz60YA+Qs
QpWBrr8AeXpt1n5xTc5yRi4euZ67VAzta65M/aVUqXitI9wqaxMw4qlGBXB0IDfeTjZQq6eGHQ/X
LaHIgbaX85bQEFLn0ueNgiT2G29LOncz2suOpj//qYpws7M/pjLNCmEf44xotiKr2lfEkYvufOqK
98xeIkfV3EbfdZUaL8Sl8qav7Gm8UvUYfSdWnSLcjhItWMs5Uq+aI8mpM+c+gDSVOeVtXo8sDEqM
Q7X14ravtnYw0NEgKYXbQ5gdGxzsZ9WtcLvMYY9ZRd8dw+FnAjmiw/TSIHNCG+QkkYzW1GZhr/iW
mxS2G5gdVFoeRQwpWTCm7FKdJbND+KbSyx5T8yCHJN6yeeU3zxpwzYM90PwMhR1M2k6bli0AUaoc
EsVUcJ4K3S5DtynYtBLHylXSZl5163zsou990wP+jDu8H+C4neLd7Do+FTs8SvHBtoLvf5xMp9di
4KmMJ6GxKwgDa8+YiSmnnqh2VuDEa6t2VQZpdWkKWIZd3jrox8pdnqS0e1AWJBSY2ZjtpUEX6IS5
bDS2rTM7ZxMqy1uoGjD7Y5t563pYEkF5jh36IY3Us/RMoWLodwUZnOICbH3/3pNPyKNkOlJcgFgQ
d9nUm7uyK8vHAt/odeYFNSEN2KHvgOSrCRSPbUQnu+Og92aPMZlWu823TkrIv7SzxlJj/lc5+Zpr
wrNL719MIX0ZzmKvtfz/c4lbKKF6IazxAwGievWWpCrNd0HX1AwwAgBeOxyG5rjOyS9jv8vlnPcl
/b/jkCgNdkfVsqNzhC3TA8BQmihQInJSAFCCNzzq2Aj4WY33F0QCHTlqScwIYtx5nPOT6C19XS9b
yBxregv53RT3RqqbGyyp+pGZNJ7DoiNnIvZHSOVZ8jDPYrgfTPDlH03k/2pQv9CgWiiE6Hz+p9/+
iwb14a0pqrL9mfj458/8m/5l/MteYmrcReCJYHQZO/+b/mX9C/nnMn1juqgbHxSff4foAIrE62n6
poeHyf6Qp/5J/7JNonfQddA3Qh7AAM37J6iepVH903DMxOmJRISx/oLrAUTzqZHtG6CgIWY5ex9j
z6oQvE+WDN0v2smfxo1wbQx0ri6gcGYdnIlPM7+o62vTquJo36UlzwNZjCD+YN9+L3HLXBXMCg9w
ZrBhkNUjv/10PX4z/1iu18+H+PHhNMBwI3PasIF+OkTeIvloZX6wj+2AJqvXKGqJ0eBzl0IsNUyY
JEEhgVGXiRWqeUreRg3cwMZtXCuEEoFoCevcDj1UzqJHGd5l1BXKT4EDpXkE+HpqCPuN4/miU150
U7j5EP4/DgJTEcILGJ3cSJ/OoN7Y0iraOdhTFy6RImC5Co2qIfGG6b62yBeKjAzYj1Yw+Keqk9+G
pWhxqngBc7PYX7lk9V1VyvdXes/ePQjoyJB+lB/AdcNSQCt4VzChJENwpkelFf/UL/pxHbAmMoz8
4Nn9Ikqih9JhvQhIOqSaw7BKCDAuHRqSXw0+P81Z//gkfxmvoeZxfgEGOL2hCmnwST0Upz2dUC6e
S+XdtFZ9rTuMIP/+6nx6iD4+j6kT0yBucSy/n2YlpqHKstByPi9mmMeKAuqmi4MvBq2fxj/LpwCK
gvJC9ejDYvgkCgoalot80Px9g7N4h939XVpBss+Uf/f3h/Mh/f5pUVg+CSEuau2PIf0viwISDDMY
uAcBYRj5YfYg5ImAe2aauHBTAaMZ4ikJQFXVZje0Mf1ziVgxtJfWhCAm6wyMSH3dTC6vTrcnmkUa
CeSI3rDmPV3q6Fjl9KcYek/3+LDKaW3NOj2TOB1gqnzU+lQlZKz49HAUFq7HwaXp9vcH+YcX7y9H
iahk8aN66JsXy/sy4/tpbh3hl6GT1Iz7gSytVcHmnmFMpIhYbbJtlSlc4Vb1zuZNCx0wKStu3nSf
F2m37Q3ZbjPZNJfEGg0LcsUKa+AYjwZ4/0uHHA0ixYvi0aGv19CsvTWCgh5PM+TGunFBSpt6Fmwh
UpVhS3ftXsSlGQI4n3ZZTBxUH39nOcv2buvQHWTPs4eGUp3xdhH0NCNzY8Uu3Y0ymEjSTYqNIGBj
p+ig3DWRkx7wjxVhadSUg5BsfghePOsCtMTBJkLpJHNjqFf97NnnhY/zt49cZyN7017TqunWbkdp
vG4Z6e+zpsoeCCRGzkVeN8h27eQEcnqdpkmB5BHtJs5aa+dEdgoWzCWwnqa3G2rebF87wtLv6AkV
j14sYOAaAqtbpgfTtA4awTCMZBkio0oxPnl+Se+2MJs9Zo38kFL8nc9Ebp1c4qzD1k/KYAW5ZTh1
bVm/lCkQMfzEG3D1RHZF2ZuWaf4FSCcttOMk3mhecywKl2/tGjUWs+CA0qC8rCLJNH8sqa/iptHg
BJc7Xabny/lEPkuxhu1WI49gUCujsL45gmmVPQoiCLICxC4RBvdanjEkN0gYvjQ6DbUMgFpzo/N+
WafFYO3MKvAPHRj05yZy1RUprqo8tDrpcLWnrLvM3pZCckf0VKTst63nqiarJhMmkjE5+hgDzbK5
Z5JF0Gk2DlyakYHoWMV7hvhbIaxrMyLGlbWtP7R5RRsBzJ6/aoT5ajVc88Y15PXUQOSJHLHWBsYk
fZyTUhAR9EovE9uXrh+luXCQYmiXaTDGt2UaX0Sx+11Ant2LtmWQZMzTJm3cR6oUsP0l4WGNSiHU
QCZrSZzfWk1jnHs0v4+lkwWrChcJlSPYyw5U0art9WiFPlOwRIHjN4pyUXVV45nmx8EuU/SoJs2P
vmlSTHwZDPqEZthrkVkVgfJ63XNz9SDFeA0xCABWgr5tSJKwQ6q9ayhlzxykX+etVunrZnQmuGlK
v+6YtfkUpmhVaSilkJornStkIOA+m5CCHEQ55nvDSvS9B35452pTpaMzrkEYdRsTFPAK3AvN7Vag
89PT8kfDVPcpjYzu1cVF+2T1zXAsfL8/ZD1trT6WqHchee3qNouImNP7Q0du30mbkNkz2AQaD8nI
U8ahTBA/16FRuwVYqbhYjdo83tvIs7fYj8SBDHm5sfOKIPqpi8jV6uAcu3V5niydhVJHu88opDwH
IZbJEFdefQwokkh+6ib0sIT01ErPtlHaT+992wzVpU4kWRhJNgVzP+mrpjLpe5sFPcyYN4cxE7dj
6p3c4EOls99iV0b0yDSiAflvCn06m1vmL3Mw0HPmQb2cEh38ahYhyF7psurfjLQZSMqg1pnStPkh
vDHeEsToPYikLc8ZhBt3ms7+AnKOIMuErK6PJjrIeuLJmbHw7fKRpn9nUMyMZHjf0Iysn9LUYrKn
Y6NNAEhdUYRPuxx12mGw62yL0L57YJCdHyie6FhrQt/nKVi5FGgsTle2X25eRcc5gDU9TZa8tMQc
HT2F52gawAut0S9lIZQYuQmaniPPEnEK9GIIPyYIH8lvtmPHp9mTdKYze+ZnzCBXjx+Tpq6x+CZZ
F+g7Wi4ckuYadDotj1znNksdVAfMaQwWBuLLVEKomEkCHMg4cu068D60rwincJlyE8l6pKAl2Myi
084euH9I+oZ1vWJ+hmS7Z0ri2ObOIEBkF5Wac9Y2lXYz8QEiJCuD7UXkMch2JuF8H+AAxKsIrfyN
TtN+ReB0d9PoJsYnTxhPuu+cKdhnKBfraqdSuO0r9ovWmTPSQqxZFIymsy57q7a3UtTjochMd93n
qdhWViQWeuSdESHVHdqWQjgbSExP9KsmKkl5yUTc72hPT2LH6feyH43t1+Icr2RNd2py2lU7lt20
IpuaaDSLAcZ5ANAdbcFIBDXFrmmLy3Ewx2L+w5z134L1i4LVAAnBdvj/Llj3JBQkyc/16p8/8me9
ajg2dGmA1B69HTpUP6FlKVL/RV8TqgaGX9gqSyn7Z71qmv/CtEVdis4QHSCSw/94Jg1A1noA/saE
vWAsYsR/Uq86fy0llwpyCZzia7EFguzhL7vkn3Zt2BDyOXVi81YxB2HCNhdqYmfJ91zDXAzOpc04
lCTY5of0mFALkWk3ZlBPuxK/LyGRie+sczUy3+b9MIQ8w+s20OSGcHRJ8IjO70HXgGBI66vkKm3I
PVtpNCkPlWA229mkSH7MR00NGqVYxuEfE9cK+v8Ng84ZNzahl8LQurdy1tjPIpmyT9rIUjOWeZKv
hGqH5yCW07PH058QSsdpw1jds1lusmbeko9eH51Jky+dKdJnApimKy2jO0evdfo2AaddQ8LOvLU1
ze1b38TGypS5fYix8l3HwmVwpSXJqqLfet8hbsm+qEU/ypn/3Th/XIJF0MdV1SnUjcVV+/MlKGbb
TjXwb1izrODgWB0bSHMERhJUI0lxllm3kK/NIriqPGmel4PJoUkX/ss6yfR+N4t02nh0+w4Bfmny
aBxxaSKGegUioT2WtaNuBFubjZOk6UXntEiQfdHmD3ke+btYkCTbsds9+X5z3+YWrgE5nCOjMu9M
Ye4Ik3xNa7d++ekh+U0XIfir4o+DtnUS8TCVUjXYvAU+FeASvWEc6bK8tasi+mYsVz+uKuPJMG3e
VJ7eHLrUag5FOpCxKUpAkYXWzltFDijZwqP+ImEdA84FRnGKAfcfh8pybqOJP9VYld5MWQFo1czh
JDqXLNK4BlzhRw+xDbcjSNAmZQANCCTL9X0Cln0ntEbbZUz7wqlC0AUElnvaavX+TJ+t19LtzofG
NPZtFzn7ieBeGqConklQyjajw3ufYDBBT/lbLoP0aNvV8CMRZAvmrTX8kA2xQt4EU69pjX4Fa6Bf
y77btgkkVB7K7NLrNR4mhfUls151+qAMV6EIQ1ogpfiM7O8C8pE/dmECdAAxBSIyfSb21kzoSngl
472x5CpROiXpRSGWkYmfm2w5S/kGWJGGbMmuEy26E9R7Wu8Ge2el9owAkrOcXepFhNgKwLHRXzgZ
1NcV+F5gqLWY0/2EMjBYz3Zs3mhJO55Ua3BCTVrMyeyT3+ssz6aWzeTzDurRFqp+CRhrnNt2E6x1
ZlqXf3/vfFqzsAgDlHYXYI9h0RygQfDXB8ZEkxzFvafdiFafr5kmlzvNYLAG1sPnLU2BgCWAe6ep
5h9IexDdtUpOa5wW4jWV1UKqNInzafX60attGeYi14E3yKcRrVlYd25xX9T8lqxvHNRjPWEcOdf+
vIqYt+ktyheotyPwycq8GfUms0lc51CnDkAzAvRkzXI1bXvE1MuCWmXHxpGtsXFazdwkDPv4nWM/
XpKeO19/3LYyRTuTJO500dQkuBqSYIoq9/UnXyvUY4AS97HU5pr04oT8FVicsBMsUE8vpZ7t6qrR
4HiM8D8xrHQI9SbgL5vMF0S26XU1faEL/mgs/e96tZz+xU+MnQL6DT1T71OhP9QG0MO5QQLRSHJo
WmTKAFBq7TadA47ASAl/gxys3aVT0hPtNcpAXowNxenO1xNeLxbPYLcy8zo6+lkvn7PeRWQZIAMh
dcNoom+IbDgY3cwN9qadtv37++d3B2Avr1fDRa+GK+3T/VPOmSJmMPZucpcAmTE1CC6Ucbyt6SWA
TC9ZZ6J6YL0wl45LKYgJJ5tZPuuR7pwZgxshBmnIrDYnsDOjZ5y7A0NXYSJO2Na5H93lXs3YQ5Qx
8QB//90/3sefTj40JI8JoUkGOubnv977JAwmzWwPzk3VOUhRBqWid+7miDYWaq4HY07mi3RU4yn3
+nLXMolNyC0v3YMvk/6IPhU+VGA2h9wZGHCS0HPXugUD7MEmQKWpu/I0+yo59yBOXw0FhNhVqwb1
TnSM5BIl9ouKhu6gk66GpJLm6VWHdK9kN+w1RMOiXBlNNE0tuqNHE8XdXvORPSg8KhuS5dxtrqwY
DIkYvyGJm3fN0EeHBBngZi690ofGao5vBjkzzcoslrQ4JU1jM1sy2FpV9oLkYq+EVZJGlEl5yMHI
fCs9HnX2BOPVx6MXgTJ6bSJN9Bs34y/Br1PCjI15A/tkQj6YErocQDV/1SXZcSn58t+48/o3Oy+W
FWQ5NakXHaFEzBc2ARgJ83ZWPrn4wSazyO50ac5EUpC7/uQV6Q+rYiRcx2I8ZIOp1k1jkmFs5+Y5
s00VOl4+XpIBxbvk728ENolc6b/cCdia2DMshMmP7eCnbQNrNcnXWV/fiNxovfWEGIMg8mVtzocR
UTt68LUnIg4AfVe8ZSsmn11Um9czmqFsExfqILTag1eT5mhCckX4ZKEn2bpnOF+g0CpJ1suWx9Xw
9Jdp0PN7lv/2xRzs/q1LPFsLA9cpPPSLPtKoku3YRV+2zqbw9In7wC6JicqtPMq3uUEuH0qFotv7
sTaG0yy9A6q8e8a/IKs9BJAwU0266LWrXeOMnlBFdnr3ig6RJTIrkbpX6EpGY8ZuyFO79/Jk2XIu
15VhbvtIiNwe2mY/haOZzJvAmh4NKckaqnxrxfcRxUoBjt+RTcXNmpqK/pzvez8Y4tDo6fvsWDEJ
3AN0J1ISMU69m2tTVBf0U2xm2F0mHngPJA9KS/FyzXKwSDpKivRR+eiiCZGq3Xgv2LfQurFYDRht
S/GqBZ5xo/XDssFB13DUfSKwNFW4YYPoNoY/RHI77AmCrhHIs+Tl1SICUEPDn6O2W+aoAnPEGuWa
bYc54dp3cdyqQ4Re017NRmq9CAtUzzrGZpudaaA52P4E0zXqkUrbzHGtvxR0Daioa/oVEyu7vtYg
AJ3HzpAdgdlnaPEGuqGaPYlq7eD2fDKqGVfspHfzNUrviDBALx1vGvaW+3ZJelwpNc/vppv5B8Rh
2ibviozMaDeifEcwMmwI/g7WvnITgasBFTKBTdyFSc0uE4Z4E7YEcmsrR0Z6iBIlfye2/qYldxu0
LNtWmpnoldb5kBWXngdLyyy8Yc3LIODMBNN8/fEg/bey/aqy5SXCy+P/rmwPr8+i+kth+8dP/Luw
NeD6MG9dqJALqnFZn/4cxILqo3yFYseAjcKGkvLPstYOQAEtZQ7DDtRyPGH/KWtJTGFmEODXtJb1
jGr4n5S1QJ8/rY7Lb8BdAFsIrQRs5k/TncyI6g5UlnuJWEA7xFE51mclwjMkzT5KWC/mRVVkFpgH
sqby2zmRTvACuuVNYES9tb3MctZGZd3BEB4fM09LzjDIjYgGGBpFyEtd+svBrIIq1Kx5am/QbMWQ
0uJhqO/1so40ojBhMhZnWZAoGlx5mpJNK4J6NbBF2KILLQ9FNLH4pR0JH5MRh2WR2yFeemeLfYa6
GKL7dUasW7P6H/bOrLlxI82if2jgwL5ETMwDwJ0UJVG7XhAqqQr7mkAmgF8/h9X2RNkz045+7wdv
YcuiKDDzW+49N9dVfCLWhBCn0RzgAcruYAa9+mKf9G5Xg/9lB0J/K1XjMYXP2ve+ImzZdioXJaj4
YJrNRxP9PT4Nz+yJBZ7Tacfk0d7wi9LONe0n2lJPblIIGn0c9ZDDZB957WhUcuOIEqOAman8VktT
8wV83pWo1BKqObWRyFL9wmS+uQxjB09w0F9KJwueJmeaadGJuWvN4GWafHct9TmKLVnd0+92O6iE
5rmvKjo934ojPc+yUwWOcO+4aXYTaOVHMHQOFTTzRQep8bGrimBbNpr8Jgov3s8g1Dbk8ZbfqzKj
gMh94/u1cCXwQPTk3prZ93E0+zVSsenVMXxVQ/dkVt+1foIWtvTfTXPED+3lKe9N81Jl1Uun8a3r
rsV0liqJnVZjDGnVzRoogRc5YC/r0CMlBEJ+JR2DOPegevCWCZcv4rh2f30inxi5uxtEhkik4rEs
dliyOy5hz4Oi1Egm8ZqU1lan1Zzxbk1qDF0wghe7MIo7dhzLbaxSPUoXuzullqkRg6BPDt+FTFWU
B/bWzkvK5UqzsgflivIEnH8+pbNr3UDKALCQxupO9V2/qYWYPgffLuuQbmqIxkJrfwQ4kEbOfIb2
lZerU78g5Z5gep8GogI5oF2VfKVoeqPy6j6CH0SYFuEd3tGgw23CbLgm99SMiN0+YOdMngv4xs4l
ajUh7ueZyD0wBsifTGwDRTcz/feylZmkRP2mJlYDjQzosKnM4Cirio3M0Nooo5mm9ptATaes40V5
ndsekA6Ip6T36iokfjf90YxLs/Z99sJeRn5Y72hf7uLg0k/TnA07WxeU2ZoyCdekXbYwDGy8XA9e
gAQV1+SSYxvjP2LnkG5K2A7fpGuUGzMz3M+iixeKRCKgI1eSI3BNGAx7Y1CvQWNbTItiD/uyH2/G
ATF+VBdqPjYkBA8R2b3NAUinalcVRed6xjt3h7+nASAZoO52wQkMk4UlCE3cpURDTM6BGp+xIDSY
nGpMjXnMZegFSXbUWrSsThX4VeQH/EhuA/2LPikQYBTYMi69nNcsRXIYNvG8zpS/PMmJiAdJT7ZJ
HR0JWzDzKyEQ4Sb16/7OdVmUxH7/yCTIvbAK2fW1tdyqUVcE6XoHrF+ZCsmJnvZZXCmEu25zhwdS
wxdliAkeoz8/FKJsbyohGQiZXf6OerhjzlegjlO92vtzlsb7GqAqYZgdyZYNURxTq99UnrbW60bd
s4roT3PeksMEpuosRn7djVOnUV1lYCj1LlglltL3S2d8Gcpxz63d1Xs8mea+EqMbZsgPIuSvJpPD
ONn2wHtWUKAfNY/cDmpya3hYgnT+To58Gy2aN7NFqex7b+4qRoBGKumVzTQyMqfYYmph5xNzkOvm
MhyzdJye6lInKqOtE0pC6d4AINRYxXMQBeAzVjE68jerueZpYx2MtKmEE2LDTl3lwnHfuASXHbmD
GksctnWTSi3y1+3xRw7U92w7WXMRHUPRFnYENY7+kSxVsu6MsiQVU0qgUkKjc6JYf6OtGE59VV5E
04wHUOB1xGqwPaIsH+6W2mk2avKXO93IgluR9sW1zYoXgMFuv63sJosQrPsrUfhyNXqp/T2Za7lW
3vQ5XoNlC87Mkm2GStmZO9op1eyO5BNHvbR4FCPbaJcL0KlgNViN+4avnc+G5bY40Hy8EVkxAd4c
NQ6sBGG5k9nvBZTs0Pe67GzEdb1d9Mb4UIRbrMiVfYpHjnRTzebOkW5b4XKMcW5kxoRhZPH3NJaX
RTf2VA/0Bb1luOtCJ/cHmJITrMgru1dtkbwQMou9nej1cHbr9C4vxUzofZeoZz1xWdtZnXdI/LT1
OUHjYMe5iW570E8CbOdlWca7EZ4zAGXsW5hsisjh2WMqYVZXn1jIR4K2JTBwcCxEx7CvvhRzwKNG
mDShghZh0zg3/R3Y5nGT+EO5xplVRbofE7TWFtsGOwmVeM6edEHpr1r0Q3yg0s1Y0Q8lw0hu01Ti
QfTjinq75/hWsfpIM73dalJ3j4sU3qfhleW3XrTa2RE9rNjKecBp+qTPNuSnIO5Oil3bvh9A5/qj
N647x5NPwDPHAwL7j3zJh32aY0LvCkJd5TgXu3Epca5NWiIOmRmPaztL7ItI6uZuufq68MI5EqrJ
Pa4G8w0PimKJZDGosYxYvhhZpu3KRTqs8gERm5nD3irvqL+R6Lv286QpO9Sxbq7B1bOYTmT5GPhJ
ux0xDN2iGjeiSbR4+Lr4u18kHIFJyupaBKg5U1HuBGytU2rb6tg6RfIqA4GuVchm1S5YCGzXWX7g
9n1M2ZNHZpF7D0XMSxiMYoh4fWi4c+tGcqqu29R4JwVcC6vGxgPWNrS9zN8mdzoRDWM/lV1RHzqs
UmtiTeQ1GiHYZFMRv/fjPG3tKevfJ41YYragwZpUKbn3FFoUtoHvyuBcYZFpENzGUo7hKz1O+qGN
zrzqZzhmnp8vhyDAGFwk5XEajl4DNQqPeiXPbJ6TK4AFabzulU+55tYPFFXFse58rnrHoCHKVOHn
t8h9jG3gJe2Zbe2mcq126zNOvMHWhQt6crRtmtvVRk/N5ETgFceOmY+7JM4zDD24F+86p532JLsZ
m8kf+xW7YydStnoXBmcthjun3SplLLet8vKocHrj0BC/tnF8NX2MfuyXoeiwfsWFcJ2wKElpDt25
s1G5LdNnXaTtu4v6TafM/agScpV4IT+qseo2eVUHTTTXWr+fhe4TR1ZoO0aChRt5XVFBkraL+qad
zCKyCttdK1kxjMAA8oUdxkS2vSiuNBfFLvI8nClFfkvdi65OLzcIpZaNHrfcoCo2DgvnQMQl3K5S
Vgm72NL0Hz5chnBgrxuOA7C1xh0gO19Fx5Qe/Rrsy72DYdQKhT5PxzgWqH5rE8Ewv+p3cDDJjq4+
Xnv12IowmQXzWbTtUZJqYtUpEovgYcXea5fqfbAxRu9qLtbvvZYLKVRzkuMXHYzPqfVK8qsJDiXa
CiFjXJibuF7wvz8gxRxz6HDST5vPbKwkJuuqLoPq0ZtS8N2H2PGz4jhMftA8qlnyrqGvnzSNCVtN
pcwGHtssApDS8GRUo4Je4VMtvNWMsmmlDXF+FUzM03do1OmXCniF1AjOK1/TvGvYMTezKdt9PMcT
UcYSQBSusOwwSr+76Vr+60a4zZvFJ88q5n7DdwQaEAQdmhDczxnYuiZM2qlmjqYbN002+XuCYhY+
wWhqz97oPi44JUMw6e6XXYLPhy2+tEfAdWrtLEF/6Sskr7lLkrhWtdW9rtizI/6aE3Iq1bizS2Q2
nAbziqoPuRDJ4KGpxHXmlCHT6kt7jb3CPOq1wOChswnLHB3aGmPDleMimCM0ie+nk/8GtU/aLwIl
P7OvrK3wFBganG69LCKdd+7CoIY1WTnMb+Qq3iY5ZMFQL4PpYcJMtJJ5ksXRMC76zdwmZpQPQrBY
R0wRYsh3RyT9LVN0buEcT3s34v1geBYKQg8OU5Xnj4lfDm8DpSc9k5BnxJ7JQ+UsAgEobzZZ5vmW
HFq6L8esgOPFUvXItCaGk2Or7+dcdA9xXOnDigRduOxL4OwZTteXIQnwgndG99ynPVsxTHWvdZM8
xwzXTrbJzAs9va7tLPO6ta0DHZGM1I8ewtsHJHCiXsVxW3s3+Cns+zrtPrylRybVLhOhvSg9lsjH
eJ5F2ZLYWNuwNdwW5Vy+5Ii4nvxcxVt2MEbCTsMwt7RCw1PRj+qL4DkrajEa4ShI2hWvqN7kfc6H
kPk+kXZI7OaQ1oNap2PmuwKzqL4tVH1U/BrCxb6Z5rvO80l1r4Myu/QJ2h+9WxgZY0Q018LXjLXp
QblQhZ3t02XJTyB+sn1lBd4Zyw0N7OTyMOnat9JvFqR+duyEroG4LbRmDg3dKeaXgqMCZZlUerTk
3oKIqFmIImvj7WDK8lJf6yRr4blilD6ERqdD/0JqSOS3iQszC5pdjVIJhxq6PfrPayFrOP3JsSiu
s1q/Gk+WZB3MnfKwwQAN6V6bQfnVrVHkwsIfDuP/pjO4BXDvMh6NRuSdOgErtrt8aXOtqzsj0PKd
m4JizWqpzS8DSRrT46K0nPtVG2h4BwxugvUFAEUkl2QEWv2kjrwlvY9bPekIUbeE0YxF+B+VLUVq
D9p0XpJpG2te91iW1fT8y/jn/9jZ/oyN/nXi7BNsraMA9qjKmO5chRG/LqrbblLEsxnqDG7VWWkB
Ii/DJMFsqvYaZJE4eSejZStz82AVzkaz+42TGmvfI2F6ZGfWDGt+1G2w5Hil/8X0HOTovDb2OQb8
LdSnf8V7Vobsap1kp3Pb9mevpVaMd5n8u83jX4ZK128Cuwzuj87o3fvrG0B4/ETTK9U5M4GZ8oer
lZvaa/6xoPr3SPJvR5L+1crwT0aSxIHWYD7+PJX8+UW/TyXhkONCNyFdO5gTmD7y//sjydn4zbli
9q7ExcDkIWZg+cdc0uRfucCAMFV414xlpom/20Ms0uZdD2KzG1xlODxi/8pc0rX/whyEiwwBHVkP
4GKPieFPXcQvepvMhXNfGiI9TJ1BxqJqG4dEZgymbecx6pknwwaokgcPBEKyKL5ynZiNSd+BpyZo
IHe9UYFO9JvSPSyojuN1KRs0aAPg/PsRu5W9NXJv1u6LIO9fOlyGToS3Ockjspah0EhTSCpltMoh
VovRDEf0tzbEjNE9BbnrcbmpftmzIxrssM5J9KKbsPq1vDKxI0shCGTl2MrQ9jX2/PnsfXIvS4TF
Af7VRbfqMG3LQUSz75jOymDQZJ4Cc0hXIqjcG4UsJKzkeBFwJzbIObmOKeR0i4vdyB7aPJ/vUQkP
Z/Ieq0uVY3tde1OjYRf2p8QJa0dP6Pby9lI6rcSYrTomIs28SwD3Hsy2z44cu9spI5Y1TJus2Tg1
em1TpHgnB/JJjNXk4IC1B898KQMYZRny+wfDhHIUpPZ7gl391mnmAL2sZd2NZt7vZTOTWWmYd6m7
sNGrXW+tzRkdVquVd5anlWerVhdHp6Z1yhIxfzt56Sfu7XZrAy2PmGAVR9I7sGu7U3eRPYd6OBJZ
fkPZaZ9Vel2UUYOMJ12tO7NpznHbVz9y6QYbCfx3Ixz2MQzCxAXN+qcTxw1DHUzMrobC1hX8CQvr
CwEMRtgzoYza0jkQiYLFEL7IQ94L62JNwXS0SB+6y4QOvKJIv+XAwT+cxlVEZ0xHRlMzuk3kBWyT
bW7yVruXzVQ9lH1RMfEqxdm0ipQNLb7jOCju+zIfztpUjBHRouKpmBaSK4U5oW4V1aoFHrU2HF6p
hlF8pcs4eVx8D2dkSZzESKxFQ6ddo3ZFONMaRyvt9AMrp6+S/x6Rvl3es7/GEAoCKLh4MHTuETcS
ndvHOeN3SEpnW2OkmbfcKAV29e2ijfVFN3miScsYTmZh28eZ9XXbW/aG0l3cNODr35gDQkpjUZYe
bJKrV61dlKyTLWmvOpS1Wwr3ZKN145HcKHHQU/dGStFhkXUR7XeNn0d+PlF31aVkycczCBRoxu8Z
a0OEmuBZ40ZIxXKB06ZvYu9oS4yhoqtfZzXmxIb3txrSKwO9CIJf+0LtUZKZ136K1vNQOzXP85Xs
ya76vfL6coMZcpijKjOPjs30qb7+puYvLYlhjxsAQ5dRf7HHYIrkHMS7VkntRvkB8Xhjm6xy3X7j
MBS3ZltNG42pOKEIibOfO2E/2+An4Cp5gsElq23Nwp+RawePki3EA/wGwqBbj17Vb1EzmBS+h2XI
TkM1pCHK3nCus3Md00IQnxdCRamAZOfVWqk22xQqnyKbUujix1Z53/pOsofzCeiHrmwPYXm6r6Zy
2dZDAW2LC3u7FJN7Y/cS+7el9v1sx8WKAaS6R5bwPBqzttO62TkztE5rPmCNsJWO1J49e7DqDPri
uzlWVnXCgHquev8by2Jn7bpL8JhTFW4A7ZNM4mfx3Wz52a2Tio/abpnWEJ8YLpnx4bYScW3a68O7
6PmRQda0q564lGNS1rTgpsMjrSdlJCu7pL5Ly7uZYzdMJ847YjUwwnv1/L6MAQDEmPNZjjyD2TzN
78E8ASyokHw/dP30UOuotBK/rghVTmGyy4C69C4h831vtfREbEtsir3SkWw7l5xI4kKCDMnqASx5
WweXIfd+tA3z28TEAKxSv2So4BtZFwJD8sPWrasmjuwMUiWN8+gw7G8zV9sYCwJy3xyqzZzi0eZw
Z5w5jc9pOQvD3s2s7g9Vracjd4vWfRYalAfEljncuSmlKb8tegwIIc4Df1eMDEBOk9279wQhNg9W
H/MRKRSPHpMq6bwKI+sP6VLhbAHq7nwbePqzyAAxzRxWiz0blE3rXYg282kSDL0/NCYI+26Otc0Q
5HWyi7thPwO8u03LsXwAOmN5YS9Br6VFzIMbLCp9a31brLHaVDsjS9IPfHJ6EMKHgnubzIN9Sqze
YLpkt4zDFgU+X7Z0usqSUoYIObX7lqP9R13YlObAVdXNIIUgy9vsdEgrM80zC3ck4HBQrCkEGzu+
6NAIPrpez964kxP0N9V4I6yluo2lE/y4JhVD5Cpji61/IV80gszPle7tkSKxpqos98upA4ddOAq9
EYqFLNcJcLW908h9xWlLmqthziuUgtf1Ysy7yKAu9Z9HOTsnRlPll5brOTE549UU57aZuo87233m
HgnWJE8lm5EVp8bwB8k9hH9UTvs+m6bPgq7G5jBK4mcYe/Ju8mh6wNOm2l2WuwKouVX1b/C7irNV
ooXiKR5sD7U+SvJg7IovGy0IUguc+6JUJn1jHe9ZWFUro8A1tGqbobtdOgvTOHIhfw5NcG7VeibK
7wa5j3pz1Ky+x37avaNClptay2lwtSRIgN13s3ZANibvcDowxbFEr33a+kykA7AIoL3gYHajBztp
52mqfQ+SCanQvMTjvjWQV67yLO8YnaDGeen8DCeO31jDhTghosK0yerO7tCWez5z2MtHU0cKONt0
+LzyYG15vf5GTHpsr+tML6aVITVnO5Z2domxhWxZZHlRzcoC7r9v51uOZwa+jiHZMBWmd5rV0B2M
dHBXbmvrq1mOYlWaPHDX/LIIwrW97nSni+AzDWu4goEdGqK9N0YxrASb8FOpyRGiTQzBdvLydi88
u6/Dqqz7t6LPr8rfZBQG+j7RvBaz2dbrAUxBBwupW74DUbRuYp3tk2W63+wkDZ48xLIfTSKajZXi
fFhxxMcV1qqi0VB+FZyILGZ1jK66dxMstvcuidbatWkLv9RMnAVQmTVb3zzFnniIDes5GNI0C/3K
mhiM9aw+68Zsdljk+dtiGQt/B95jvvhFjElhQvT1IQMJwKR22ne68+HeCQZWYflk6m/jQgG5TnQ1
8izpYgz92jO+cA11+Tqu3EQ74MOMX8HO1U+osV2xsVA1HUeBNUfmmgbNpSd0qwJAt8+T4k5fxuy1
q71zMstVk1YSDIi2Vj4ZBPU8BPf2EOjn0bOTFZZk1pAY7kyMcNSGvpF4WzRcmCccrEnf8BSZ4IOR
yjzX9uyxlqsUw2VDs4w5MkSmw3hJkrPAhLJWSHL2Zl4ivbadYbW0VrkZdX08GWwA3bGvvqe5OYL3
HF0PXiaj51AKNEyFO/RPCaqEby4yl43Es1eE/DYXEbW9Pd6k5kSIHGUWBLvYYaST9UlugwS0869W
J4MgpPmsw1ZLS44WS900rI1eyngqHxmQpVs9czT6g3g89ex0rnl+rn8s+iqIEp0asVLJwYczJTY1
Qr+dnwUdaFAzKV6F7xko62PFFiAlUy9et63prtmKLsdrQOZBIf848ROWJ9POss94yYZNhRgM/2Qn
N0lwTY8rE2tlFstLiwwXF4xp9B8JC5o7q+tYjulZ/29Lyvd6yIb5b7tkkij+aZfcqI8/d8g/v+D3
DjnQf7sChv4Hg/BHd+z+xoqCQRmEBBron66XP7pj69odX5OQaZ1d8An4tX/vjm39N8v1rvJDOm2b
PA73X+mOoZ/8ZcASEEZByJR5VTbSJ//E5f/SHc/VMMjaywBlddV01HIB064wi8uE0+yrquWyVz/v
JcbD3FHFz+vq58X18w6LPaHd8bnmZuM4k3e2NcTPxUI/c+yul2A6oP/YNz9vqbgeLS2CQsOVacQU
zCRDPOOwUvdj31pMKueqhFiX++WXvF6+shv953RqEOYvP2/n4edNTeRkFXEH7dPrNc5irVznP+92
9+c9X1+vfP96+ddUAQlUnzMuUQmJqbMvFDJUC6Ns4x/DtYRINHlTsGjiBEbF/7ZcSw0bofvLlHQw
TGaR/tAsi3oETBlmv37y7qAWBdVqmi3ssUjSbwiEJQwsQD/9w6s07b6pCRMJPVklZ6mZ5Af9rIUS
qgxGD41ln3DEFKTe5IvBPaxYci2w8nelG4u1I+P0zZitZIosv/K34jrPCGniy4fZALs4OiN1C2FE
u0yVyRYojX9w6NG2ejO11mrBNfxQpQk+d7DRpRfOSBmB+hgm8YUpuh0ET3YTfM0GdAWmBb2H5qWU
NF5BP0RmXMCFiIt8zcQdtiBdMcCdbgqOV+Xkz4kJ8s+g9c+Q2kDsAqgbL9Krul2CjnEHVkx8S7XY
H6IgQwAZ2aDRH7pSDQfD86mPzIk3JyjLATNSXd4aLHx0WDxLfosKv4GFxJb1tRx1Fo6jPfgMFRpG
vekyT1fMjxcckMTFA4gvla9LwDG3LMc58KeMQoStOZtMNSGWQe4+HIa8stLQTafkzh/aH6A753Gn
D0uXrTTCsn7AgCrtECxuqcLMXobPurdcbYemu3yOxynfY0Do1mjr8ytb05UfLTSTO1f1XHncsptA
s3ovzK3O2hhNwEBlIgnidhlEkj93ehFP8h7KUdaUTEpofLeeIbOLmr30DhEO6dRf/HYR9UYATjPe
W4S7bMJOSNznJjsT3FfF50Qg0iAGnaG6PUhWKQpB+WyYT4nP94hFtyLv4MEWU7JWNaPjCBmyrHdx
bbQbYuIrJkk5LsjA9A4U5sUGVlPFxxuWPWYbWGeFAm7EFWQHKGeE3lZRNxjxJk+LGWs5XtoMe0PY
J1a1wsB6NIeAvZRukC3V2IQdBLtS6c5pae0Y3WpPx6LX845hC+/7CFMNAZE9x6va73kC7brTzxoz
HnclxGihsYjZDOfLcDCrvlpnjLT2jEvUaYTJt1KozrbI0MYBzdLSHV3RjQf2sNVlNmq7DrPGdbZu
XqMADMT9kvLBLEBJLL71hGctdEu/IDS8sVeg7wi5yHLxqI1meUaj7UVkc6ZhNjnGA5xCTi2fLWEY
UMuHuksLzUoxDXOV+BFNDiu/sbhjNfwc2H0ZJRAmQ62xdvmQXFzUEesKBXMUd+zNc+gQTjiJElPA
4iJoKNzru92oRzw1KcOYOdjj2l4I4HJRoJi5eXGBC6w4nor1bPfOHgVTBRg1YKuW2IJo0KDQ1+TD
sltnu/Vilbb96lVOviJUDuwIFNaDNw7eIy608dgqt5w4pARnCvMvOpnMibVPHdwVTOciWW51sKm0
tElOGitnI4Ztf9dgg9uNWpCflKEF0zoRybSJzYVELDzbETxU+PpZ0Z2rUWZbr6+upY35obus4ZF5
ELAaw0jE3jSs0SrhRSc3N72HKVas44VxDUKEknfbtHI+qL4WBJ8ZdHDec0vSO5M3OoE/0HCJMx24
zYXPskvH+CHrgmzVwdTXuo+ePLe9cdMLv3plFuTfpUNCN5Hw63/N0W2azoiMo5jqWzhAGW1coj+i
ySt/iNke3jwjsR+8bqrvuw4u98zsZ1MifruRy+DvGdaIAiG5hiTRN0sO3TQbHzLbQl+WCuvDEjzS
ltWpE/1pfeMTW76bIIneCuEAyB66kU+Vmh8So3J91IFGBnszGE56EMuTcFiH6KmTRzIXBRtXnyOz
TG6NACRehkcAjduIgbqQvkfvbCXX0B3TRIOeLge9bKHHFXnF2qOMn1K29ykmJEe8z5kJkG/RZHYy
ZSGAi8QdZmpj+gYdoYgWq10eLUl0dRvnXh8y3ScU1uvEExIe87RQcJ5oCCSLblfPed669OK4o/GA
+tTcLE3ermbVMf9y5yF9abtW3FmLi01UNHEScjB1O2706SMFdfhopTZGUbx+E0Moi+2vaZOey1N5
gAx2P4yzyEEDW8YwvOqde538zq4yCv111pjx7FDD9dkLlq24HqKhcUduokJHpbE0KXv/GuXPejSQ
082WnKp1q0/Llz9Idx0Xc43rI+MITtFKSwiHKg6TdB63Sq8e1YQXIytIlOYhjff8KssVlLXy3mrn
gWGydxgTrQV30v+ebP/vLdLf1cfEJbLa+f+3SMePWnz8eYf0jy/5o0ImldZHSYte8ppoZxpUqX8o
23XzNxBhJuUumxx8qyjo/6iS2fT8sjNimWSwZLZcqjuk8f/1n39KKhR/+edfA0fYYP6vqjjAKouQ
HRS1b7p/TdXsSPUp82Ryj5XZ+iAUXM+A4W0wUemiUWjt0CHrZhyiQDZaTXxu6pkruCeJnSnzMvBU
PpRID7WK1Y3LFnkNMINQ+50f80RHo3VFCnlduUBhThHte5uqZ86pzgMsPjxFs+lRHdiC+WKygRdR
uSdpd+KzSNT9YGcegyZT8yI7db1NiRSShUWXAMhY5gfNX/CagMTISEJEaUcbetUoL1u6wytZfzJK
kONCpyH3epGJXdn5Y3eHHr146Ls4eBPlYiFY5NIF9dPLvD0C3Capmw3Nq0Z6XsO3mN1lPeFUAxEB
uhTT7lxXsB8y/7boavet8zx86UGj3pGKcOM4g7cB9YEqBGnFgL3TRA3aWKnmI9AEQFIsFdgcNJPv
rnC6V1NYZhMaoPA/4dF8ltN89vWevAJZVPOeP8U3cnQt0NqwUEDDGesht4JosnDxhhI4+z2QthQD
yzyTKqYSyci8RacRUjpzJNoxEWPKcOQOh2d1NzIYesYQxHyhn9WWDd98HwhzPnAxdriBYCNqDAe0
bIdtK/vieXDu8wI9+Vo2pnaLbI7ll+Nik2sm40SzVD+mi0cJTiLGHVesF0kUINTD/mDe2I40XzSM
7XboApS7bexkXAUt5XIFLn0vM2PBHOwwWslGe1wbZj0ChL+qoPALbCyFO7+08wklWNwt79pctRs/
K7Ut0o9lb2Nc+tQr09un6NEeFn2Oz6PWNacGEGa1tRcy7aZxcaWBfE3aA34i+GX/+Ct7AVumN5pz
VbdEmc7opgs7GUDyPuStAG97gKSrSmLwiD3Jgw3bvgvSETQtKONwsi1rfH2G/vnzmPj3ifq3Jyo7
8X96ojK4GD+L+U9TByYFfNEfe3nsPV5goN69DglMLEG/n6h+8Bv4musxyy7cvwIy/udEtYLfDBuV
EZYhC6sx4Tm/nrAgBAIW6QYre8Q3/9LcwfhfwDl0I2z3yYgELIm15rq0/2XsYLlW2vtkEB2kQcUT
YW3y7hWYVZ7xmljTjn5P6t9yTU37tkO7yhbEDy6ykcOOhavcWgi1tjryRT365W38PyQ3jvmXiQiZ
4vxw3ERYpsCO6X+NFZ+EMzuF6bt7TyLLuw0oxG/9xeWs55B0itAYm4fMsDV7nfXA9hOLbVwrUVfS
MMVfPnjIe0EuZtev29mrvJel1ZIzGyA1cGAL4w1E5eD2iAha4hIkGXWrElK1fluhfxMwwNwBQp4q
4mVl60XNGt8gAoYxeYNFqn9KibqhdNLANESBU3Ys/EQ5r6jErCrUijo4+P1orKF55OupDx453dN+
XAfKt+4g1Y5PQQPVGrNKJUNO8BLmlcq7bxVG1At4hQbVnY32jqCkhlbcR+VnbAgkS8sDKvUSnhXQ
e9z06B7uCb5ZUWYphpvkyMSJtu2zpT90SW5sx9ESn5me9rcBMU8rNxdHlF2HFgX3o1dn5DQEE+BE
MQ7IRSG0T5rUVqTrcuKWiCLOHelXENbTjQachB5mNJqLZgdvupWLUMvQ66+Wokxf8WG3XqiPjrrR
kka7ZzrOatZLZ7FWmZxOibc8EI1S3vYzEZ0TgZPoFRXYo41faDYqcKSzQZuKcMI9R0oOYTLuBXRd
e5GorWED+9WdA2sOOT+rreKGtkZYT3nCgHmChnG7LN2aRtfckHCqHmddn3CvM5ud3NbZogirN603
kMhm9O4YCUYYV9u1sZssYnoR3Wmhtejo1XGG7ZlDABvrkv9m70yWG0e2LfsrZTXHNXTuAAY1IcFe
VC9FM4FJCgl95+jx9W+BN7MqQnkrsrLGb5JmaRFBkKDT4eecvdeWd9z1+oTFRW0TUCrHECjD0TOk
e4wMPSOsq9Czr+ANmsdyIU/Wg+Fg8uk02i1NPCONMMcrq9edH6ETyS3zgHoDXAFjhgm0m9AWtTHj
ssU/FfX2ligIBjNVWkUvKcsei70a1y0rbTWz6wNkQnuF9qs/iaHpNgxpvJ1dR9kGdXyBhBQ7Cfmp
FlyInHA0fTaB08URS1rlTrAF4NZM65l52VfBi6yxcvAsdb1uI4i2ejHDJELJPE3vJpy/c8141nfH
Ue2ZFPfDuqWD8Y0nMbiYABDUwexlAmB1sKZoPbdMf3c8gU30iaJp4IHVuWOuqUYzmkAYcv0szMIZ
sUagPYqxWejUWtZC91fGyQOkLjYj9/HQI9NsVrmRRVchNTL5WjiiLALP57XdL72wHu/SZAryltzA
fmNEMSCOzQaFcrAqrhYMPbcP9OtZiCTAM+/hwnDj5dcVuTWjBM4b/Y6a28J+QjLHnQOtWeyctJSH
lOGEFw3zqwOAbhMMjX3wJGhlGmL0GCsDOws74fCtj2jWrSpXYgHLw7kw/DRWKTMGnAQTo3nlfC8I
n+p8wbwb3SfK7v7ayhm3Y98eyhX+JofZRN9G+dVU0txZeVPfH0pA2BC62USwfND6QoVTSnjlcWje
NJk93EkFhxTVa9RzJC2a7AZuSrUbTJfcMorIUqMuN9BjVPQ8riXbwSmP0JgizcjyZw5C9T1s/5Yc
osxkZlYP9ZVWt2XjO1atkziTlI8OR6jMN7rY9vWSP5esUVT3xhQd+1moM1S76DY2h/SpynFiu6B0
KJY7pA/VQNVelWy+oknTtyTEKE0vL0Z2QHNO3jbxlGlfkWHNaC7q2rs3rcGNN46OXwaptZJqa+u5
965msmim3Bi+YWtBbTAZ/b3R9iBbSpw4mtQQBXdltAfJhz6grSP7FHl9snWGXj0Iq5yTVWDI6A4e
qfml7PP43pnG3Ng3qglvETZWCMDAEGZrE8/99xJmQL6ymXGLnVpCxAJg6y9R7dUwto2xP7d4RZCC
Y8qKmAoCt6Xl3kbQl1ot9Qkv4HJ4k/oP9nfvHkThsK0d/BOky3KJ0NPnK/QD1jaZLEDkqTlu6kEg
KtGwLSTkwH5lRm7wHxYd+zw/8tRiIDbpgN9X3YyXBw+GSTtL1M6VEZLOsXImE2y53hiYf8aBerqn
73FqIZVcvjZoE9Epp5qg7WfxIXvD2TSRfEssffAH165AVozWc4xy5pBQLNx6VmRw1fzNrBuPhShS
62bUqitCEthyRHYVTm7wxuj1AHMuX0mhjVjtc813dVypVWUn15PAdGtTOPAPYAnfAP3gOx1id7hG
XqevMZmaPgkwSL4U/yEaXfueDGl9p7BrnWxR29marIniGwmF/VtvZc0J77Hjw8ked8u55DXT0vKN
VSqsNZPJmK0jcXp3MxF1etXgIYtWPE7VyXLrsVkJK3IsBpZIAwmi01CugQzxrO2kiJzzkTDozzJp
22JTyzp9RQYX0vLzUETT6AvJgUsaDXhDm7U57r/IGailXaQ6gFl7bY3EXH3Dupw+UxTzdeGJsRMY
jdAI7iddPqRjIHZJkmOYsWxSBdcFtI5zEw8SlTUHr5sgLewDR6zy+1QG7bbttNwvW53vCx8VAR0k
2RTfLWQ5vGbc/zCNIgUIGtjLQ1TlZ7dujKuG7YxfUTORsjDj2yEcRTdRzLjI8FeOY6YvDLi+NZoh
fTHB0V4Dm6+OiYssmia7q9FqR1QWrbssGApCyur8Hr9te10u2kN7USGOF0HiMlsPV2rRKXZNcx96
S6oE6ugz1s3IH0t+YlcxEzXhe2PTNDhvYsRAIrdRhi+KyGDRRqKEql9dr0YwqWbNO5LrjAGPKRjG
ZNReHl3ARWipFs2le5FfeosSs72IMqs4Q84G3tKhwE+S/qo2ZubVw0XOqS7STo4n6ot5EXz2F/En
c2jUVRdJqM4aCDbeohTtE8WTgNFtUe8xu9qjPw4BZM4WcQxyqsxyH0hot/3yIkK1Fz2qq1I22shb
XEmlzJKziqZ0XLO159dJ4Y7PCgzcvWENzvc6cBPccARvrVKMpm82gEMG+U5d7OpGMSDTQnimQNxm
HhlEwna7OK+MWwhSUX6ES+Mh+HNwJhe6HUP+D/UD2dSZvi7KHoSsRbisP3Z1ZLUn6U4mg6D/Luv+
nwbJnunSv/q/N8quSjCv8Uvx6zT53//qz7rO/RcNLtPzmA1f5r+wuv+cKNvwIVDKo7SWBqnJBn/0
R6/Msv5FJWNCVnCZN4P4/j96a5MX9KgcmUGjDeJo9I96Z9anys4w+IEzTWbiTaXoMH78tbIj23To
ythQB8HCdf0k0Yx7Parns9vH1basExcPWgXfptGc4BHYHY62vAiOmooROvP8XzsZgKdSl8UOgGm/
PFMIt3M5rz+6Vc7pgUSkeFPqrbc2omS8MQpoaMlCCyPJJHu2TeYR1UJdYq0HzKxsPEyF6fS+qpl+
GaGuBihN2rxnH5IPXdGNf+NZ+NQ85A4sAEkIeyYWGeAay5//VNsmHNYoVKElcdSEWh803o4zi7c2
23b5XLzvn5bIfypZf21WXq5Hu9KyyWJGNvI5m8DUmOeGaVodBg1G1hhmr8uoaqHX/dHg/qVR+nNj
9BPiY7kSOczMa0Fi0FqwPn2ymV7/zNM9QxNA7WeyfXOSxDUJTSJ+wJNn76YoCe7/8cdzcBjQL2Ax
udhhPt1O3WyGnNPnoZPshyttUUw3aBmE340CLMM/v5qgw4ExwcXYsrgZfv7yQs8d4iJPMGDrg0jP
hSLUEAsK490u8x5/fy1j6XL8ZO9Z7idWQS4CmNGD6vLpYiNe1ghuSHyoozFjLhpRy/t1nZe+u4Q2
REBDbjrK+asB7NQeWwDhiXEj/y4rebmDv74N3BFQ5XACLDgL59PXijnCmUhhSQ51RwKRz4O+Ifg0
CB49ie71b27wX9cQjp7lNEyyAcKWz50fRaFstUomKAnn+a50VeO3Gr9g9HBphLk1ZsbpFB6UpN/f
7P/0IR1pkEopJS2xzzkhKWz+OJSk2BRD3XMo59scrG4gSy7GNv6PrmVDd2UEvvTR+HoNfZHv/LyI
7FgbjD7y4kNMPe/X4+RgBNTVdArBOD/9/lqf9tvLtQSQFaCVjm6Lz/nkSd5So3B2O8zTPBh+yWnh
mMVWb/i/v87nttjymQTDFbLQL8vV/PUzdTJrlCzHGP+96BNOM9QTK3sqGFn2lniI4hjM96habP4z
DaRgQ6UVnX//Hj6tneWzIrRgo8M0BD7389qhOEvjWrS8h75h3mEQyrIKZw3+uzXlxzJ0KWelNf3N
fn65hT/9PpbLmmxBWAixMqGK/vR19qHkdBc4uCNR139R2GyPxCxN1xVjhp2yqgLNtVaOaJOnMXTW
wUAe9WGQxfgDHVINxxfJ0DENimAfLiOhAJ3uMZgT7e73d+c/vU+h82yn7+sh5/o8tUqFFQyzo2l7
GIzydZo6W637OqPMwog0SOYdlGCrKdEc/DTlkJ7xUeOvtIogOJAIY5+QjQaHMXata0+TjbMFzVIm
qDw9p9/9/r3+ddW6pM9bjOzwh8m/DNh0r6ARkA0xXAqd4MsUcWtK7dK0m99f59Ovnq8ObxlfGVUI
pjUImr+u2lgzuSlaEx/KAfSnFy90wSItxYkRjHj4/bU+b+eXi2FcMy+AQGwen5rak9uIxh4TtvNS
Ee7rBr3PJJ8IM34qCCsW1uYIx8boRucb8TThjpKm/Zsba+hi+SX+ulxdi+klyGoOBbydT585U5Vm
8ssg9boDiH9wMpPNtPVGqzqEXTXfMcXTX8VCTY2xyi/BYREhtjGR8vi8coCbDbjXo0fWzS16Brih
TZ0QUVrDpIJ4kubzOYsalHrYje/nzAo++rHLnt0pm88I9Qie9GolF9lFir4HeHuvdDZcpBLmvehS
+SCjSt+3UJmvIoS/nQ8/SwMtM8x3UxhY3Sqj4XQDb719yYJJf52JhTszc6VI9sYi+ACwKapjkdeI
TwqkfPsZN0VDq5TE2hXi8uWMUOIwWBW1ab9EaPrfii63ngaUfPVqDC5Rk9gxPrK+tQc/BxYUYYNO
onNo8cu2BVuLofr4tYvYvMsmFB90ll0TeA7HRsoxHZrVEHthByhC2rvB1jkMFQ6pfa6Do7pIaueb
Ww/KvUcfxHrj1x8SE116XB7rjYavqmHvRIztfJsxU/tj6oVnZ/m3DYXumcAjGBp1PDRotJjuPXql
NZ15zmTPdT0NN5fbG0gwzWYR6XeVVUfAFGcniw4AAaV1NDHTnFP017BLQFXTab7sVrh6Tqqd2aFc
Mhm/F2XKiiz1EUBhlhnzvosr7t0EKQGopq5HjyA77C+d0iFTmaFe3C7y+0WQw+sMURydEfmHPlat
+FURqV6sAqWmELcxgPMVg3zxkISW9eQWvTJXmsm9zWEYv2Zhbm4NBFovtJk0iBiigQEbkLd6JwYa
XUQRqPFW7+vxJp4YSvqObcTfM9myNUFfw8ml4wiylnWYL+ZIt0OwtZ4i4jP9eTQ4wBg54VJFn7GW
HCKnzuFAUC9ksIWE2zY92GShMThazDJ+Fy2g4oQPQBeY+B7cFCywjQ5N8iUaCF/CfcPqFQvZVAXI
UfcdBCPCnEvtUSKW43sM7ekcallyTN1s48006pj1jzekiNdbvEMGTkkwWnVDztaklQpSZBQfdFcV
J4Yn9hq1JDnzZqOfDauYj12ty73liOAxbJ1NadMfJJknPU9cjXxm4dzks7NLY/In6yIYkaAn1jfX
5WcH8Agl6ITAMiVSVdfGmaajaa4NBvhbb8SdiM8BSgN31Xz24v4mDovpmBgE+UQoGdGilgB+LKYt
WlchbBi8FdC25EiKjSLdJM3wWixYusZm7CXsb9gjrXOYxzdqxAbFRHz0e4KF1zxwrK2o4ycZEBgy
NZV5ykgp1ImVXFdtMexSL9fX6QwVPZp1yfzbnlexF9030fSKXeCl6rRmk2i55cN1YspAz+mg6e7X
mmZ+wYS/ytbT6PJU6yrze27Zxxl3Mj7b+DqS8eDDP3ns++BUFk74tUUVsYnIyTxGWc4GbC9npNyc
rmVsWed2bohJjrPmqPWAeuZZXqVOPbnkO+QY9TzwSLUZNu+IOqv9ZJRYu0hfDPDVhVZyNEq7NFaB
FjpXnch4Q2UGuJF+rzk/idm2tuOQQQNqe8hryDPrGw5KduQPoJr91IHuCuE3fKJlOTxMpeD8UDaQ
8lZVP0/nFPrcYtBwtnYKbTDJUfOPmYQ+U3s5F+UUfVahfu+KYbh3hmnaWHNHtA7PH4SIZQVYLa7q
/LZpaQo6/NKyAyNLjgJmillNTZxFUpdhVVrIZi0BxrEVFQMtyYAnghN6zr5KKH1QIaR+zjFvS2yp
vesI2a7WqjLzm0Zvnx0y73yDQdu1Xc8YNcMMu6bfggFOlvRdJJBVk26LJBW3OnaarXS68EubhMPJ
6ka/jYPhmEBGg30OBuu7BUU5WAlCK2MM1Eo7FJ6KjujvcPOZA46kuc9ZmAlnB0qETLsj/dXZ5JOC
04EUkJiZ/ltnF+5Ha4+oWGVhmI9mLpwv4zB7804XsQZdY0BOXHacx+BT7qt59q5HrZaYa5lUEeBT
rbW2dvZU0B6sdoPQysro1Htluu6mGpIJiLl1dnJbJ0aXOKy17RlX9JELjjCFs+uczLvLghpqeWAF
FsV/Etm0KRRxMjHUMaPNvCNfqvcwCpToPITRQ0MntN/GWW/unFaja1AXje+WsDxcyRJA6VqtJoJO
dwPG561EAofdJraf0qkpb0HTWqs8MJJDkNTmwqGOfQtTTt0Hxq4XgoXtFWdJ+2Ad5J55G9YZcQO1
Y115YYjmvgK9GYjaIEB4KHfk4VTbbG7cl24xELHR1Ou+Yci3dttSwe8Co7OL+sIkTWtgNBQ2AeYd
fbSuO90tb/QZyI/uQTNbVWB7i82UaqW9ipM+IwWncL6JVNLEKevwhI7SLSGm2Nlh0rzpvaUcv0LV
36Fv0uDxwJ9mpM48m2c6ObVq6UyKayp21EJIZSgAjPKYGRMw376tzkOSZ7eVFO2N24zj3qpJOV/H
nrvPx1kdBhe+HEID91TiwzwnHZIdO+zz17RgerKB+Fl/sVH4b6VM0g9P5AAAKoeRLAZneknAH5+d
pvqe89IbVZeMDzxBBvu6Ceb+RWckMbAJNDBPK2BgPFz1ltjuAmZJMncnEFrxWi+Zxosu3qS5+TZo
HkQ82Cio6j2r2RRhOJ0Z35WvjlH0UBETph0ez0AasPNuEuioGby1t4beN6+JStmzIffmoOU8lYbk
MNsgoMQTOV2F07zhOXHhhdnFGH1E2lTDeGoy8nLttqBMarWPWkbFeRSVeR0PonvC2dy/2ip2v4Wd
hw+uKACBYrGeXRrfAk+GQxBCkRd7TdrTkXkr1IFc9gQdoHfV0xwyodtnxiqpl8klIfVrTlEIHszJ
8duspqth1gG2BSIseVftuLeLRD/bQ5whLB94ZjDKmvJ11nUSagC5lNCPk3rcG8FiHVB51fmtbZZs
ZxOkH9dKTACXcP4Pwht5jBh0h1iXdOXXYTNrjzHQ4q1Hau2m4qGws/SqPVZz3L1V1EbLdCSDBppz
F5Qbfw/MZSnTUdLPkVOZkEaZfu+lbgXPkzCtF82sNLDL3XAVuFP4KIo5AVHLy4726D0ZRdyvzE6o
70FlxxwndXLSmviJg3GwaQOpI72u76X1TK4mDpOZ7TXIAhZV/qyLQl/p4O+cHnJ14hTzGjniFokW
hJwC/S3idGK2OJwAiSXt2ChISHKpsZHF2uWaiPrXNDOjYq1RJ0M2aEselQtlSzO3nRzesQB7O2p5
e10zNNimWI3WaS6PZpMD2Y170gJFtyXOLFwjfdZ8J2A568lonCZBiPts4ErhhaOyc3fmVKernCTj
HcD68aGWkB3Nzg3PSdF/aBVjhnoG0ir73jzGNHY3Dd2sY6ymbO/ptAfMscehUaluR767/pq2iNSp
8XnqcBA62l1pbxovrrf50OKBaMfkKjXGXQrFbkV807imqJbI+MabAVkS/uhR7oUCbqbnvUtpQpgE
6EQeEGVwOxoNM1qy8LZu27y3Sis3lVbOO0PGTMFr77uayGNXUyVPbUXvYGbwQfgaFA/tJZb2tiST
g3OKd13kzTHX6m9DPt904OyRJz8RKXJmy6VhhKj6JNX8kdThM9m09w6h0RWnaegKIHT1GBUhRtKV
08I3FnqzntWi8tMM8VQu3Fy9NF9Hz+BgRUyP70bmIZOq9T1T3yZdhQLBGdDXy7e8B+Fn5nS1V0Kj
IgiHrvsyW/PbCJ5JJh2iE6Dsw3rypvCLjkgPHJRy0yP6nR7vz4RTIrYIS9v0dfyV+AssvW10Jeon
3e07hEG1t4ma+MGxwmhPqmlKGEHffdVM5W5G+FP7nhrmqusUDkc4o/zMJ/0orNj5KhuQ7nFeE+Dd
RIQaxLWkPTokSznheIROlBgKNvgPL8R0OV9hUNfUNsrHewIevB84XPAfa1VGQ2eVeo2r78zeHKwT
029YuasawcFtZqrl9cw6TV4wYsmBxgVasUOINcBj/E565Yqupg2ZTYfvsoUyh/0n5Ty0d6zO0a5b
7BGx32hlglHfo2kqm4GSEzr0WnVm8M0N0+CjCSQ/QK7KiIFkQAoRcjiAYJhuSVkUsuw7v2R7oc+0
zDSmsgu+dSEFQqDV1BilKU5JPJNmwTPu2a2D6axBICUkBoJVO9VSv040EfebdsGo553DtjQ0ibUG
okx1As65f09mInMSOWH3NNJ5a4SKZIsUgn2YazS5Qxjh90Yj2o3ENlvR70IYBytVinMb9UvJ67Xl
tI5E1QCf6Tk6ZJrUd5VBSANne14aHqK2iUoKdMazSOwcw6G+YkL8XWa56ceK4x/Z4tWtUPM6xUV0
wIKfILEp1cFMGx6kjRUcrUjQFEAdfAaKSY9gmdRcrtdXtraZUI4cAkluC3UChjQg/18vfwW0rnmv
S8r+S4SOI8S8x29bvTQ5AJ31qEy6BK413AxEzvkaxSaznrmQD17KzUQwLABDt/X20iiG3cwYZSxd
v0vpG2d5XEGFiiNvp3m8xTyCsA8SpNjJXDRfyrjlAxDmniN1GmdUed14K+LM+EpSOd96kZJ5FAyj
OihRjLcpGW7bSyYfgYpEHlXT1IJS5nORqB48VoKyr+6jCmb/lNQ7jmrU9l2XOcrv02BIYRbSFaF5
yWYAw435Olrw0u5FfUgD4udZ//qsXXllWL3Q/IvJXU/oKLrzyVOqweeVeQSC8OyA91GEc7ltwTvY
V1nd6tcCQcipTAgDbGZB8yqY0+Nl3WmEZmz7hG/AmqGcwMKZ76K2wezTQzfk/UV4HTWGxzRFKLPu
sm65J1nHlM3gf/muxuvSIYxB0qRcL0jas1kYxa5cWnENSbhnB87HDUY51y/LeN5KmxXQ2jqv7fXL
C2aJfAhNTwPm07vAatH3tE7l+mPh6F9Jt5ghhtvq4BTLn5Ytd8uQIwvWsJzp3PNCGwRenoADqelf
I+C+sMpasONxw7qPNI7XhCFg5b40niANBh+zYdNUSghksmZeFDhM+UIrkQhbHuf9U2uiw/aMITj2
UVC+BBFBVxNatwoKHz9hQpyZTQ5tcAwqo3xJnQZRWD1q1mpq+kxHNZAFxj3FAZ+wQCK6EAnDlBMw
2oWdV8TmFXWL+kLkGn8hh3p47EpuU98QTTSkBE9ffrBmk0Y/8jmvXuAjcOmxa/ojTMTg0NJyhV7j
as3LDAAg1OnItTX/zlMQKtl8XzvR9AQawdGt2uqt0F0PSyXBYU2vgqPe8u20bcCPfeQXGHSTR8ei
8Hat6smzLeV0tmiBn6ucpBY1oGVdz3I2TlloGjeFJYOjyCzeeUvlI/yC7XCnW4LmB2NR0raXVTBg
ebgSlaClgFsDjrGLuG81eB2rxJn111BPSOaRrgaCJao84q+VCPyS6hQFIPujZ3OnQtACjzMFwYcT
VHxgr13WoNLBm0K7DI6IzAjscUmA22vOkqjlOpR9roz6d1dSJwPhNMavDSjM72PvLhEdHMgVrdQq
3EQcK3gywmO4Mpq+uI6GtnuM9cH9UfV28BGXI+phAWYF6DpPJjse6u0kHGCYHpbHQ+/VwbdELmE+
jcKL6DslDW4/q+I/k5v+W7/+d/r1JW3up+65/9K+/I9/e+2vX/L3//U/zy9x8f6LeP3f/+IPkYOE
AUcOpC0tc+HHCY/5wR8iB8f4F9psxjHCIE/Kdej4/+kHgkQnXBr9BPvxyDAJtPjTH2QjfxCLv4gx
ssdAAPnDJz/Q7/xBn4cKTBMomHkdZlGo1+WnedBETJAFjhwFQYCSayOmM661n+7G38/0meUh8hBQ
hBjmILa/6Od/0hAwQloOh9687wML5oe7gmFJ4Au39H+LS/4/rrJ80J+ugg13HAXB6Hun+N5o38vx
vRX/TJzwlw/yabbsxKVN6c4luvnO0e+Ii6zn199/iuUlfp53uIBRFzQkIhaymSC9/PopJPJSKJeu
2g+2C9VUo6iJq/IuJ3qWKJL8bwYsf/nyL1fzDGZX+Crk59muQ8pGiwBR7acSOp7OeGAV5864ycIq
83//wf7TpVBZOJ4LuA85yadBjt5IgM6jwQeL3PBxTGw4VklvnPUW0/jvL/V5srrcQ4NuMMcTz+OK
n+4hNF99AjSq9oUquqs0axcqcEJ4yDiPqzoc8x2m0emfrg0uahqWYaFkwofx+aJwFrGxgbLbTzDS
VjBu4coqmheBxn9+//k+T6+Xz2eaTK4XlYO05adbmVpaNVeVpvYAmICoZwEsWK12k0NqItmHIVjf
VpNBwns2R+cuG8e/uf7neefl+pa1TJHdZWv6vGWEdhURk93s3ZxcUFnwAWU9PP3+Qy4f4vMPwSKk
1l3kHDojz19/CKNRtiB4yKFv29rYOUMEszh0rOA6Mwm6nies+H2H0btUiPV/f+n/tH4sGCYozNiz
jGXz/3kn8YQ9GnB01B6h7UTrRWA7TjRATo6mL7S/kHP8FIG5+f1lDXxJf/nQyNltPqzJQ8EwPuvN
mkyrkrCv1V5ohXorUX4MRD4SD0pJO+9FkGb3GAM5OGVEWFuN3m3HxuIroNmxm8Z+2MWVUs9mNFsG
jK0m8VXr3EGf64VPGTpceUrGNAaIf7basYdrGAQPyF8pvJy8Sx6npYvuJE5yamTPZK2kT+hWfuK6
zSYrjX7fQW/ElRAB/EOa4qeaE53JeZlWad2VKxmrkl5CRyWgZ85Jx2jEaBgyA4DJKTrrtSY5umWY
KHRmIpEm+lMbAppbpSN4Otwu3VUHMewJMlDmR1UEUNup3yQBXsgMcgjeWt37jTNj/zObKzs126ex
mOy7ASPqTqNdvSnJKqLCwb6fdYa9JcwC6etYGWeX5t4Gmv9IbtPY31tOy4twFrxyZtJvy9k1J0Yd
jXEOAmyJJX3BdVh20R0x7sOb1+bTXT9bUN5lMLIMekxBWjy/D4UMvkYVIi6fSIr5CV2CsPxhNt6V
GrVszQS9/dBqG/TpmGTtM6FCpMeMsrXvejwtcNu5wQi4ziUdunbFSLbCrC4kjoCgBdhGixMbAHLo
AKc3lBNA5XRrWwfxcaJdJ6H93jYIkoep7X4k8/hkz+a7Bznm22iCO7A7Lf7aphBA9ImZz0pF/JCK
wX5fimFvFQ31vE9qdoyEuf5IxwD+ZKfzevnI+0hGJz3mnmie42XpwzR3TrnbRRzGh2BjCYUvCjEy
iATY+GFh9b6nKgV/nwYITpaZfrCU4doDI79xQYZRg2duSJKybe7xbnEBc5bruk7aHTjZdJ+IpH8g
0rR7aLH702byCJBJ3VjcZSHSbhjj6RFFi43zpew2PaKRG9fjdpIVZAR+zhjHNzk2XbcD2TeHhAkt
QZFYSeHDxcBOO0UhhBMmZC4f6w9J0aXjCg66uCEmNNlFYajvDFsFrwGcGmA2phZcm4PHeCmNmGYv
NgfohfT4b4ibNP0pnOQa+o99nCpVX9Xa0tfI5/4gvUreBpql7VDlW7eOkYdXgy0gr9eURtgm0J6L
XmfwSu/xUKsWr0I3wmvAKx28togPsHANZbuytE7blUyCP+wkdT/obLfrRmuGk4LA9Bp5urEJu9o2
Vh7cwo3WtB6jIG+5HwF8DN+Yxx8ZY9pk3fRjtolCZApGY0z7HLrxFSwy+5G2wbwJJhfogKUJY+c6
hdoJPEFfXTPoceGI6E7Pa33fA26Qvt2NVPRO3DOjYcDxZqTAaWoCHa7BGw4viqCrc9GF3g0+HeuR
+p9xMl4mbTPWhjgNZjjdWj09Ifwq7i1Us+JlisRwpyaSg8ckaq9Hkm6ujJFKGlyMOKUVDRijFmQd
T618qHCQ+C26sD3FtduvhU7G96qGB0TuoQknTs26U6xmPUidVSGl8JH+lNj9Bv3DjmWbr6KsjIBo
9skPMctmD6mv2RAn1exYGugWpCe21VQ1u7YcwtxvqrgB9hvhg9Dt+pQNErtKVNbR40yxF65ILuE1
RRBJP/EwsaMmmI+82/DRJAHxOKVTfWJsOK0zEcT1OpEFFHuRJ97BpVjYYheQiAFC7yBIgdu2tBGg
Qiy2wyiNAd5IUgTWDAjocHl6u9EnpQ7/bihFtTttUd9rGyfoAvxv5BGs4S1yH8aSA45Jg+S24BDw
OtRtyzbWp3cZyA7iQAhQa9kFvkNznAktcZw9PN7+Hdf7vDURnJ0u7ZKhjAmehZlJXystjVfcaWgN
Msr2j8ZDHDM1MHbRC9LrWrorZiEFpCbaIgjGCNqehbM0wBAzA3JsN72bUomyhmfubuv6thEuQ9nl
koz9aarSgO3X3WRStlvZ0lNP2+YLWXmNT9nLX7WVpW0u6caXTp7ZhOY9AyGqXjsqn/s4z3eXDGea
ccEmng2dZ/VCfKmZYOjjUueX3Qtm4PbgOtJNcUARiOEGqb483lM2T9Vfe8ybaFRFEFuU4cVnmWJf
MjRiFFYMysd9yVjPJM7KsA74biCO0HXOj7ClaAM4BIh0y3hs3hOXzRvWRxJGCdyQDwZWva8XkUZs
L03Zi5JbVC4ZosOSDTxXHZcF7xEcx9ltVoail3VJ1YW5ippTG/nqXQsGQunQAe0yK/pxaQalS6Mq
V1KcAphN9CfIncB2iJeH6EB3RyGqDlalpc+Dh8exINv7wSMbdSOWTG23pakYXlrHy8Ou8Rh+aglt
1EHS6LUMuialxyQ2op18a0HTfTHyGsxwxQLHTJMeZ1b0Gv0mqBxbL94TnuEHJB/NY5PK+ZmFFN7K
SAtv2qTzwOwywZU2uvFYVcXOVZb82lKLtquOeCFY4gVH8UvTxwy08ZYIUiJmNb1/74tAe8oXEOnc
tonhu5r843tK2zH4mHTe7Ghbw1a3K+OaVqj2GEJTucUExlAxM4ENiDH+VnSNe+eVPQRjnLVfrG6y
v/RKs78kopqueVLJbVRHmj+RXOTTVmR8ACH7PIeaugcJWWxMBQ8CXuJ4fbnrrUCUUzaue2Om+lYv
ipIHX5OcCGgyIDwDRyg6bHolC3E7ilI/OYxPN4VH0FI+tdamqnMyjpQOmBub43TsaKHdBK4RHlD7
MHG9rOXZNRD4abbLucK1T7Mbj9dOUwQbJpjheoFo1StaPumNXif5Adas/OoFWDPbAFXtyo15GIJl
5+uf8SqkTTmfDRxqeCw9i8CZiXaemI2lI4naKZ3GazaF6WAScHfjqHkmTUR0IS3EanqGjS3gps+A
ymYgOPTbU6CjwMRWXeokNzC98TdZ9L3tLmd8MBDpbDgDIwVVjf/F3nksR45kWfSL0AbAIbchEdSa
SW5gTAXtcGjx9XPA7hnLDIaRVr2eRbdZVWUShHI8f+/ec68rt+HTDVIUalhV0pUc58LNNtA7QpCg
BvxUvk39wa9RKKxCq2H23ZKAsybMuXzoEKHuOhYcaiBmweeY/dvriokBEw+nxxBB73YaoEtWyMd2
KP3JvyG0SXtoyCqG0VT0VMwWLL68ZwCgRw2vJsEYKV7gRZbt9RXDPkWoL03I/ElnyrItFE1p4SfG
93cdlFWgbbGGgfhi36N3OialWGnWIhdEMLJNEIYz4EbqV2eue+YM1rT12qkGbUZ+DjaxHo1c4Tv4
oNoeEd9Kgvq91R0moTjVctrGIf/wYJFI1kLrjfuLrtVgcPFHb1KBd21VzlUYNEZq7RNdzAdMaIQL
kn2xnNG1G4/mmr5nfEVqN9HRXVLcQwCtt8hW5HZWsbZnb0/8p7An83WSk0egmKzuISqhk80S7Zxh
+U2Hr39FhE6Mz0375VXQTQxLfhMdU/AcoO8Fp5Ftcr1k5bSjpt55Xj1sSzqw+zBkZAxhtz1H91ej
DK10d0uFGDOjJnitjacbkzbkmnyo4ocrtR+0+69HgCg7cxyKpW6rDngEIa7PycNQxvO69rQoYLXa
cyH6NVp0uYmQ8DAC975pEsMLbJSSwXxThRtvWBCOglmj7rXIa2xlbXNXcb74US2qKpPYJJhbzD4I
EJFxtM76SG6dJEfUXYq+g46Sxq9R19tBBkgGJnlHsA4ReeW9whJDKnOEFnJVmPF5nDrqRspMfdOi
TK74qhc4BBVz+N5FHGqgkNvknsoOXT/NhJ75GTHTcRdoMciBDWEr1o3l1fNNStbevQJDtkX84zL6
H+ti48yOsx1dclPDmqyznICTXV9ldOP0PDmDPzAxW2sJS6jn4pzcFxEAC7D9ejOUkRiYDndjlp03
8jvlvfEysh2/NPyu1de1SUhkX6XQccyyG27CeSoP7cSAKdXiZtd6qKHMgthDxpYac9m65i5u8GB+
t2KrGtY9pMFry2jTW2m35a7DDfXi1NRXq9GIzavJ89sXsAXuGVk78jmcXD1cVXAxn/TlC+kYhWLa
5cXBKGV3HieedRkXTfuMw94OAI4NZ7kd9eekrmU/WitFZRQb3Nyya8Ob3lXFz6KB6dg7hvXGHLXE
Xgsd4cyA7XJRt+zAHaxCzDl6abHXbQDMTFprPQrpFlukPQYjLLytV6U2/cp61/tmlq5EzzMThRDl
85JKm67TvpiAJcQzU9SYTLxVp42gkaaalSzN04B4AOIYHFfn9vK1PZvYVaAgFzPIHY9ADTVvsJM+
aDkjadnS0GKVX9Gz9YgnYmSdGeq5FqmA3MtIB8GIW2FrpzLel75TPJRZUV60c24e6hrxBvV8gTQK
l26mvI6MgGbQioDtkqP9mtocsdgAWs/oHO+p1chaY9/p7dnFDCtTS8JHBiHtBR/F/IZSMX0bDVE+
plVWfVMdgRJ7peFmXSVhlWSQBmxSjzJw0GymWnlrEcoj1+/jiax2sMR29ZCe9Wb3Kxo8xvd0di9G
35Pngsr2h1S6A7IH8r+jZVdz2cMoaISW71vUhmsGwuVF1sOiRzmt2isagdFVSjG0Sq08bQhgtSu0
fg7S1BpwIO//TwB9GK75pvmrDv8tQomWeLyy6W4yfFQbC1/R01g3gg8XeCRDFuFto0T5nTbYq5U2
wyuCyPu5Q8q5cxm5bDSmLfu0mlnZlSZg7i8EeN8FWYI0tL6z9ZxA0BA4tBN3+m7uewj4PPG4v0tr
H4OhIv3BYb5CZBX0ocJnb5qa0XemT8CrWQlXttBAbkSj+8BWh+8J4uTXJVlroyL/2RoJJ9QVuVf8
FBO/TNXeW4n10829+rqnqYWhLSTMNkP3xnWb0ksfGv2eYAmuGFDAPcgR0PGaz0URofvs9rH1kPTE
26Zdwgtb+xi2JTXVFBPwYUMbb0Vs3rAHeWJBzq5HNTtnFerSVTu0zlblMnwr/Wxe58zEaBOK9MoZ
QzQ8NmmoK7OmuoUSU62jfpB3Ek4GFa5Gv7loD603Fbdhojk3bqVHcE8c84o8VPHbiMBElumgtnWX
EH4FvfRa2mN8kduZfW8pVI2ImGcAtS+pBJIRZ82+YLnd9ookvrkd9dsw7BywmxgKyjYr9xPO9fuW
FXfVEdW69f1e39d59xB15IKMru6ciaic9u1Qv8a+dIOUWMg1E8oRlr2rBeR79ReUcu7ZYKHXaqIq
o/4t5e+uTftkk7fqu0D3/9J4LTR6ktHi7Hupp6l+bqguPPeGMN3QLRl42BrzoTO1cVoTUGX7V0lO
lMy6lBUhc6Im8HRXSdrIay+uUdZMdf4gCx/guj35+zhZjDy0sB5QQP8aR/TFOoQqpCiiPtPn4Ydr
s2uwc7MgwNZmk1QhJpoJ/ToUiW8sqNpAQ5N2xvtvw8d0ngrEdGsrhJFLVZhvaHf8aMwEEYc+LYnX
fF+nYQi60Xlz2YKMhCrYtX5LDeXQOaNNpHWe8cPy8+HcKm2xdSpBIyUDNxuFRtD7Wvg7doR9A+nN
vG1G/3c1WtpTxKv3aJpuHW/spiR6GvVeuGk8w11ppMjudX/sgK4Q1g3QrQfBTgfg80boxy6oydRJ
5wNNixsLPKOvP/uvovGd0k3ov7pVmp+RIf4IpXMOIofdre/SyP/8cKcmExiF8dYAp/bwGv99uKiu
dAM9EIdrWvuhMqs9OwBgEzB9vxi3fDDVLJ1zqFOmRRnOxEU/7izP83+a2s7cDT+a9yb9FHY/wYeO
K63JDfwS6F0cb9bfYvDpQUtM9H/RvRe+57iOJfCgfpgeuKKd8QLU6PIj69aGB3KpIvqk//yicguX
HrbO4PPYXWvhSemsghnM+zikJxYHdfE0AgBO1Rf379Q4wkI44FmC1hwmxb/vXzZ2Eo7TwGRpqODS
DOWr45Wvn5/OV8c4GikBtTcd3tY6QER9OZOYbHnFV4635eYfTzx4/gAg8Sja7oeHw0+9oTbbOlB8
wC6jTjfPTFiM67kfkm+xxqgFiZK+UEih1AjUfhj4vhrtfHz1xJLRh5vN0n32L0ejHctWyAdLHw62
AZm3hay0hnJaETORovxRvtz80+vK8VwihVhM8WIfv3sVtZU3YfoJCkk6oeVMt8CR3C/Wk48vuGCG
DhyO/s6S7Xb0gvuR0RIum1cB/FjAVYqsazwFF25KQ/Pz0zlxJE6CiENAH/ia3KPHxG+SZJ4mrwxY
2lAtac05+R8Pqk6fPj/OidtkuJapY5hbxsTWMsH6Y9ZNJHYm/NotgznRt3X+pnk5cZNyEVydfX6k
jwQ5D1zdH4c6GjayUXUW5wZWod6neyctcl8Gt8Ue6/dYsno5P07gnveg+8J6U1m0+HTYmy8Odeu2
nYktSRkB7c2GvXRBNmpB9xjBl+2lCgrbiNB8iOfLMKcYJLddIBalZUxx1W5zs03bM7fPx6uh7Ghj
Tfh21+y1ATY5yfzFiUJVPX79GGXS3Nd5AQy8K0drM/RqTfiy45o2cfvsE2Z0ZfTeHWGcyVsxd5B2
c1JCEVS91Hjdd242sXEanYODLyixGc8YlcoQEz8W5JmvW4cMkbK4U4N3OYfsLosyq7YNIvFVlQDC
D+tUoMMcSjRaPVxzLdW69WiVVsCAa9i0LR49jpNu2Me7F5mFliElz3s9sl5v/GhYz240biwWGJ+r
ZYLAIQdE/+4uwq7Pn4ATz5qJnx8FB98svvtHz1pY9BVj2InrksJ17w1fHLjrYxCR3FpiQRRD8PkB
P05+hcCibNk4eCB4HE9+8ST0PWnoZeB7LdSvpCy2FXCYCxKu233okXIf0395gN4WnX9+5BOvL2Nt
faFFoln5IL6oiYHR4s6RuAen6VvvDMZrRdP3AaN6+uvzQ504Saa8rEZsePjf8Qyd4QhF59TJoOhr
WqMYOmp6NlDUsZrUB6fJyOxrmLJBdzXp3H1+8BPnSV1FUAYwYi7ysfWc2HHYCKWUQUOQ/b4a5EO0
eL29dKr/cRlgLYuUgYEXHsOHzFc2gk2EcTQPsBw9T5McNqY3guLPhfjHjynlBoIphFHIMD74xRUU
xS7qu5zhYkcmoUP3RaTXw2A7O3afP//pBbR0wYmZhgWBwT7+bEVJrqSVV5yWXYgAO68sGSTQ2G3y
JX7n84N9fAE5GKUNpYHNVOv481UxII6druDMNOshFtoz9rSf6SgeEAR+UYMs7/LfJQiHQp/jcGqs
+e9u7D++KwRNJMSyM43FlrgVNEz80s7JoupnyHm4eXLzq2r09BHh/yBjW16648+LpVwC4zhiZfRn
ma/eysl4EHVWofZ1cliZ5sXnV/Pjs2/pFN4LERuoBSOfvz+dNrQV3LduFmhdd0Z2aGBZGakd+heH
+VgwLodBIyMWwIR5rKzqPX1MyBLLAoJTFkM44DI18kX8/GQ+riIcxdApNkA5OB9M+jhkRqIxjCyo
BdtatntoSrvfrnRu06plqubNazGVX6ySCw79w1OyLBzo223IDMdoBoIScADEqKp8Gx/7kPvsxaXK
kJn7jOpmySSrmeCxrjDMkfkJGlTR+9bdfTtW0SFnmLQjP+RhnuzqDiEudAGlKA6WsoBAd/scbYzz
6JtAHnAE2l/89idvzBJExEQAz9DxjWEuGee0N8ksG5jLpJOfnmkjzY7Pb8zJpwxdpesboIk/lJyF
VfEZico8kK0LIa3sAz0zHjy3/apqOXUrfIfalnXIYQ979DS7uZCqkixEoxJMs8P4MDr6uPv8bE6t
QA4lAPgFNuVcu7+PMqe6OUadlqEgwNHSu3ymMACiqW/y7+j1/3kVzZ4RmSifjIWRdLxDxfvuQHXk
FZ2y8Ody7erEuS3q8Pnzszr18ixgZBdJLhuD48d4bEgRmktenjyxvZtsMuizh/ZPOq7lro5s78eQ
Q9hBxdJ88ak6tea9c/1R0J3Y9NA/0WNh9VkQASdtpYaDItqp9Eml8z0v4hdHO/XAs+0hfZrALEyl
RyssMAR0ZFiXAxWpbF84tns7mLgyP7+YH3gt8I90LqJr8jkSyJyP1lW/M8fOpu8WeN2gPyWxXu6I
J0KUkoo+p0HvDo+p4ZXrrmz762qS2ZVNMvQ+JhlwO2NiY7pEYIdR4THHn8FQtuvSr3a3xskr77LD
5s2EZXZc+NRho9tDUfC1GS16hW31ZrQ+AHrhNUQaes/EJam1Sx7NRS5F8pQNfXMI/fI1Zqw7O4v7
ciisA10kf+VMmgKLy3l8fiFPvGsMtihBXYK+l/rw73ctd/kdkpFye5DzTzUb7U5XKKrCnCH29Pb5
sU5cDuNdaGgvilWq7r+PZUKf0EH5U9qHxk+dhsOmsPW3ZiLQxPXlEqnitF9UGCdeOsOgbU9Fwxfr
Q4nd1/k01lHJ6aX2N0KsoXEwuqeZWc8rgTvzsaqHasNItg/++bnCKPOXjhQF4vFKaZGAkNReUwbs
1a7w+NXIc/NbZMmkvWXRE3nj0T+v2zjg0gYAwu6zlB1dXYeRQ2NVZaDpUbWGxctoUor2dgB6EBQO
G+nPz/DEN4fjUUMJPmwUi0dvIDnMVpyUXNqxj5BwW/Ww0auy2ghkcf/NoXzc7x4R9Yjujj4IyrWS
tiApODD8Ut4AXcat6bbOedIZxhfL16lnVPBCLT6ERfJ89Iz26GLkTGcgaIruAarHL9uuHshoqEk2
rW49TO3/eHPEAobpwgREho78+AU0RhruZjPLYDZnhD7ucFd39UbRB/jiQCcWZrTFcMgEnWdsHMv9
/KPYVjNuPT1kC5hH9nM0jntvrh6+eCQEP+OooP/rGEfPhK+Rz2dZHANVr7GC4KrOQNTYd2bnAJHJ
h4arqGONGmoFbSyNHsuhhnNrM7DpQLjS/OuQRMmEcY9FbhFxpgbABtzQiWjrMzK34luTQF3iUnFo
hUqX+6JBocHudlqjhQsPse2h1tZHzIrGQjOCamvczX6B4kIa8DTKoqn3ek9Yyztw7BpwK9VhuZjD
4YJfx6Mb7wl7mQ45htGrXsTFZa/VfeBl/kNSZs2aK5ztCnpFJJCiFgpQKBGOMsyKEPPYRjGYDRel
JRIoR2m3+/zynno2LcN1DZ4TsVBK/76DoE+qdnJ4NtEKvlVj++bF6toS2k4UJaZaaOWfH+/UG07N
TbFH+x5l/NHx7HiSlYgmGYDuXnpOV4OZHYZWflG8fvQXLMRTU9D4o0fg+EeHATgSi3r0CeDTs1ul
khrhkPejyh6ZRF0ylV53tvka1fKLLdNxfKdFCcFx6dJyRdlcHxdkvgKDpQabnkg5zd9iUvhWXm1p
t6jdiblncM4ep7ILeARZX21ywimYcEkW8srsDzZSXzsdtIPQO+LKW0uuQ9RhPHBqj/GDMZaffrcN
gOTDiB4IJE208VvDoffizpvICO/NDB+/N9vVCuejRbTujD0v5fcB/aB+Ifw2bsjzBGY9YsHD0cW/
L2Z7HTdtunVhFzxVwv7qVpy64w4AWii3tBnEkiX15xqR6I1dyIwsRABiE9Ol1TTo+8xo+y+erFNr
0R/HOS6MetUTcwn2KvDshZxMv2FNtMf288f3VGnjQOtjrsC8DSrp3yejV6YqK7BNAUMnErgXy6IO
Zz6DwB830xems5MHo1/JnsXH3XZc9jo1i5HMeVe02CFMBHACtJ8dMjAElW3yxeU7tRA4tP35WmDZ
+1D85tMknBQpRVCn9S1ANGcNKeW5zOtfbYJ5K3a+uJLGqefCZZfEBhYvlXs8p5kblXN9qdPSMYcm
MpsG2cz1cDDpxW9KocWBpSoc38oXd4kexsEUoWyOyoTov8jLdn5pTY8uvgA02mEEsurzO33y12NB
pI1E/9Y/XhiHMWw04tGLYKjUL+FHT7HZ3+eCYfJ/cRzXY6fI9nfxzfz9RDW9NsUKUU7ATlTRzWnf
5KQNm7Krv/iQnipbF7QtLZbl/9yj91AMPjJuBFhBi3A8btC5DfK2Lm3A8MY16WgPRe5/0ag49QD/
ccjjgjWdrRyhjl4E5AbtiW345Vs5ClfnrC77L/Yc4tTzu4C46UWD26aX9Pd1bJdwg3l0C5YZc3pt
Y/UbJiCJq7nhrWnfRuuFD0AokC63SbUIjjVjkWfVKH9AGz2T4hU/hxVUq85Etoy1BbNB3Nb3pPqC
/5V5TvhM4+1Gd/CePJtVE6BVg2pCa0aib5bWZmn+1gcTTTs8hFHpr2nZXeFJVFto/78Srx9WxSSS
bVdM5r1CecnH3rS/eJpOXQV/cerS4uC5PR7A5rlqyOJVVH5qPsztbKxa3XrGPH5Oz5TQ5Wn44oCn
bvFiz8Ax6NJsPb7sKjWiqaIYCpIK5kCvulrt3ukEIgKus2oWYernL8yJU+S7vriN4bBTuR/tSXxn
8kCOiDyA0mht43pyLmVMhTalZfOcwmkmkSr+/vkx3/UaR0Uo2huTi8orytb26OmKtClnMpsXgVPM
/joeOufeio1+LcVkn8dlnj/BYIN9YCHZetcpezH4h6KbAWKhJdprAzi/Ly69caKJiSqBrs+yarsf
9r7RaM8q7HmjmzlEzyYia4cqTeyasG72MJfFiicF+ZQNBpGEpPXETAb5tfUVilicWCsXXzhyDJjZ
DNrMv989HWmEU7RJgW85BaPyLm5OBOgLBJbSPud2uYc2RZKIzwJKWU4T2dAK5qjwRPqbQQz6bppC
cBPvfPl21r9RFst9PPBIYZsgLXn07T263F8TikyW7H5rOWm8RTBobWpNtkHsVO52jDt340XnZpmJ
+0zI8ZrXFifKxIvwHHudf5br7osOFOyLjfmp82cChgfdXSb0x40j2m1p3rSC88+z8R5MKYI0Z0ye
E0OLd58/iacOhfoSrQFudD4bRwUIQyd45MtnCQhpvFGVt1h6RpWd+XEePX9+rPf7dvzUL91fwe6V
z+Dx9l9qTt4NRcLmoAfGsyKGasLxMVvGPlRlD2M1N86NUg9v2tEcrkxTi27NVoNbInK1VxKcy/sv
9P/4hi/wDSYtLJbB/0MJnMA3gO96kz//JDj85y/9h+Dg2ksWxTIY1tlO0hxgIf9fgoP/L6oPdEeM
5pY+P4/c/6ZU+P9iwsuT7VtL6f4nwUG4/6KWYHtFs9Vy+RqKf0JwOP6KkHPh0CYn9EJHRvPBxC91
XLlFnAE+iAx7hmBuyQvmudNjQQgTamf7KwzC8pr8+WRzQBcWM18sfvOPHWWwjzGJac4UjCPlrq71
GHycIdn/cRNu/v3z/sxnON6FchRUuYuJ32Zp/PBxbJnU9ZUdj8HUYnkYzLG6zcqaKAjXUltdG/KV
0dDisqpUu2sGd3z8/PBkQHw4TdqUJlYkUhS5x8fbYJDR0G4mtw2IwMlH+KfxvMvdGD8kQglitOP6
jEhzvhaIoaGYKiCZC4QyoVJqmLLew/E0olUJbY9NMxG2JGHhS/DmIdtNZsafxQJSFGuRa3O/GhUO
QeyEDYwbdLfTbzoL2Z1IPUCueBKC2MIIGbpOBXHTrr5hKZz2C/05WanImOh4VKxtKxquc6BXo/GA
Jk9d1RAMH/A7Y6sSGMYHp1FvXlEkOmLvfvodN5xRL/P+Ke8IoGvSUV6EBr5l7DkEBQ+lKS/iUKf9
nUzqhbAR/uIwJv5FA65nS0Ue3vk9UOJN3yi9PHCpZEG+lc7fDVl8xZ4gbk5TdxsM7HhUHqZyAo4z
lvG1jTybtoyPyAwrCSJ7N6lvy7wnMqlflNppS5x446AMmsWY0Igohg25HPVZ1pnVLbit8AxJzrh3
KiM/VMiMtoZo+6cUjt5Tlc7OPXfH3KKIAWFtwuvtnLH6MZUkiUQulUcyyOkRB3/5Qswfd6ZivQ2c
xWPvDnCJRCv9C4dIxICo9en3gEnmUa/5K5NeN88OKu2LcIysA8Yd46GDMfqctoO8GMvSvygKKqwN
cbtWurIKJPwrp5t1WAy52jYqzNeD7M0tRNTsTjkxknco13ihy/qHFfKPUYZAkEh4eo8B7FAU51ZX
ESHG6+xp7bR3ki4/lB43d3LVQLBRCuCtEZAuSLoiV0ThTKNzAf/XhT2614wwu4uQ8MFajasrQjNs
kMZR/yvTCVOSuO3onek6i4ZRviZj1T8x7pgv/arnR4l42itSI1fGyBn7g6auwmx52bXKvtYivUfS
ybk4VuqvWj8u1j2egmLVx7L/RbjBtCdv2LqOLO5EiHhsZUk1bQrofwV8oo7rmkEPc3PfXhMnlcLa
HSGA4a8IwztHD6sfDJ/nSznE06PJh3QPGBcnUl1lO1Cq7U89dYwHQvKGDUk5oOY0rm0TcR8JX+ZS
L49oLkHSTURd7mbMDhFsR+6E5SAkJ2l9+k1ElXrJIzc8y5vsZdCaDg58XVxH3m+4idCzEq1wYjbI
hUkKsf2K47haQjq7p8jk2cR3kSV7E2vUxrLyVyt0e9CvriJKweahXIhWY8yNwlXZ7sLKUtcKvvO1
3w72dTeFxoNMGvXS2U75inOFp9XFI1ubYfkqkJOfp5iy70dv4TdrKdgsTw7lWwRZCpmfmDRk2X62
eT85L+YlaMpGuxsnJdvNmKTzJV3a5lmxDb+bytYAac2WAmSvgdU0T4u1M+hJ0JamixkxHJM9Vkmy
HXJH5zYVWecuDPLqm5Hg9sM27CIeN0V11Tq4O81nmq9G5rz0pRzaH0ndWS8JtowsCnoxSwuZ5azJ
LUK7obucqiG0z4ZIdNYdxkwsetY4PRo4g9el08VyZdgjssFqdnY8hzbES5rywKPHlqWpk1ddCeYZ
e5B/ZmnZTas32m2p53ea3V1ZhSp2GEjs2xnm3cp2QffWdgQCOLyCdwk1nB5fEJlzfCjM7LFhcLkl
ta3bdtb0PfEAylt99zOLzeKgyegHCRPxIZ6ZB0mjUxclMXHb3O5HyLhR+9PAdLaNkuYc51K4Q21s
YNnN/I0x1cARXDtCxBAlV9YMPx0kbj+ta7yETuqdaZmqNkleyXml/LA6oLtBpayN4Ex1IDFFktGT
LPL8d6Rm0OP0EEEvN9a0Jq/6bpJusjULzT9PsfBf0qIfsK3wwuL7NM6TCZ1653sReSncSNPo9YMO
gTkoXNyFqhXethw0cw09ltdSLpwDHaGiqRX6+WAnftBFxr0oQn9Hc6W5MKQv8q3Jtf/RqGFw1jbb
UpSLxKqGbDzaPsDPR5CGMcDbD8FpNoBWpal3aDh9gy6pTwi3HTrVZgqbH6Icun1kR3zz+IB7O+xk
/SomLX2bSqe6Yzxr4GvLmh2qrZiouEwDG+eNrx6JLKtBZOO5HBd/QZ5lL1gVSnftjM60h/UOJpSJ
trchLwN1SW8JKkTBLMgwoc52tnAP9BlNfTOxiOCIzpTZrBTv1aWVN+ocLD7md1M3D2gmmo2IY96q
ZgsXr1pJGi4rYMD2mXLq8XEeRLquFwMzQ6hgyDei10o4vs78pnLdpttWzA8qVSWe3MYPxtn2D0UX
TjdJJuZNH3bVWVYoa+2YOZYPJ+tX+UBgYmMJ69ZtaDGX4aI6iGrskLrydpXWM2NZEgcGW5CD7Iv0
m+tEeGX1aSD8dsKa5ffajszaEqFscZsbGt9yCDGHJBEwiVFObiIt8p9AbRj7POGJd0QZH7x+JMpv
CK3Lks4f7OtBuyMrwrsyqnk6WzK+ckIOfGAHlVMXv6yousJ+4F74I7r3tTUMEHtzdGOIdOLsUjWz
cVBMWyqSlZ36PJ9D8dKl7mStXHtAnmsSon4eT0DZ16mR6r8UdqKcWGfpjBs91fvDXFX+WhVave+M
3H4Z8i4h7yBL0gurjZofhUgdEgQaq2cCZ0jCO18wBOmgo7IGH10pUaFoo8x2bmz338vUKNdtPix1
gapu8d3kG8T6stxi0k/OyelFt4s9MXV5/Ir4gH6+vvCrprRQ2NI4JP7VTnApEj69TrE+X09mmARz
LNV3U4E2BBE/Zcu9gdu3lEhpKvgOLSETqd3IC98kC8GTqv3pwYBXzErYQu/0rOGDg/p3+s0+Glrk
pIV3iqkD7wDpGRduqKtwE9kLLTBOChjbyr6e8aDfaaVSnG4i4l1HHiI+QyZB64IiLyZPe1TfR9Ux
3YoRW+D85euMLJrU1/fiq0pM4wHHaPNTQfHxNqYdc35GsXSTxmkyt5Shzv1IhmOD/7aqcLf3VrZJ
YzM/0LiXFzn278DSG6JEyoHFuE6jdFUoqNeb2G74uPtFqd3JyO+eElNE11FBpSFtR11F8/tv4Vff
BEGzySqsqmVRJpfidwtAiEwEl/LEryrjhmVQ/hTKYResEUfEV5uIFidiIVoVNb/OYjzfx4bWPcUJ
TMqVUWmeBJFcT/uocKZzvScGJO76YRMtprCSYusFnWmxbqal/MU99OK2Yw6TgFOgsYPwqhin3xgN
kv04hyWpJokPr3YAazHZoU7WgRI59Cy/+kLtQGPtwyYCU4O36A1BTCxDu7+7O3anIaWcMKeMOO/W
5K+qdFsV/rQrSX3YqARFrB8L9zfhRX0AsSTaaYb5hjj+GTCCYMjHZ0qzh2jToYi+7GvTeukVruZk
Ftm5rhfi1URjN2LhUbI/x0DsQa41sg1ZmAA24L7uC25hEPmQbnQjxrE3FtQJeeFf8OGG+juK6Rzd
wECiILrZcrmzJuSguz6qnXsN0CQZNZEO0UxaFgnfDc82SDLqjaEkxa7jwQFMSq3EJoV6MMr4QzNR
inJVAwPBYLjUSKOcq1uJXpZ7icdxYwFH+UaWerOyiCi/t0Dobs0xVFcZ0oaLtING3JNagycx7p8i
MrFQt9tm/loLInfO2nx2CTMNh4iLlJCnoI1NO27tKIv1dadEmGOeFWmHXxyqktZYG05Imk9lCC2n
qQQ+bdeZ8+hAKG2yCeflX4QUUuFGx+XmrMMEoV2PHskzz5ksNVg3xahYBamlaj1OJaj/mDOOpE8c
NA8/AJqREsodYY9oE8UV2xgdNxkFYONZzbOO73uNwddeNzaZKevCh0w74jjGRWip71PaZbs6aZN9
1/NV07NhDmAxUcjF0ume2iR/dWvqdvJg1Is35CLZ1NMSU7FcO3/xkZ7NMxefl127w1QrDgYv7G0m
+mQfoqOTa6Km80NLSMHbSGjLmzUZfJPN3DRXcuR+itarb9gBeBdTpeOcH9hsOblsniWhMs8ku4qD
Prbla7vU1DL283VMPMWwtuZ8BM6dD93OmKPiAAaDalG6YsU3y70tRN096QZJQKBsyze7qcEEW1S2
ymDXsqnlzJvXlkbzbKZs5KsqV1dQrvHBhtZYvrWh9DbCa6lIQ8vCzVjaM+9IQzKAgQOd/9jqc/Wj
lCNXpZjJ3qEqX9mJNQfML6uzSlV0Q0wGGavRX5auuICmY08uG+/CrL4hQfUujIHtLaQm/yIyVH2W
TK68cCIuHLOeaS91016XnuyfGEGxrRqmZO8tO28mROqqyNiXuwnbE4ZB82+Pt3TeJt6sXjKnuOlH
V30H2802R7cjgj0tWAJDzGTQ4odKbSlYlt96tJYIFA/hTr0umbdcTGIgsHF5VUd2snxIsmED9F+9
2tUI760uUrzUzEq2XZ+wI102Dcmos3GKR6u61WXNnSlTPgHva6CSkQQRGJkTudAQaZdig/20wB9M
Q4uzy93pfI4g7Y49XY33xxBMIwt4JEE/jZ02XVoRO03RTNXt+05bCh4fPED52gHhQawOuw+oHUmQ
W3zIcuZLF13oMBhftmVapHEZkMO6axo9XPqlgTInIIwyxUZ8iOPftUdEzMzrJtfjFPERGBZ2mhfR
NdDVmN1VCukJTO/MX1hXNgpCWDVVB94DsAi3OBr0nDQlzoh5qcnmeeYVZJhN6yMknosttU5WTwc/
n7RjtpE0TIatBNa1BgUJ/yuDX8SHRq9pODDMotdOJwZ6SvVtFhYNCrsdqh+wKkm00tvpUcIdWIVm
nR+0ZVOLk4hljZ0UQPFlh7yQ5VdeA0trLeeEn1SYbLKrmSVOGBz+fd/sggu6HDN6ZrKMLfKAtF+6
Pi9liqtx+/KCj1TVIGz596NJEsVOWWzJZWmEd7qRywtVmtkGa4B34bVN9a006F1AjaeXgWxSXgxI
+a97iwoXKHPL4q6ZzU+8QuXrGNXeptYr/2JwWWfLIeYSxjbJfjoQNzzVWWfgUyrYQjuURS1o6ovl
ea7qZRnGMNIQN5fTCfITl1ojq/nrfltN5wkyhod46TYOVbp8BSiMX/+HvfNYkhzJsuyvtMxeU8CJ
yMwsABiMuTkL92AbiHsQAAoOBf/6OYjK6s7KkprsXvSuNyUSlRFOzAyqj9x7ru7xkbC2UX0fO/jV
mZ6kDy65bbHe758fyBGgIJj/lA6/TrJPHX6VFZ7PZArURvFczRPdO2k+kYMM5+XX3aAPjN5GL80e
XI58+n2GV5OwrQc3FTZXxex7d53PK9ythfEy92Ca/QrIlENK39miDQkzR+ovrQMcJh95I30Gc+e1
1Oo7IH/1nW1QPFT7e5BRL31RiM3auN8aiqJZ5zQjbuXjOlOetAVzEa0pjRcS8DhsOcc+gwZqv2Bd
gG7OYif8NYqZBoZFHnydS1pnM5BvBhmK06QNKS+LeM8LjLtmgSs7UGRWPNiY+k2mT03JQ7FqU/OV
HHEGgzOzOjNPKNEGChYT6mZkMNQ7cNnz4fl1zC4urwYdO/FojZV+optaidwxqr2OUwvdf28ujz3N
8mvrUi2JbaZVnNTEi6lxvGUTz1FBkssnzZlaamuTz5rQkudlZk5hlEuVn2vL7i5zWzK82Y9KjDLG
oS/M4gGMIuRFJ7eZNgBXMzuf+yGjVeWZ7JkKIobfw2F0HB6dO/5w98ivgR+dYKqCBzf3Kf6Arrfv
sHooOTq1lWdZ85DlbZ49QFj7Ok02rxq5kObZ8DIelangNRhKjSp0mrvPVCXSCsYFRnoAqsGnbhnt
/B4cO4fsTBbDx6ZJzNBfpzWaRt7w1cO3UBiMMn/98deDuVaSK0YQlfTNnrlTWy6Vc70NyyNYwDWu
MpmTCtHwQOdWd0ldm0OGHU/6gJmF1fZm59utdTYq4dldIXQWP0draxwCKmgcfg3oXBJ4LBCDz/Ne
BaxLRylMttd4pIHjN57JOZQY+z3rC3EbGcQEJuADjexhtKGUBwVRJpchGf5KX6b/Weaw6yiwUGGC
wwIJGHpfNfxBkjg2ZlNBIh9OVs5wOMSlbj+4zmAc0gFG2WpxtGU+xfeQasujm+LMk8oGSENxkCY1
vUttdhdlTuu1ntvu8zha1gP0wOWVI2H7i2XeP62V9x92t+sjC0XA/0/EXRZ8hTsJU51EvgeVKXIW
1pZeTNNl9iBGGhOmFRSi+kRTBFSO0opRxp6V1bzJltHqrzf7/781+LWy/8fdiIl0zkIChByI6Ow/
1fspeAnDz1N1qiqTvCBkrTs7YezutllMx74fs4jufTus7CIpdEaGbLLl3XWzvZPDFPAsZz5UuG45
DRK7+d7mpfvkOSlQjAFgZyL6pgu6wf5LAf8/dyo6+O/93XeREP+TZaU3CBpKUzGcUmF0lwS1yT65
p3rsZNdDENw3EWbnRRNn4le1covUc01fOA7277uX/1lV/tWqEkECy7Z/vaq8b0Ab/Vv0RuTT2z+s
K//2D39fV/rObzbSfA1PEB9G1O6s1n5fV2ItYJVJWBKVKw/Ir03m34nz/m9Yn51dK6dh/WOb+R/E
eRuCPTSlf2fR6/+VfaXl/uNqD5UDtjg2/ejWMK6htv6T5IFaulXO4hp3GwbVdCMeI10HUhcMLr9V
3ZiG+4e2ciG/TZ5N4g3kh+2LAELKjDPXT2pqxV2iwMCuHRFIaGgIb2g2dWvS+pTRJF68bnYji3nk
tRlr8YEQuhaGSyquA4utPVvS+TB57fLKXH2og7GR4qi3HWNYJbvQUcwF+Hp6bHRdXhMNkpjwhDBf
83MzqLTTE7DWm2NW/YW9PxGTXfIEae9hUU3E1pcVQ9Xqpw5IEZR7rwjd0rnoVhIlIwPjLO2+j7Y+
R6NsVYj7lwmjWa+3pE/Twzxo0TJp3zLh5EFXKjh62PviVdu2o03UHLg14wiFpf7EDSbZJxWMzUrA
Z0v/AMjPOsAnG96ASJhsKisvbO0Wzkfl8P2rPeJu7axoqD3/tKoxf3YJGYoqnUFWy6HFvm+l9m7b
CdudfOhXXws7BSK2AqAbjMh76NYxmWVsw6M0F3Yw7+zmqSFwssjdW6b7SaCb1bPPso7IMPfoV+Op
tQiTIXKIzDCfDseiM46MRAOfLPUQQfNHe2BWPg37L9EWQzSMHJjlOqZhbwvnUHrje6X8yFyW6tLS
ZFzbPifb0AD8vbmxwIgb2xssGgYDIkAS7aIQdk5+4l+GtdFCrzBasmwS8RH1WBOgDbYPqmkp28dl
iank/ICZK+zDJpMvrkT3pej9I9dF4qsW3Y4NJdZILZoF0svGpOSlx2WELNeZjnUg9+pru7TWlQHV
ea2Tih7c7KKRvTQs0/SYmaO7Y7AQK5fiUMjupVHOR2/Z7qQxuyBkiekSNQgHXduyo9tWb5stv3L/
WkfJgB0k37wzy6S4dIb/w9oEO7KJpBM+E1gglsCZ+Uh4fYo1SAJoS4uVbFvWPL+C9Dx9C6GOagzZ
7XNnSP3ram16WPTsMETxvq3WgujHaw8yl+vJrpmfbXg3A1HyWcgJ/o3ctLVO2QZazcrWJdRK/r9C
7z8DG67I/IQKhIqPGUezdkfd4x1sTN+KHQmxLzHla2846Q22VxWb3nvqK+2CybwL7ZbcRHRUFchC
J7MIv8zz52piVlwrB3hrsW8dc79/0WomZAjZiucNLU+k1HZTQ1/GnizmgwF4l63eWEW2AXawhtjO
SENojzlhZgcNUeFBV6wHKAOMKBtMGRDZ5Jx1A85ennqsMoyUkchkXBVc0EgYWfvK6oBXEaoKAyPJ
uiH15wi7WBdoNsgQZUvtdU0spqKCKRFYhC1GKemG/ohSsN+K+kMhzPUxaUftog9qtgPfcTKMB0hh
D07rsa0dKgd2d10czJW6nx91vHOpmfiL4q4Gu3tsCudeWMV7PsGPkLVXnqfOTYPRm8i1Yzd1azdl
n9yslAFFz88lyZBLMr++kLNqBNIZPmhefgaI46AHdvPA6u1ncju7w6yZtDP+0gXbvMOcrYWg0s7/
Ng7lcw6BOdHHR1QAe/5YDks+Fz/w464x8+BrP7h3+czfpxg4zg47vNqq65hmi1FWr1q2PZMKMrgo
0H3yt65JiV71tg+qMZYTcUysDgpXBLM3DiHigBV4VGMw/un4SKVOf1sNNx4r481nNMcghECxqVIk
eRowGyvXP4wsO4HVSIIKux8TQesAI9fk3oagcdRKXb8QdVbEsjSmA0wOxf6maKPZr7xTZmoPdGdf
HUfdQUuXZ2UvH71ZuURRO0NYoto+j4xOXuCNfSqJQI3a1v3hZDN9RZIP4ZyWL4Y+Xl1r6O9bj0hA
0gYCu2nKG4rGAI3WY5klzAPNzAsZeP+kvtMi2hiSX7exOeK8YcBIwtahA8p1t0OKjtZCMjk57v6p
lAjgzeyrj9DvhdoanUmtXzfC8GKmwcQte+UULR7fsd62l26y8kcAu3dS5xJaRAIdna0bGWdpGfcj
kFatsj+0BVsCh3bhunbqDNqKzmQyRZAOoxGUGddLRtTdF5R2n6Hmjyd3db83I8g/hjXsG4xhZli7
iJihkR261eQ/DOX0qKUM5TrwWfzg860FKx4OttEi6n0mx6s5gGOJwayj/HVopPVMfBp9QKudWL6b
sGg5C8eRHdTWc9aQGbgmiQO1bMkv2WTNiIk55WaP/nbs2VN6pWEeGW/bcerOsELL1gSM0urH1JWf
5im3z5vwXtZBXVXR9UEr0p+mgAxZ1mUSC1J8A6t19NhuXO+gkwVw8dp9wg+jMtg4VePe6ZuIvcxm
1u+lo+rhFTNboqDCkS+A6WWZRU4uMHter5k/DohsXB5FgHqypCMtgdU/gDv15zZwM6PYH7JGMso2
T53RwPHAPuoYyas5zgRUkUC+9spLD5DUOL2xr2ww50lrY2f0jA7CdfovoInrrb6wlVKuH0rEJS7A
XVnmIqMxbvut72+/asb/Ka//qryG1kGp+a/L61te1z/Un2vrv/2r32trD72ft/fH0GlM0pL+IAX0
3d8Mcy+pPdytmLQcvtd/1NYI5fZifLe+GPYfa2sTAaGPBX0P4SEiF3zZfyHNCTfrXjz/oQPlJESa
B3PAxXexE0r+pLY2mZNWuJ+0a62JJutGBs6OiBiYJwgz9KU9FAQ+NcFqTsQ1EBWno+1AKgCvsGQ0
Xm08J4hz1I0ZiuU3FDpy+7RQZFrEg0I3iWalv7MaSV+rhaFunjr2p4n5/A01w/C4oTpO4ryRuGkb
yEXE1fMfw8lZ/PYoZAapYpD1FfTWdqoWsh36wXwXM6vtq4ZkB/GJYwx3k0T78GoWyejeqa3bWOuU
zjwyBK7MPekCTA3B2gsQz0YLmEfE28rGcivUGpm9ZobcReMXDMYzuoIRkdytMHPGlF2PQTAueG8/
UCVxFZtG3RRovJP8Vc9W+K0Zg/ywz+XknBF1MkKn2f7gWKNxVu6QHY1FEqrgrwdiEHaRX5dDQ5gM
4yiN/GVlAvboSDeRJ/6KeWPhnFRompjjDdh++6C3YDAOunhbCnJIPE1WMysTV4QbuosDkCV/CSeG
WtGWuZ192CyhnnWttG+UfMtBH0ZXP4++3zXXYfOTj1vluR9a105e+mE1vHOfDKaIpGrtkgmtpboQ
prD8PDFiwrdpkJmL747XoJ2CDsjmxfGb8jq0Lq/lWM15wCAxQae2rvOVtUXqhSJtswMX5fbc1amV
a8cEcv+p0DnVhh4vBJcFvgGiLsm7W4lot5JOxh6H+8kilP5zu5ksXTYlthe/dEsrGNLZzU+W0Lzy
Y97j3H1FzYTq9jDWDKoFzU/pK3U0Rrlq6swkuYYVJks7199IQ+5T3jmg1DY+wEOlrNBgL3APin4+
LFoC2Nmv9XM+bSBlE4f8RoKti6KZZZjbiBespquY+vpD0I9MgoId9gV+1TbQ+IBjRQiAzKoW7kux
IHKwjXM69jd7R2Zv80a10Oyh8N1eTXKBE8DjFnVcO4V6FSJ7WlD6Bj3fJk43yqRqWr/o2kxyg5sn
cTKtH6icFVkfGOpYksu7rhLaubWtIh6Szrj4aPCDQunqoARWuMriYrTGsolnr0G+UK7bWet4NA2n
NF7JIfhaDx7iIT11A2IzRGjBOI2b2h2GCzpkipx8fu+bvrz0ZMdcO8cdo22r4MSxDCbIIFRWO5LO
3PL6CJRJlajDtBO+IBxeZnDVsx90VJ/ZZqLHSZoWe6XGiN/qqdCRWrOvHtf0Dtwr1Qu60COTvQ9D
LkgvaOgTJ8NOQquX+iM/vbxKexV9kCxDe9ZNc/zB0HglJdjkxeFhO8Ffp5GgTyYjFJ1t153r2f7Q
meUzyS93m54cfSqqPSrmhYLt2GjKv7jp/Kx8ptAbea8IYw4pwg6IwlnoTdar6rqjty43icKKpfG4
xH1bkkKRbLS/ifXRMbGCws9VkV6VP0qLrY9Rz2R4wOv+kAvscZ2uh/7AFJwhG4dg7t2sFnS8rEB0
suTXAyyH1hN5EfWhWvo6dP1p5rPV4tbh/XCOhqKzEZk/nry+/La5qP4RI/kXuO8w5HoCu2CmyfvM
HyQTXnwIPBX6U5p1TxN8ZOHxS21Nfb+QBvxW7qdZMSYuhbFU4tq2hvWcG51zadohC3nD+pgG1P/i
dtlnTSgERsbyMxsq/ZS6CtZh3pWQuHcztqAlHtfcPCiO9acBcjjpu45/LqT7nDj90zwNWswxQa68
FLMbUmoOnzhXxsiY3GQKWnOQ99IYCcodiuGo8UbFWtON93ZqZ8/05/6tX7TnrRcDYRjw0VOD/CZ/
fFiXKgafSzqJbF0wUuqZRFdOl2wff2oyRk1j8uM11ltm5SgAMm6HDtBdocNFk8ML7ZITG9WWfJgL
ik/R9eEClPzVFfLVRtcQlGJ6U5v/2UmRdCGn5HM8tshaS2Y1xhyzvTk3jjz6hiSjE13uvaGn3XH2
+m81TOcDQcHqhO/tpYUKxQe4QKBQZeV0tbtZu89085li9q5U2UengApvMLzVGmsNOGkPjvC/Wv6s
QtOyw2I/S1vhPXrKPKpcLs8Lbx2pHxP4B45R72uRpPrnEjJs1JsUlamgUTDciVja6QDy/QKTbojt
qTOuPcrBoJtakmMQ5GZhsZbesVzG7Zw1w2lowXPnSXFk8ZGHqQ+JJEcWxmVWhlviu4E3s1Wm5h2t
b8QLDPt+Unj366ZZT1m17+bcvrshuhLhOk8Ez0g7ewdPZYWzMd4tOWV1PZevujWdamRz/rRxsUrf
Pxj98IGYrPsud6tv1K0g+tbP0i3Kw8TvQ/p0U4R43fLrtKJC6Cs9tphrG2FKOMv9wqYUWUVCyvm4
ZfrVzu00XmmZAzWm5pekGVvSzXQA+6IfgEB7BSfTVJn1Yyom6vOmZ3vOsjNskW+TWEiIg67rbVyP
7Xhn0LGEuWG0J5+OLkhM8ZqJeb+e0c40DmMez76fNVzaoi7rBy1tpyWy1tJCXbducnyuJTMcn3nX
ZZnMV2vR2nc4A+QRJBVZUTGhNmwLzVIHPGFZDUIE7lnjMA3+t0pMj3rm5uFgzcOzsuvHuRYi7Aow
2itk7AIz057NGgNqbi4oXT95CivnkhOgI/ThoPPrkfZbdl85Xq3TrK/Jm9z0/jBjOT2DyDQOspmy
o8NmLfCIGQirwuKXVdMXP8XPTKiuuIHvLj62aIsZVyrvpwOLJxptei87M8u3xnPXD+4snKAYvS9m
YdO7eZX7kQ1gHonE0ULDZQCGVkALllnbDXAYzExzaaLF2h8i3jAZoDBkT+mx+5U+P17aq+pQye9t
X7yvmnCffb+ePplqYmQ1Zvfs5OxoxUJKolyro3XJ4ZOEW9tbQav15VVtW8PudrSoEer0phvlaSiS
IkRzxJ5r9Jtn0raZb7HnG5+Q83qnzXW6T2LzT1DUl5dJYdkjrIcIdB/p4B1i9u9d4X3jdC7jjoVR
RObX+Mqc8erUpn9s/X5lnCPyQ9I6XBAYXCOskCyDmSDVIdHqxn3N1jUEQdbRZSsSIAa13lXW7J/m
Rl8Q6nXfyhTKH4FdOTK2dtI/cECq5WCOJpFJzjBn5dGqUxVblVVweSlRf+nIX70isLDjklrwozb3
5oqopPQgPlurSXSSqb/Xpe2806LSZm976lCSkfOulxQMI6+5AWGNtSIqOquaLu64Mepk0FCbBq0o
GSc8t3WPwQNpTlRReYQZzpU0oz/XkZxc+3F246Ka0g+kRwy9fqPQCitULb2/nR1j/t4kjnPsWF5G
1dCiKGZxfU7Igw+2xfYDLskj79rFlhY5JQRAR2XTSIQr49dpsIbQgFtJo8rYzC6bJOiTjvuvaLCs
1Gyek5boZ08vT+YAPDDr5XSpSTVMevNeZtJ8zS1oymXreNc8q5qrHFiIFq7/Yd2yuJzg9eNytI6a
/j6WGQWTZCsvq+SVZPkqKDsjSoRlRsg84JfYfeBBmr70zlof3A5Xcc3nrkLkGeAJ1MNG1G2YW1Pk
kWbHccKeGj72hCYMmfFWZF9nH8ooBX5MdKEguqV9XRpkpMAtW4RF1ZU5xxpBsaoiWhXJx0OwJEvd
ljuxbM5NYz378KGOSBm/lfX42rQrPgmH3LeKPsUYbJbBc43qtB2i1lqzwGzt/iZ6khj7TRgfGQ9B
7S+r6nUZiCgABc9VtwIAlzoZHmYD45eEKvb8siFjgaDEqmuXGN0/89omyb8XvR6Rn0Z+Eh6kw1I6
waoBQ3EWL3l19fKuy0brvrf8IRy7+ifFL5v+TB10RjhhJgqDt3R6WFj8YkIeq9fekqDzrTGNO6v2
DxbkBopuj+xLIcsb3o2dRlFUMfa47t7xkndN9TA1YOIeya5fnrrVFbGvWNqspUvVo7f+g9bK+3pZ
x3tsE2HVkDKyqb4IMktb7w1E/gLEHaStxkTXPU2B67vznWcyo6LfQOz8xfC2t7R1jq6uxjva3JUX
o4jncjsnXjEdNiGOZfZTeB0sN0dpd7qS7akr+kegu+jJM47HrPNCFBZa3La0t5PRm0esQ0ejsfXA
lPLKypkLVGoXrfBeWbdjBM63t8UdvyVj+t40BZ+fxnwah5vbJK/NtJFktdTpVyHQ+43Mv1A0bGFq
uneb73322ibqfb85FlyOAe4JPDToREDpa/qdZbVPklFUKJTUwmEkmYjIw1S7L5KGGeomHpH2Tl5Q
VMvGlSATfl1uAgbSos1ieCDq3PMJ/rr22Q+zmPmMJPMaZKahiDi3EOyzrKq+lMynGqzAegVyzYD1
sDRmSYHX9G6ETap+mgdjgFO5dGC4nOIoc5H2YWugdQybYmi/GLOeY9GZbJqctnudx30sjTTzTFVd
nH3ynY6WX1txu27pddZGJyZ392XtEW8DC3jwvVE+1rnQf9q5Gq9bljsXHAn9ySjXPXA+WWNSB/sX
q16BBfTGGz28vBW1RYOfag/blk4IVJr0zlxcMxzxYN6AxyBV32AmmQ1LAkkGSTxheIoH30XdhCY0
Mev6ONWmFaULxoKKVA1yg4Y9n4Fxcs1gOLXAZTqtNA9GViYPjj44WJDXd4whPqItF3FLyStGUUus
IaSNXq5nGESQrubpXq8aygqVudzF/lesjERBe64ZySqbAtHaNWVQv0VzwZdX/sxkkyaL3A0+rhVK
fgMRKbbfsMFBGWcYWs7UjWe3qmVYltUU7xZmpvWEvheVXR9KNLQStBDNlPc8SmEdaYWZuJiL/DIV
PokgrCWKG1c1t9BMt3C/Kv8KYcELWvhPLNwYKYL8DcVE+9HoRnd1V6Uh0yzzkyoI0Ol75rVoJLTr
UHTDRTXmz27DveOXZPXRWxhbfq9zuh/IvKweZc/byKoikH6B864s51DMQg+cJh+iovPEdbbkY26Q
Blg01S113I+N56sj9XUHk4SPv2L7VuvaEfg3YfWDTS/DMnAXvPOlPGbVeT782Jr2yWmG29oSN9av
SbShiGbKsCcwmXVYIboK5iHj10PWhZgr1LKFU9nWklMGe+WA5s6maFkvM09qOO4ieG0cOCNtvceu
M71PrnxHIgLQr3tE4Lqcc7UaES3klSP6I3iAGj/JcqDV4pOsk4I6TGom+yfX7jd9NI7eMjNG2bh0
rYFkwFZ/XqU4e3I8bJNThGjda59GZ6s/dZZgbDLPs8dAW3/h7Hw2yBDlN5qGQ/Erv8ybw7SnHRyE
hk0cHR8TgUhP8vmSIdYgoqZ+r4fGf5Kp4I307GOHnilyFnN79XTrEcoqzq9WN1BqavGgbJflTy9B
GzRoRRxknjhUXflSJdkPT+/u1WZcC895M3WDoNS3Qa+O4+D97He5GDuk9QAck/DQyo86WYe6bGW0
ddPPdoAKVoria9aJ7NBZxg7UF2FhEN1Ubh6zkk36aVTXzAIyfaNskQkwD/nYZxzQoRp7Zwlb3NYP
yNyMi6Cmb4MlBRY7s/WJpm7t+Uvc5O1U4DbQ2u5Qq6Xu2eG5CLica4vvCXFYSOZxRSFWlGPMFCeF
TTySabTpbscNvXbjHcgfti1YlPwA9kJ/zssuefQ41YagUXpvs8gh+M8jH3ZzhhdhOZWKK491b9yL
Yu5DU88YtTn0CCvHhzHmsbR8vUMzzWtkJy0zB8Sx2t3IcvJdFcTlDrhnfcXEIvhvmdcffzT3b9UP
9b/3RcA3igvOuWz4v//4R/W3P6c/mt0H/w9/ONRDPqxP449+ff6hyNX7+xx6/5v/2f/4bz9+fZW/
mMSDvDNwyv/rSfzLj30Sr378+KPK5fd/9fdJvP6bwz4faAZiEr7Y7woXX/vNBLroArPZoxj433+f
wpvObwjGmM9jsbMgjNnI21CJDNn/+V+m9RtGb0RkLvn0YElhU/39t3/823CdF46Xldft9z//0bpu
uf/E3YOn6eg+8HPTwZX/Z86Ku/amyGZwYGJistceGaGgIN6ZcDOa90pDhbJrseY7eDtrWKlujXS1
mEc3TdxTV2HRwsVIe8UqQb9XneW8LIVWHJxcIxIvdRQi2948VFwpn5lLdTjuAIi/+SkzUKPV8Dv7
9oynCMaLm7jfR9xJ58lU6dHOa4KcvKIDUAWamTya8bhiraLSMq0m2PxFxTwWyLhrryiBpzWfrbbz
3mp6vfO4pOjRcyceletGGlrVcJI52vY+8U71mrMszTAdIMXDxQXN02k+Z/rYHY1JbBc1gQ2IUsNx
3hPU84yDqpYw9QrZy63p1+G1kAOuerlpzyMxKFGN7G0adf+mSSQVHlFIX0tK08A3i4lOcGRwSNoF
eFmtP/Zugj0vtxA3mOtT0zbuua+NOiagjIClcdIfatdHe1tEdrMUj8JLROAmaFX1dfYOZapw0xWd
/YFpG5vIztJC0jOtO18u6jyqTaC62/QLPhuBU5jJRGF09FhCEv8mtebWOZnLWegJCg1QNS96ThYh
0if3jvRC+8juskJKZKJM3NT21E6Gurm5SOjFjRdnqZZvazE6BzVL7nG3UE9bkfCFVqeMHUIwI9Eu
67OVS/d9TDg76/WrVuUKwZLJAHFCEARbPfk4YSGIpUwcbGhOsd7G1ZC31K4Q5KJaIoAc8cHBq1gp
55nnnZTT93HnGDkuSeS7HoRYFqBDyT3b++9eX88/03n1421XYYQdQ5ADz431ZK2zYpMt29ds1OWr
twClFeDkGeFutnYTlMdXT+wLV4IFybb18TEQL6QClqJelG2FdyH1sn4gZra5lbP+mi2CDhFTeAc5
uCmelqYTFw8p+oNR9f7V6nKHoO7SoheCCFO5p1GQzhD3TGqmwB+togi3cb+H8TvJ2iBEblt6M8ZY
44WG3qFZhylOjt7oSQT5Pnsp3ED0+wTEVpE5b5MRyS51I6VXebAYW/UohA3ZHDJaNtbdrXeMt6bs
3OSOsfSSXVu9/OTkvftcNfaRsF1dMHAfrcQ4lqhMCjeY/Ln2v23W2uWHNFm3h21a1KMaDa/65tdm
st1ZRInX3jC+2u1iPrIJyXqgx4X7YiVKHrg/iAIsa/8yN67BHZiociUGxGmf20VUcg7zdUpPreUW
/atRzlaxRDapXhRCNTkt7qVWNtcYWwxpaA8clLzu1YTkPnEw3hIPmibaly1DkRBqLM/vadMq95MG
Yb7rD8pe9ad68cfku9z7eKTMoI410uJ1S1gHbWwYkid2QUNdjTRTvUUk/TKV+A60AcCiK5JVnHDM
wIOwm5KWpPFGciansUcHkgAZsm6ka/sfq7W13wodTX9Amtmefos4gTjRbia8enAtMNzmUByNZJla
VAqdW0eTIFgzwMGe+IfaLviWmLh6h7h6DUF5ujUMDlRJna/NGP04+/iOTJSSMiBbGllElaItCabc
r5sHNlZGQ200dpk5XItytrUI0jhCCXdx04OG8+phYWsZ29bMH7USTzImc2buDmS/FwjV+4xW0GfB
JOloWSt/PkrLBKflWyQl5SCXrMVOIrso9xHJaGLq1o3sWLuTd2yyvnisjfKO6MB9daTbzd2S2dk1
QX+CJWOwUK9DteGhmnLUY2M9wiIjfu/iuUS0i1ruzypyAtgR+QGcMshRzSXW3oVYjlMff25ozrYI
HFHX9242MksjqRT7fjd9sWVi0Eea/hXstckMhalBsVjpcegHliTbNqIZg+K6fuvW7p07qr+HHOnE
s5uIEMccfixD6zTYbnoSL5qkSSY17wl3YMLlUOMFYvXw0AyeiEvqo8tUa8m3zXDsR5gHkcLPfObo
TAg+ybXPhavnEUWm92XSu6UJhoQJrsTpdHU3d7uxTvdI61uQcs+r/JoZpn6xEcvfW+kSD6K2ggUT
mAyJQNTbQE6mBdE/2R4dX8oDi/CjKuv2dXOb4bw603jUMZ0d7amC8Sl1VD5sJ7G8kAv/4Fo+8+R+
MZhDgdQ/YCSyoxZlZjDz/T8sPrnKhp7jn0J59tiuKRKhLSsINvfTo8MvEINYx0Wtz1bG0bhZnxF4
99yFNpkWE3P9m+5u+o9pBC5vDxusfp0MPgc74ieczNgffRrKFgdPLPMWl2Y9lPeFNncfR57D29gP
/aNt6/6d5+p1iDdZ3uH6JLvFzKb7AmdciD+SQMVtIrHGyu9WK4PI14wa0wbd54soh0pg95uNHrLI
pjK1e7Vg4wtznvxHW8JS8Q2nf/N2wbdyChSX2/DUI5jat+6ec66obJ8KiCxXXRbN+6zSLmgX1ooF
OstzpqWfkr7G3VZXGsUDm2YhVvyrRoHcSdMFAamJdrB6IAZ2nmtXU6gcF1mfdhEahJZY+AxgCoud
V2HQh6ChTBX2UHc5+DtHV02L44cdquWQqQorNYSwQ9hVe4gPkYaOTiQLz723mYBFx34aIgZi9pux
g0toiyV9CaC1/8femTW3jaRd+hehAonEektwpyiJ2uUbhCzbWBI7kNh+/Tx0t7+uZaZr+mIuJqIj
uiOqomxLpkjkm+c95zmcbi3uCD5V7px4j7LN/JgjLy4YpJ86l3zw5f/J5H5OP9uqq370f5zVf06c
/xrk/z+a7xluzL9x2nRdyv+gB/9+wv/n7/s14fu/4Ve/2m8YXv9pqPk15TP8kxfkcsrk/wu4xT/+
GufN3zCGegIeFhULruf4/8k4/5dUjHP10thX0PMV//lnyqg2ez/phySG6VIuZ/OaQ5eQhnFXUoQu
1mactJ+THprPmkn4bwo+MA/90c/Dc8ehqEZwO5HYZ03n6vf5XSYHq0njKB4uhyKDzOPF5D0J83Hv
XgrSwk5PAq5vHOyvlug5/AShNxtXNuymij3V8wKFArGbNCWOHAXzfhWIGSe2iixyYCmJK2826vel
Vi0O0i5L9XKKUm/W3Ltri8xiDw7II8/Md4mAMifgoW9/In4ADEgdNlTebdtEBh0Nv9J9aAx0kjYj
2eWPnOU/oTY/SULeYEfHyoHxA/yTiCLfJuEc+srqD3rXli18M0Jc5OUPs54zxKTERq/f53Md6/ZR
RItmLkTBFejP/JS+DbGMOZUCD+XcHKI43RQ6nlpkrMRw3hMzmCn6JgvYJ6eql4qjDitvPd43lgdN
0ospEL9dKL72txXdH/EDnZjuFtxA0dirNOaKhvebnfjaSExJ77J9/ZUxgVfvbWpVXe6wRbirmHg7
MNOZAz2MROfFa/GPhxB8nJ/PpMKNTB5ROGi+Fssc3w3eXG0qsp64Txhrao7wxn9jgu0NFJdx2pCp
YVRwl3XPvzEbDYTQsma49ZCku1CZsdznrhRo/BY2xiga3tr8EvhBviva4grN8POdH2zrdmDgHXIX
LQvFsbGb+p7WW4s3TO1hYdYUsxtzEF14FE7PCGXqzUxmRddTmYQSQHPYp8r5bpRT9uATr1+R5Wvw
wBvBNsGGTzdwIN/hXyBqUY6xTr22PDBZ9Uc7ooxGiPwBj7K6DFNflivPoF2sHBtwVKOLuFgepmB+
IiJLJYIRBN1X55prLciqryc2cAcV06lnjn1x8ihrJuZgY7BY0hy1nUBtY4hkF09V8OnCbOGZTpfe
/WC4zUc8IO0hMM7mLaZaxKc+E8aRNDi/azZLk/MMD8wIbehFWvlTZtTWu0u0Kg6BKHymVNG+uD4f
KnuU9ha50D7ErM0wwEyE2+X4PQJi+7HgTNgENVMrpKuYtMXSbbIlpRo0Ge2VqsfTYCfOXc4supXD
IlnAxFG1b5lHDxVY7DMoG3raLe3fCq+ErGON/SHIFOleew7YIFTdU6er+I4JrtorWcgTCKzpNoc9
vi/i2gHJnohbWAHZW1Mm2Ts/0Xw3TVqedLXke12WgBQWO/+s456ebYIl3jFt5XLfkLVgaUKGq0gJ
X6+i2vdQLPsi57DGkmOAWjtThCsvwWK617ssH3uiJdyWaz9NjyWLrTvNwvNmaGX6OnUm8U4Jkfxc
qyE994lqnrTS4yPY0fooVVxujCkN3nFLZC/t4Pan3qmgkmKEyehD9hZrK4qkuHfMIDrAHx53/ULP
tJkxTbXN4PxwhrbZ0bI5v04Z+WCMDodS1QW+/ehMuhPjtU7M1fjTHlfGByuoT7NjzlgmJMK3rRE+
kFukoh/JpGBhVTpsY4ToCOKlpbe1Eordl8ltvhIb1CezGdNtbs9p6Jb2eMkq1loJRQb7qtXyEs3j
/KardPl0IjFceEGiu6mq9SsOHxHiYy7WfE6YO4opAxVkZ7vazlwEDi61zzD08fZ7gk+LcYXHe6r+
Bial3y1+wXZyiky5AXpKrKRo+3sIdaWF82G+guGGhDS5Y/1YrASLlulGmrcyixIWmk+k44dzEhX3
NT6EW6uy4jeAlPlucYJmC9jDGFZkes2zmyrzHPQquDVw5l3madAcFHR03VSVyHdBPt3lja6ZXvmg
HrWO7fWCgYSW9LFHFMdifqwrVhax76YhL0Z51g2rYE/yqMFNcTJcJztajS0e3RnzXGj2Bv3ujTt/
JtlImflo+IzCusuyfTd3zVeciJj2MnXkLAk2ERf0LxkruUPeOfmuoaXiSbRZ9xDTYX1rseun2ay5
jq6zap67UgdYSbgcDAjPHzUzLieaGB/y9BqQ4tPj3ZTjOH+DdEFVtIobZ1+Wzng04mLYRZ0Yboe+
lUfwF+XWT5vmZXSc7n5y2C+Qv1x2Mp2SCydb/e4Guvrq96X3Y04Vc6LbdzE1AvE3tpvZNXPNnr6v
aavw9WmeOmftCbPHSMD3GQZGxyaAbu9xZXb58FEX7MDDwRolsXes4MdrCdkL7R/9pvLq6gAVO41C
x83Uj9IWhI+CoXn149J1N3YVF19lHPs7IhPRWYvIPw1+aUAdWdpDEvhYXhQZ+tnifOPeyM2ht83g
LvOL7qzE3G80vTdUqxn9OeoNvG62wguTe2yqhlK/Qqd2V1aNbwRrIMxBQgmjvtRx598sRjB/N6XO
NVJLynEd8Bqf8rE3npLEcd+blLqqSWHeQlOnufL60KbKaVkiShpMn3u2KuUtAHoqNSlpXis/n8Uq
ixx/5/Us4HlPjKkMrcBoIBxRsjTh2v9Q5gKpP5Uftu6qsxGXzqOP0WUlzEnejH1g8xicrXvQ2WZI
7Ph8/QEem1yKHXJmOMxleuUvWmfNHfkQW5VctUmJrhtb8tnz+2EzeQYWkQYBx0ATocbJlRsfd9ea
RRsNnJWsD3ilugtYN/sT2ABBRNHXy1qPQ/AoHAzHZdNZWzNpxZMTZYnNLqq271XUEDu3him45DEU
N6CfVUjw5sYnWsKPvbBNXNLYL2x3Oga9RT4hNZrviU4tFLAZm0nUN94eY1sddnk3h2U0d/f1kte0
k9XNHkyTtZ8AxIVEzI1wHJdg2UWi9V6ZBaynSQbZvLryz374haHfCwCk20jVb06TexsjCy7SAtHC
38/smTtGcO0Wj7x4lfVZQp6/NQ4utuo0hOHdRhzazfKZ1i35pw6w1dHS6EwVxxvlLjFvTZt1SaYc
8k5EmQR9QCcNzyHDtdp62VpSUplh4rP1rSQUzVKtfSEvU9wNGMLrMMKKtuO8K7eDjTyEk2LeGqnw
9hbIgztPeBOngpe+M6C5uEkyzDLNHO11nUU4VBVMQE/AdTw4eSxC3tn5PXl8PMitPWUOdz2yoeXQ
zTTiqfEBqTNZjYscD645l3dsODE/5tJteXMEHraJJcHdoKydMnmsYKxnmJ6YVEsSZeb4OJh5/Gyq
Kn+2LWZAxI7FDrGxNXcEFoPToq4NwLETHUyvxqMeI1jjo0YWwlUyRIdUD2yCp1hmx6zHvo1VT6Sa
ETOo9uyV4u67LDKvQ9pS/SywIROyvokG4utT77dHJ8cZitIkzxgw5tvgKtcEKo3DHl3imJTjsokZ
/N8WHDQZewIUIbKlVnpbphgacmkfC0SWL1BzLbRdSPxNhFV65RXum0D8PMx0U66GMZHrRsNsqOXy
0SbwET3j4teYBYJkcNf5ImB/NDi/qr4cdybo8FCBVZ24IpzSXBSbnO4gfixyq2fMyWgFei1zhhsj
T+GQpPLcOfY7RDd8IEMP8k6pfK2Uj8+gyHlhihGfEZrgiuxFTVTPLo84YiXePn+bxOV8xNB0l8y2
9SLbMlchunMRoiO3WwGEOVyMaQkjpeV6qWb2e/RReyxnVwuK3/tsWBOmBgzPyDS7IHK8u8lNVFi7
pTqDV1UfBoUO1tVJX/Sdu6/RMI+YY8xzUuTpeohHO1xQxE9Gl6SHtPb87dz1S1h3ZKRmGxm0rvr4
tjRyTnaVzXeosfmaqphNuvQF94S67TEa4OD+3Ubsf7Nl+uu11CVOKn/uv9y/lo4kEavJVBP3y4qO
a50xATJtF5+ntEMa9tE2S26kzFIlRzZ8jH//xblb/z5lwq3UtciJWwCgHcmm60+kCFIirTsvdXoQ
E+jaJaMNCFJBcucr8pr//kv9BTftcJ/x+f/19kv46U9fKiVl4SJV8aXAWpUbPiMzwag5rr7/+6/z
F2I7fyfK2uwrg58FnPtndoOq5hmXuxcfdI0nJfFb++DqnxjZtId/o2ChDkGC43a2i4/ai7lRjwsU
Glo3r5drPHvl5ue39N+k1t/shy0bweV3P72/MNvvVP6RVMUfIQj/+E2/IAj2b7ak54LAFZXk5Kt4
W/0PBEGCOnCRhTwwn9cF8r80JO/6X3gXwE+4Sku/9CT5myuupQHwGa5yEvmtP62D/916GGH2j58e
QXMeBRzIOnwHgjf3nyghLWnncnJFc7R7Y1pLDKt9MvRbWfT+xUnKhOVJEBucPxC6nY1qXY2duXdI
H7H3rrgwGG294IApgjTaGWgm7ZOem/zk44fP7nuei1+GNvXencUtjwkJ0VM/ZtY6MBSsXTNNiyO4
PUB+KhhIlGcwLevGqN7LpIYxOMNn2hUzgUu2Y5B7Egs3PTGi4B3gGDZc38QO04J8cgkXTdq/n9lS
r70qTYi1V729ke5QlmEQc0f6GHojeYOx1BVcoyoVI5PzcLrpHTPpYR3mhWmHPJ3SZFoRQvLleMtg
TFvG1m/ypb6tOrjGdDR0UHYBG2V2tOcRLdtpg3nQNIpjeW2tJ5hpRVim1kp7RXTrW4heI9QBXk+O
25lNFTZ6aNIcjMMAKFckkTA/RyilnJ4qSR04kYq12YLvnYgoBmuNIXNeubpkAVD6AHPJgxLrpZCa
kj46QJgB7YVE1RBjKUXUtqirxTTIBTz7tkTz3Dkq7JlSHY6PKoWLatlDvLPUFLW3ENONg4lj957l
ScTO3UCaGmwiJl1SshuBExPj3CZN7uoU4iLpm0GU40Wwpdq6QT1/eHWmNkBTc4r25mSdVl2zHfxC
3bSgcHZVZxeYUdnsq3LgntaUlbvKh1xfMbAh4hfM76Ks1tJN4jsH2nI4JPm0doE3ru3ekcTI44pa
FMQhpKPiFbAP86KK8JYtxlDf5Zn7jK0rvsi46e4xcHkX0A3De1L4E3d0CNNtnUwX3g/Vdh6q9AVU
QXSfW9X8qpLasMJRkyKJPCtaY6XyboNARS8Jq9D9lLjGnQGPmqx5i9I0eK28idwoJzpopMtaeEAu
XvAjMOJFufvcuKJ87GYEmRW2JmoIUcrkFKZF600hHXLLoWwxHMAnw0qhuWsdRq5MuzGn8FPWlTwF
yxWnJGpnfMLbA/bDr8nMrbVq8x9sciggl97iTKu4Kku2/tWymlGkkU0XHAaj85Q1LI4zbUPexZx4
I9AqGachWiFstnq40zT8nsQ0VXvbDjRyFHGHlc679pLkbvnS4mzaDfj1vo5W8ioakJd97vtHftLF
BqaxHYJC9c/LnE+XyO2SI57I9ikWcnnTcimw3o6T9ZlVrXkyltIjcd1Iam3zKdjaWf19CJpoj1Lf
bJJJLfwEvewxUL5+Q9zJX2e1pK9y7FMHzrOvXhujDDAs8glzjZ5ORlazG+y3/RZk7AmsFsgDH0JB
hsXirqSZ5jhOOBs5iFUGoRxl8E5kqcKmvuBjgE6T3pdRNh1Z70+QDWPF6lWgTyeOP+WrtDe6NdGU
GUC1rsMxGpPr69KvPI8+sxiqce1047Eyg3JNS5D1YoP8uuuN9jld2sesNrxvk1NhWTYBAwOdHrEI
hVa9APFoM/tUmHN0Y/awWdysi9ZeGh8Cu/POgFgbPhq6e1yQ09ZOa1afrmajWY9LdU8of/najEzu
CCGkh4JirE8x4IDnmPqF0G1wz15FZGx7SxCfAe/o9yuIqazymOmTxdcCvX8Jswk8XVrHH6T70+85
mZqwG5obS5NVdNxxWieDlm9WAmVY0huIBQ294gZW35WM6o54wCFZ8ImzExNAM2n8tqILBzOcX11U
1l0TML0INrmexO3QpVe+Y5SyPE+KMZv2VtJPD9Vodz7ixygfhz7yv6qxMBBQUg1mzc9HRJcowVRi
RP5NNZTOh3ba6hS4Eev0mQ07v9QEExcTGsaI6CeED0cur94V3TYLo7v14MTOq1jLcS2kg0m0S5ND
Vfi4f2oGtBtDWNUtGyCa5lAxw96c6I/0ywf03/kQG5CW+UNjeg6i7sB2I4BuZk83Rm8R5kCB/bSr
1vlRGfY31t/WjfCGrg/npphXeQBMoc3YRBeGOo8ATM44gtRNYpLxWmXLZ2Ja8LFMANn2ND1XZvuI
wQ8QjKDDCUJLRHLCTbYpxb07EwXn0oi22hguzqXQ7sYO+hXRFTXEOD/TCEpFK15ZwABkiR1zy+f9
MwOS8tDAFg4TXP9P9EnwBEna+jhmQEfaNnLyM3p2HAKHHs5VaVLkMJIjXLkFgp8tRHXhnVusSzMY
71NWMd+aCQYJCozIGXts/4UeKvvIdzivrbGmedUB4wNDwynui8ggRmLN1UGUPTobCiy0ZDO9MRB5
WauU1a7Xk17jWu3fLa6969yvuN556kvfia9ZQ3gISN9yQ2Qx1iuXXpJ722/YiML1XU9FYtGENXU/
hBzURotZP2YmLViom1ffCL2Btk86TrZG9Mgttrt1Ta/fjQEGrbmjrXWIMykQw4Nr4taCP4S90ziM
+sSeKQmdklyqSVNCM0GMjUdffSPCLDZILfxcff9L4uffWxSYgzQ47k1PXQmX/BM3tgBQM1yfIe3N
g5nl9npI8a1afSpultrIPoMMMGifJ8aud1DG7I6+7KzPkfnYaG3rPmuITsNQ000e7HG6dVtvYvJi
tezslJUMp7So2G7lE24LItrG2qT3ik1CNWwkjQufvTOmpF/zpxRkfqjnxN2PgyTW55wXe6z3JaUJ
K7MOrG0lnM/GrC9a+4wOcHRCWJ87HtEGkXuDRgUyC0kCMCNVCxNGbrobZVa3Xt1evGvwqmt2y1ho
aB5wX/GhPFD7oY6s/uIt3XQ+exjMVW5aWitW/EcIifE2svOzLAzjIejQ0HNXB3sU9xhcW3GhKuMe
o2iyxXRI/RQRmNDN50uAtQ4Dncp3XY8m3i91ubbjCsAHtq5dSY8DD2FP3hm41Fc8270nGiqAohO/
Cak+/Y6IYGwAm9BCVqB5WGntcJAp8hWl1PTLi+AzLeZm4xm8/ZAG9+40lMgYhBmCnsXM4GgREqvR
hwmX1z6DzbWK08U/FjhU89S5tmk8//cu9X/jtWWn/nfUC4Zo3f55EX/9Tb8W8aDhAm5QHi6dn9ei
X1t45zcgkZC/uJX/zxXKNrkrCYE4AEYQfeD65/y6RrncrjDfevwC8z922SJc/vEaRWMc1ydEAZJv
0pPOn+HqrXCzRmPxO2I9JNGV59Dk+5X90+BUu/bwbsaFd2s4TvWQ1nN5e6VTrBq/MEGRBjrbiKtn
Kuv5IG5aa1J3yU9TFaYpku8YraYglcf+6r3Cq8SDgcmFLXIFGhGjpiJTN189W0M+Vjcmc6+3qrB0
1Vdvl1dJf1eYQbKL8N/u7J8msLgwYEFy+9ktadIewHC4Z91dYw1Llxih1DOQiOLqLKMiafyiQN3z
TMY4HMpED7vMuKZ0KN54oETXHimnGaeDNr8qtVQfRHCZE5WM0Lonv0fOxLY2Xg1sKprcuzGagNAI
N6Dc94prP5AxtfeqtYzP67jzwwO4dSfhTR2qqGi/x5MVNUC+a3GfJrW+wmjbB7uzxyMGR6yejHwz
xVWZ9R37K2lQB38NyX5JZnGO3dvYLONTVy/GJxvDFu28rqxbA0rbYU6bt4FFMpBLy92pxB+ek7rv
H4Ogx2dEEVb7lQ9+/IYDX7EKdXhWsp/NNLHxYGEQKQ+kSiHuWGbK5sMJlEdKTrQfzcyRwhJ3fEW1
IsGhy/xrnvb9PljSfguVKv1cTJ3fpGZ7Zyyxc1RtXx/baFlOVDLRROl41xPB7+BSkfFLWJtpq+Xn
Gas3EqaE13mVNH8ajaXYAmR+moUXhW1VuPxFp4BAi4j0jUgdA/eameymJsqfqtJOXlWfojXicpDE
5WiI2hQsywShW8eEHGhJBYOY9x54CFuftR0sYNEqU0IOEkO0TRbsEnk8s/ofu5LjfJGI004wjT/S
zNLIp5MscUPl3bKrs6QEf8Z1xcbTeRO31bIGma5XVusX57o3shvLkIKdWDGSAa/smUwIin78ErGK
5ZbE3u8rZzNTM34AMnY5qcOqpoGWPlQcsgSsyDz5pbhdCie44G1NQrBNG5pACNHOw9ptnds0D4ZP
EPDqYLYMqmMGIGM9dJrKpTKZThjO3W6bQV18hlkXvVGwFBtHKBgNxtfSE9/I3Hd6lVAd9DCAJo42
w6zEe4/1hABV2eiLwJT7pZ1NKwzqUXwogtXEw+Z+vpbA5f6eMgEm6NZHXU+tuWOIl+xVox6U80pH
Qr7IwUxOjZnYXwnXUTGOs2OOQ69ldV7Hpf8l80zvrJxpNnEp0DK/QAQgJw/Y5Qoh5x69ZjVWUTxU
Fh9OnATPDDdfDTynaxe/4Flod/7u1C04mY5Zr9xEflS+ZTFxnjBv6TXjh1W271hcW0wJRKMPflT1
1GINnKM9XqCba0fOuu7bC16OgJVwyueZxEsT0tNib/y8XkLiaWzZBt0Rz67TtZ0ERI7GHrhtJbyj
Y3bY5GSS+bwOLKIrrr7YVyXGHKqJzN0AqP0BU76zq1IT97AR9JG9sb3WfLdobd4sNg/TwTJrOojK
Is3Y1dX5IZ4pgOJ6qHEQVbJ/aP3U5oX1iuyV4paGZifRcx1g96cPUUydCnDrsf6C4QUGpW2wbWrM
IIaMZs7dnc39/rNyPMAancgGdnmzwcNlgSdfsalq4Y3Yw9ags+yLO87j9yZPxvfZLsVZsowqNv3Y
+fNKOjM4vyCSDbuBIFJrGNsFYeAxOiSWMVrg5urHWIGoQ5YeT63bUmKcqwZuoXe065nmOjrCLwEl
Keg0aXSALBhvKmE3u8ksnlg86h0sR+4MuMPICbf4vldkChC3+sHdNOa0fFvkMBWbQdB6VEmNbaVK
BlBrpp/d4UvOB32y88Yte6Ao2JJfFwNr935mwaHMN39WbB1XSYvLqoeWPHfZXTRht7CCzOU6PUbb
ReTtg0tH24MrvPiex+LEakMtB9YSL2TCyoeG9MmDFl3EZTjNopcRfP0bE7SPyRx/yTGhh+fFL91r
6o50woOf1uW9qafingpkFs1UuFy9PvZtEAMuIc8KbgCWDY9tTrtwKub0VluBJvjvNez1uqK4zQKT
b9dVxlZ0OYHHLje4w2eY8Vai7dybRvDtg8Kxzo5TRiQmlz56tP3WPaAQjE/kpvxmlQwk0SQy211p
xLrY9UZT3WBtiG6Dqq4fobt4h5i/+CcQjOUwzq2zg8lGA0LULF9YNE5VuDTGso9FPhPNmokvw0ja
ND0NX4qs9bDWqVhOVo9Wk6BFhdyO75tctyunseRdBLfU5iGrgHAv0ZUQYp3bqYorUgI29WeEEe5j
6G676+v51FaTIA+y4PKxDQ8abGvcKTUMhEetEYxVsCTfot5O9+lEEnLVNlPN16Eu4DjjD7nggh13
wRwEh0Ho7qWNKgoihDPs+Ty58BR11RIG97CmdiNI9dUyz+YaUFZCclQGzWWURD4w50lq4LA9Uv6T
wr1vcvuOVGd0XrxgOnQcjNy+rfEWYvqnWaXBp+ikVa2czmneqA1MvphjpCiKM+pdKRMDrPrAo4a3
X8IhbecEVKRpett0yNQ91JHxSw0Hda164b6DtvPvrLnkk5dcH5r0oVspF5XRWbjyWlb1WM7BW2qV
MU/sxE/qU9M11xEf8TTByjIG7+QG1CMW5q65d1ukgT0SeQOKxHUV9UaZaMwbyyU7DahBlGaDDgFo
+srG4pWvrGV+bJt4PQWS6giZuN62DlwvTMoSi1MWj5cFxSE7wQdFadZX0dmppZN+WD+16NlSprNp
RyhSIDDca+TvLNDlBphCsUpNfeQta7UQWIaSXetHEy3vjL3TK4ik8jMbJuslgL/1RJ6kPgIFfmpK
b94UsikOXgNbmDhSAYJ4enDz5Z0H4A/46R9Z7757etRfJfpssrLpplt1jn73AiPbu56f3zci34x2
Ydzww7EAuVJEU6q++SEXZ0D8rxuFYQjyRYpokeb7lt3mRTojmFewGQn+6xYAyJPv6nZTLNZySTAE
pLBeRqcw/rFs/O8m6u82UdD0wFf/n5OKKDj9R/nHRdQ/fs8/L08/kdsWPPiAulxTBA6LrV+LKMGF
iGpZk5CgMNnAc1X6FzEQGjf/yQIk77Dx+B2N2/5NuraDvcri6uO69n9G45Z/WkaZaLEuMUXBkoy4
5M9t2O8NxjVJbkotZzIQNR89wr3FNceW0FLjNCTJ9h6N4CXR7JjeA07C+kxhqxHmeOa/dRGsKry0
BTBQ1kLNRIFiQyobE5b7ubQWpLYy9W0SBPV8U8FhyF/TxW5uqm4xv2Uynqjh0mpC7XCEd+0G5Ym6
Sw23evb63rMOXRMMwxFsSjueW/b1m6RX2DJmyAGQ6lx1rlkah0JH/Yps/I2psfCvUEno48vKxVqT
Jv4yMMnzlE7IiA8T5sA588V314EEjSADQibwWd9u8CETQrfh9Z7zoRoPWJ68vdHq9jBUBQI3hsHp
MjTGzsq0Bak8oJ+LvGZi5D2Ikbi6fldwhF4nh8eB1CQa9DzdJIHAGHqF+QiBti6ifq2rnFjhypOt
wxFbsjjG8tJ2WBgi0ssrfvK8yuaiuXpZqXNEPCI8Vo8ZGjzLzk9eEZp8uiCL2qfFhVfdt3Zn2Cev
jSe1ydor3XykJW7X+nVCmeNkjWcqMagCzK90A+7lxCJxHQIqJakCGHmf4XerYPF2qh60d8KKXMKF
CQXTK5RtKvd0xhEfxGRjhoMowHINOMCCDCAbJ64b+OoAOdXz6nVt4fEYpCUeIKhP94BUAMAy1dfZ
jwCezg9a6vG/3Vps2grxyKZObHngeyz4am7JbzUbrasDMhhuaElURxewEy9Uq6IEgojODimUCblp
c3VhsG43JnseQDlqvOtmwFKsNZGFczAb67lWcWhYoIFhRVdUO5rLlm49tVMkfUhnTg+9q23QvLCu
wfXiDgvzpo+Pvs9YDqOcVzu02M3t8QyTz8/ZQBxImbVbnq/dR2XV+afVN0Ji96Akh9P+ajX2wRDD
2WU/gpoaiGMngTHZMs5xt6SZ2JP6+5Jk9tCHS2U79wavoMMlrI6/xK1tsmewiy1ITGNHigmkIl/u
jNG73olFTJeSDtcrVYWp0haRtyoaf9QrZZnqdKWZASXArM6U65aHYTS5hvVRxkAEVv3G9bPlyBQG
VSAzseBpTqZWQmo0wXPpPL51E0SJtbbdG9Pzujd2RdEXZoJgW9GRxK2SUJVqVHnUwqufs265paHU
uVzf2XdY3s01igD4xUacl4wLJYd2H/qydjBX1tyhbVmbPyoxQ2J2VPwW1ylE6cYe2TuofN/lxP/n
1I13WTaoXZR2RHqbuvtmjarb1W4bPMY2qHmXpPcNfR8vC5nGUkLpJ2no3pABdfCdNNy6s258JRrG
HilT0wjETFrvhTNPEEDnpcKpkZvygfW+3oiykz8Mzwc01PNqbNWS9Qc42J8ExwPon5i81wbr9GCl
4Bk/1pItA3ysofq0/Tl+AoMUm0QpWucrXB8anIBW8mfUxoGVkhXiX0Jj0jQZjSa4LzURpvYz4mjR
kE1bWcb+fnLcK2i/RAyllzrb9k4MnN/TfXoSQaKfcBzCWOD1eeqm5sLbmvieNVPAjErkKMjRBltL
H6tU4x19Vr70Ytm5/21yy+Q+yP10P0RV+Q1tK1jnJqPPqi4wPWzmCnY5aV8KArOHvmhB1nN3WSve
3Y+C1sliJcbZwkwqo3DsoUqY6BTz5LBZ8Lwmvc1yhhLstvIL+65xVSQarOwo7Gw9sSR4d/wRTr+o
l4cK4SzkOjmy7+1wI8msOoNxRukYvOmTuBu0O0v2P2KQNdjIGupYiXaD97bYioF1vFsEctRAo+D9
XDrVVuRxf2+BKDmRnyfkKICthxgKVbOtqi7edFgBPvxat2t7IuqY2UbFtghLW5hkmmUA9rgfcEvM
fTmU3rvkRmCsF95aG2DMdNn18+CuaJMaWeTx5PdHZA/PH9wzKe845BMp8fwJ6zlu8Jf7o5Mcq6Ct
Gd5Al/SNyUVwDpL5ezq3/aMD6y8LcSNQym3O5NsTAckpmhp3JQRuu6WdZx3aVvOdGna5wTwVcIu1
qjNwxCw0ZNPeLGU1XnLPgHuugnMzWE66AiKZRPQ9sfJKTNGsBXrJl7wbKMTq8vrs1T6Q0RGCwMqg
U/zBprd1P/h4t6spwn1A8yFxRTrO7tqhVq8FLt7X2MeAANgmeqlVlJ701IBLJLvyLFp7puShynYz
oItNNOOhwGnXJZgDGqhNXOvM/lASNYQg6eln2zbZ36R2V64NLMKh69iUl5mJed+Qh5EbD33jWI4G
MVhWGvPJQTtUYdpeU+eVLXkd+/HNniDUOP+LvTPZjtvItuiv1A/AC4Ee00T2TCa7ZOcJFi1K6NtA
//VvB22VJVU9uTz3wLItKRtmBgI37j1nnwF8JrhIdJwQIJejSITzyeD5taAKy+Q26jgPOanuP8+L
Lfe6tXCj90oae2T/yWSLzN05uXjOLkRxM4LS7BboShTSqFh743Tqm6rdYibpy+Cf0cL/NFowPOen
xfH582/tm8y+r45/f9BXmZYNrsPCyqcUhTqFLs/3tTrWyaqxqZkdD/kWA/w/i2Ol3yL4yXMYP7ie
Lf4EeVj631FmgWr9YaTgWTa1pmXS+zBZqZYSI37jtsvNXqMFEQ8ns1j8IaanzumWVWRaTTqXp8Fl
focDJVHNCzZA+hhM0caLrZobUrU58sKj41Hy9q9b1QZBcu2AtVC9kU61SYyPjonBDHVLPmD/YqmG
SvvRWxlUm8XvvOSMbxXu60cXRgU7bGoR48WfbfPcqXZNqBo3Ooof+kF6edupto7/0eFJVLMHOPN4
tD46QJNqBunkdz/1eqwZDD8q/z6PveK+NTrMTjSSyDylpaSaSw6Bmff0rNp71MrhFjk5XZyQaFVt
NLsjU/oFCpiZBYMjpo0VWyhaEwxYlz5JpzfXLZp9IquQ0e/iTLcNd/Fbx3Xi54Y8+TlgQ6nXZjQY
Wz92qf7sJr63JyfdDDrSqJUGZ+LURiN3+UY+oruFIEIB6lJAUFEGulkvl7LrM9K9pt+yaYKUx4ya
TUAbkhMpPZjhSyQjvyblQgnQ8B0+5llanL1xiLdaFy/HtkD3uYqp+df54Lmka5DehxdBS27hA6R7
LY9u4HWlW+DkRF3FNvQjgDF7fawoJ+KyP5H8mACELRyiQItxfmBn7LcZTeKgo4134wEa3M9IVK/d
Rh9PbIjzHpmp+YYvsjqCzOweHM/IJ7ZBLduURg2XtY0hdxMR3l8vNEC2jXCRk4R5ead1uvnQzVb3
Ck8+/zIjR74YA3ESDgegG/IxtLNJFjuihO6Fz4pWLeZUny3XK17MNhm2wmOki0hAx1GYLTuKQm2D
TnCiwy7lDXaG6pRO3RT4EFtww7Nw8LZgxvsEQpq5QtMKehYaIQmovCEvbiyqizviXlDbOH7TEeJQ
LKtCr4CVIVKEB2G9DcbgXZUYeXag8Ouz1SKC6EsdWhXRdgF6j2lLsqg/bQaK31MNYmWfR7W35xaa
f2YEnN4yQS9ZU9Fyk6Gww9Fvh9onaHtesQojKQgbHR2EOYwj+6sycVwO9wzBE86VK9Kj03Wq5fZL
Igr9uZ3S6eT4mb6JLdlfJ27NXKSqm+GOHMvltck5rCBOr6cr0v2iC8mD9o2H85NjU7RDJMgkRZcd
XXLOhpltdhgrhgUilRCly9Ck6QnN7GCFO7JD+SchvjKR8xxu0jBYDgZ81APjccK34UmjoqcC4JSL
raJ4YhupqWsw85VRo29o+9ubRKtR18So/FQGMP0kmv4bZPjNTREV0U0bWwaR5o75a858JVtxbU/P
MoxJhpm8fn6ghWZGQV0SMrSkIt5TXxbHfqG5vSo0dwyDQWvsYVtijLxJQ1MIIKtlVpw1nBxPAAWw
DblOFZJx3DQhO0mC12Upqvdc6GijeqeYrs3FRX2DJTQhLnwetKdokNLfpMImFyvXIlSsiUhpyaZl
Y2xBEi2AjwHP3Bm5Lp5bGZZ9gEyyrZtt7lSMa6+JBvMmXPtmVCCy3lKZwAUhPX12GFVOei/1hxAc
2+w8Rm5Rd/cwHvoBRjhxVOVxqQ3A8kHngeUGHjAY2fjQplOEcijivFgSAZDro/1YDOnYuBuvhpu5
1fq+S99n2hwiwyMr2pYbF52ff5pkf9UkM3WTu/P/3yQ7fx7e3r+vAn5/yNcemeBWb1rcdnUqCkb6
3NC/VgEqYvFrU8zgvu+ST8g5jah1/P1/Sgts/sh2PBYkbbSPkuBvKLQhDPxQBzBNUS+DDN30Hbwf
P5gO4s5CsNLW5rUbSpe0V8vmtCQ0mvpLrq9nUnQAV9TVEWtEI1aVaKAeL8CYRwf/ZW/I5kSwfG+8
2CCPzhWjVGaOgKWJLagbto2eIptJpDW8dFnRrrtoZj+pZ4P9ePC4HaJYgubnxOWw68dZ3PemRJ49
hMPN0vpQoDytVOf/pXWJtcBdtk0ADu/RPsLEa7OhX7lMt3aOz1tc1TE3tCCKKk5qMDmmW2ueXWcb
Tzjg95ghln49Zan+W4oAEyHWnGXvDeavmySyhwITcDHdhMT+gkAkNUNfF3WBTzwFX+0eqrm1aK2I
noYT1yp/akq7No6E887Yze1Gif1KwCpFMU/Y93mD1ZUVLhpw8oaEzDvDq6s730qj+yXNhpuGcKc6
dfNuPaImRlQpK4QPY+vuCz8vmyC10EExY+lAF3h9xonDaskWuDYz47Gr685dSH4K9apr9qGwk35X
hAYk1h2mGKTnbpvoCwF7BJSVepCV3nRG3luUIuAIqB0sKaqew3LUwBlPHcsrCepKvBwp6LOEQCXN
+4FIYgapDpI/z07CYTpnzWD54YaCpfXxAUEl3rLteUR2meg7EAES6RDSJ5m1LadygWrQlp1J148W
gdudJPULVDRQAm611+UowiujBUe6biw5qIVDRO+CpQ1z9pSSpIcohAzgY9f1fY04lKTaziRZRMph
ZMPNRmOU4iWioWksr2yuc9m+k17dFcAOs2XJw7t/Nrz/6eBjoj36+YY3/mv/VtQ4wtrP3xFOfn/k
H/ue+6GVoghkx1N2kz/2PNf4xcYZYkAbQdj0fUon5yXa9cA2XHVuslU3/w91lWX84vhYU9iyXG6e
SK/+zlHoR9cVnBOeiJaX2lI9zmDfH4QszZkgU7D8MtUYNxdaVuT5PX3zofwXCxs/4ncuso8X8dny
bcRd/Eudxr45bXUQt2roiUTdgtRbTa5c1rE7uAHm/W7z85fi1vAfL2Xxsbi2pbu6/WPmaFVQgqWR
uewnRKSrJE/onBrQcIVqfOVR0u0L0Wq7abEtYuaBdPz85f/j44TRSho7w1mUxQAqf7ifkBrh2aNj
YOItx4sBcM3Dafzzl1BP8U3wk+Wpl7CZMvkcXT3ced9/mG2rzb0eimZvi/Ey2eYTXegq6A2EafrS
fP75i5neD+I79XJI+TyO7BaEU19nIX773WH+wMZM73MPLYMU7KwQZKz6WHIym+ozH6xHKxyRFltR
0+k0AaFQr1Df4rEpspZ7HkdFGltGRFWPUiU7AKn3i2CocC1w4sgjoE+MOcqV0YhadRv9Vcsp+gBA
2fzNSImNQxOOV95DINV2uvE0S79WSBOwfgxtzXPc9PQj48xc9/o8Pc1MTE40mkdFpnRRRluNX1wc
DMTPyexW6IRaIA9RZd/YHbnzjs0QDFNOseojzJ39QCI49SkhtV7fMNm3cdz0GEyooK8hMg94t4ov
lpvf4/b5xIDlrkMcxojFI7ZUn36NkFDzEqmzoSlFrBGhWuusXpod2EmQCiWOIpmOn+m6NweX+Op6
JrMrITF1g46633AEdc4T8QtwBZzwyD3tydUw2qQxKYW02VT+x/CZ/qB/mUoJ01GkKXCbJrp0JPIF
PSG0GCUiTFoIcKYxhKCZ5OEm1af4mmlM0MegkUOP6CcbCg7eIlJcZlWLRz6kl5QUnaRy/UsDvG4d
U3wFhpe4p1pPU2LGakhm23JqW+fRKl3tOc6G9qasBM/jTZNxqQRMyLxN+j1VJC2Dtu1QDDcKd1c0
7XWVM5o3SIDfohJgiRQNMo2KUHrCTwXyr97YDkmuP1lV5pEnwaRKixOjf+0TnQykQJ/FSVvc6JLE
NJLLpBKrEKf9Om4cBadJhH9YtDY8YXho7zDNtbdkVp5CfzZfsah3F4uAhT0sY3EtJtPZFyVrAXlA
su27ctqVhfka0+pn3Ijye5u65rS3ZOLf6cgSd4DL2usl0qrbHkSjgcrtGi5N3SBNy/VtO6bNa+XY
HKzhodDOmOxk1/pWf4WdnlDcJXZuE3SHYWhWnG87VwCyiCBhZFgpHPt5GqKjVYSqzhzv6jl7ZIZG
o2QgrNgiveEKI1y2SmKyN4ceAYQWjmJnmAhDUD3l+xk6/sGuZXMFnw1Dhx7Z1U0xc99gRTN0XmnA
1e/MsJnfJESAIOeiOQ1RSkZy5MAUnaC1OjnnRJjmZYaMFKtToze8GlYeYM8+yJigwka4Det4xubj
ha9e1pVBiAlxF4XheDUx9kAV0dO0hbO0o3cQcu0jTTAsnS5R2NMKsTMa4E4+HhcjFicl79iGqeM/
VURM0ChJyrXjxm/oWp99gUw36jr9PkGbtzcG81cCzk6al0cPWaUjPXL5pGH1HzurAgMRZu1qsUgj
CscBI4EnYDcu6bUmG6D7yDPXZbO8EwVLGlisw4n1wmg4hEiRNkLT78go2HbIgfapBiulQmu4WzKe
Ngqd5rEVmotUR47aum5aMmNhTLwBuCWjJq6djZy2TR2ZF9uu/aAUGWgksI/yttdqE0GK7h2SYiS7
VMT0VlSDIY6Bk69sq17OYZ51IGvCen6shJef2JCWg5gwWtGweG0rtI2G76k0VZT4eR0idtXjE838
XcwNAKEyA8tVFOFzyQtRnmXhHfLBeMwKQDlGCDswgilgtR4TECbO6zDTvOsozD6HiFjRU8mN2xvW
W69bNecBIKw1/Ul/Zedce2wJzk0y01cBfZwfnMIgW9qjH1CNy/hS0Rpk+NfyyiQWAzXOHS4gjGGT
mv5q+bMYG53G/GLdmUvqQAdAayDyIpWrys5N1KZxt3GANnCdONM7BwYUVk1Ja1+WcH3d9MmObZRz
PsgRulO5yjWcLE4E7B6513DoWlzrlJvJ2CClWgZ6ZJ62B+jmwGF3P7nCRNI2+HzvTWinQNo9V2Uo
Y3Yg2QP5tzUTOTEneyOzQNo7frwHkVVdVVNv7210mTdOIrJ9rMEh9mzIy8m8y+eYj3+Ip0fBzrUG
RefRapzzi+lhErF1AVEH84bxYDXOxhmL4rkDevbrRLbv2Wmd5VmW5roCeZ+s0rptz72oO3JayH/t
EIbuUY23K3IPtTU3zy9lJg1Goy2u3QjTFPfH8TBgtyFfGmiKcwXAnQPY2shl/3td8U9X4y+7GrQY
vqmK/sOEfv48/uv4uZWf5+8r/I+Hfa3wzV8w5DguelVlQv+YYnyt8m2qfDY0TOgMG6jd/uxzCBQ+
NCA8Q5VzLo2Rfxf5pveLz9PR6/B/h5g7f6fI52TwQ9Ho63BUbE8gEjVci8vh+yrOaFpucbj/9j54
XTMoW5PWblS12VUMg+QKFUIzPES2BN2nJ3F/GJKyu8PFOxS7DM5+RnLEQFQUSBa4MWFvkukGgs+o
J8x95O0lOI2kTvADIdeRz2h0QR95jjIBbwQPQniZjNJ+4bJ/yxGmRzzVZeD6fOiyarmTrX9Bnk4m
RsmBYFU5eShXCIWQd1M/Xfc0ZUpM1x56EwfIT1d3+oufMXQBZ5YY92U5ZkcJC3SDMRGoV80DR4fB
Kgll07mYKuIVNCHuw8XQSJTU/C/SaAnqwRgMOmQogCtFA70CjIQZjMJBdGispR8slkwJAeCDyhZY
aq0b/8b3nwSaJnn0KAZavzBlvB31ul8FadEfFlI4AkJJeaC0R1wGBr3YFEegX/jPQ7o0UVDmnv6C
NXy5durBD2zDh/aGwHiP1BkRktbz6gKkIg51WDky6fxgTFAc04b2W4KMElCrq1FywIFqSg1s1JH2
2vem/YCphfO/05vi1HrS13ejLfKnOcuJShmiXry0hSqiswnQE3eNeLrx6lz7ssSjH0xmEx4hzcbv
GpvluaZnu/t4f1K9K1Z2SxAevx4MQjzwu6EYCVwH2fFWb/ty1/fzQNYV8Omk4kNGs91tSnTr8Be7
xOC2hVoe42+XZeMJQHgc78NcZAtcXBBd29h2CT4xF1VupDSNCOissuNiVYehtbhLknvJVplExksN
EdLZinr2iKrKLM6T2N1ecJLinOulxCGvjKVS2gkyd9t+QNmSP7WamT/EdTu/NHUsTzDH/Uu6DABn
TKN11hSiJniBProKG3wcKX5s3KezfcWRNQk8SF1ISTuq94E0uCBdmK/YiyHLHTg7OIB2g/yHwFFH
5R4iCi3HeedZ0t/l5Ft/GR1zhILUFkW1ws49KTI+2uitn+pdfM7yiufy+7zeOpVjIGS36BWi7h3a
yk03HZL2+7Dw5+tkGbPA5BayXjo9vC6cIiFDFmvlTnS+2LZ5bD7lVP87rPlahfI1JiFs6pLC22VC
lw9dZb3YXU6Ukq0/0w+b04AKW2lo+kVbNih0rosoxAkpwaVsE28h29NF6wexAUBPSCsWZarXktGT
V7fSWYo7qZlAOecZql9iiWMflUj8iHHbkHVtqQS3bmP41nKEfka+QIYeDP6ybT6iJOOQWMzehHPe
4ULF0IONEx0XIP+ERYV0eVt2w7RRiAnK2TBdgn6UGrllprxGJY3e3jOzKwYx9i2KGrL5QGrwF12p
wxsqcpj6nuZTIvhN0q/HSXdfBtw116EQ0ae5TVOSLaoD+HtnvdQKReqYzggmuiL5bk5Npwx0HvO2
ND4XvZa2pB9GVdE8YMgEuj0OIt708UCqLJbL5RGenM4wponPA4eE46LX1ZPm2PPOaFwdrCp0OrJo
o1oH+zkv9BOHvCOoJy4lYXKlLbiUbVCnfT7q68Fx5qsxpFMaT4t89vn5zQNd1Ck91EXlyrWzRDjO
AZFx/nWYTGV4a8mhpbLh5296ULGxW5FMTpp40OZGfHEAujLMzdEZGW2RXg3AxOcAZAjOp9QgZtB0
ahm0/jDtIDuXwTgXb9UCSKBNZgOPWOOeq7nXLlCc2Px7I14UiiAltavMO0Tb3tLSoEXD5yJyoj5k
M0eIza4knT4EPs/O0mRd+MWfiuyYA/lYG8jccJKpq6h22LQmjA9P7Vh4a0fDY4YdheArdDDcYdrK
KXdEUbQHJl6GxeUwGveI6XkhlFPTusTzawb5kC3Xoz6iUolHzS/PjL3mM2Fj1Qzpfek2mMSW69YT
9tVHDfBPufTX5ZJqqv1sCDT+6/rzlHyqfiiX1MO+DoJ0Je2wHNv0aXN+F68ONAc5CEppxvSIn3Gi
/rteMhW1h9rG92hm/VAvUUoxbUVCIpB0GMB+/k69ZP/QxiPKhZe3aXrB9KFraf1QLjUoaZcxgr7e
Egg0v1koOeWqtFyoNzp8TjY7c+TcP+8TRP+FdqiMuLZbLNNuua/GRN/hLpjfW5B4TMX12g4mhqnL
1URyw2cONe6aobbTLs2+5BSOuHRFNMFsPUAeW7w+4qBvGIgjc9C5XNkz+dnQgRaAG/6NnmidezdU
/UCge+10pD0/mCWh4IEzDp3+mptjnpCGYsFXD9q40svimODQCibP5UQOE39eEEstdjbFJ0wTTe09
xIa7qAhtvLzsWYKUK7p3ABMLeZHwqsXGQ9qQ6wAS3G7pd2U9eEYRSL0gfT4RSYYpTW8+xcQkbN2m
nm9h1Jc40+Yx5aHOrC2/1iWUv+t/LsD/bSiBrfqnF2DVdvG/gre2ypMfHAt8WTz065nF/sWyOWQQ
HaimEB9X2h9nFg/vgaHGFbqg7+tZJmOBP4azpCtR/Ql4cB7iJh7G9fnV923+wl8VOCBMn2OvskD8
jeEs3fofDy10npnLMpUl3kk3XTW8/WZs4CpRLUafdA8hUfF7fEWOXmTUjGtjaBGYdEOtVytPd2OC
TAlasw5UEb5HA4hdPzBGwsO2VF1FtqnsKmrQ/lRiVJljpBes9NiU70VieyeEYNYBuJ8406KwDp3V
oyAiV6d5JbDU5CykSCljyoSQ65QzA5Ix7+RjsH4tpVe/1voSthtSvYkqoZfpnURMbwXqtThT+ENi
qMoIOlFfMQXdGbkbk7+SaeohZgh8N0OUc2s0HfEN3LsISKNYwN0jvek+Ipf1qUjEdN+mhnmAPUPb
xawnt72JjDKr4Ky3lXd0fFe+S494lLwsSEMRcamR0EDqX1BbKPThCkFwz3q6Iqvat4C/GEbU7nWQ
ZRe1D765xjTdVpXW780hNh+X0SOdxazavTR1ZPtEpolzZDT8/ODwwqfUyXlq/FFKt+9DqsHLtcj3
tE34BEoLRmmCXPWVpqM+rCaz5a9Zk6iuiNKx3+aIx9Gb5A0wwODdjkTk3upmhMg1hAUX9ACrFkrq
iZ/aynhNLzPr1zzV+dn93CYOqB918+xYJLWWJDKdzQzLMwhOsWrHZLpOw2Q4mJWPySrBfADgVH2e
hDKmERkyBWBc1jW/8/sXmusRsDRMof6T0atvmE70dMtXKuWLM1eYO0YogYLROROJNYzfLLnTCkAY
q2pOeRZopPzqyTwnmwNUV6K80LxH8o4AjbCpazYadjciw6MrcALWqkX3TOlrmdu8WKjWGel+iUN8
Nyt9KP2nOR/vu0Xa2xmguRWA/AlRw8v0zmUCbYEuabSgFoVxKS0WoALls2oLFjrhLn24BU3FMy2k
XkUrN0b1xjthESEzm25jmkzMYrqB1WC0irjmm51rbjjtmAfPEoT25K7bwR2KJItPM/J4HQ7c2lbu
WHfvIBVVSE5Xi3M8NlyE2BH5gqvaA1Xi+ZG6jaXkVh1L8iKTIPMpGjcDSxRRNJflqcLKZ+1dlEkH
LUUZjnbb5H0nS58gMQNgQCw48d5kkjNwXYWil+/TpAAHJSBlbopqncxIHV579RV5ZmceCht+syck
T4ZoOdn5nKc3mG4T0s4Gf1Nbon4l8jJ8+ljCieby+WaSdp+62JWm+jV0hul+NHs+ktFAzTBFXAq4
7NAvxEgHt4Zj+VDkfT64rqpNM6hzjwXTw569yjERsgLUJcEZLtmBFODDmwH97pj0mwfujc3r4rbt
vrFrkomc3hEXC7f7k5bqhBDVMo058jYROWxkm0GermbU6gxdSLe1x4GxRsGPoycWiZUTX6jSO3I9
6DoLTDO5yMmi4fMJW0tcBig5u1nHHwmTRzcPblz5p7HK/dPSkJu86pKZZ6hqYoBXOaBu0nFdGZu3
hA5g+tdarDyU2Iu/1vPa3Tsws7Z6nvonQnq0tYknoQWWm/HzmhP6ze0i5z7e+FwUDIxb+gGrxWTH
KgysGfeznLCPpb2/SYjH2pnYM+4zn+3ZKzMNs5jIeR6L8c0Bcy25rh1bhs5M89LZdc8nWFjTfc1C
hwABbP4108Nm7zMV2eHvNy6uyZp3qJhC3PlpuzxInxJuPwG9OpgLP/CUZawozceOu84NTVxCfVnq
Y1S5NhneZZHHR1SEZK3qS7LrLSNbgmHkW8qT0HqTicHWTPoTa4qTLwt8dha+1lbm9puOIZaM3BI+
VtPP4pLa4OLXzDnhByKSZL0I2fmbqmSVjrTESK3CMXNOCAS4FAUjAqYstfLO+mrluEStzli/Wp7e
oNv7HmUYTZLYZnX7vAQmMf+phe+bXlnYHvY4cxAEf6x5y0ClH+idAn0ZQKoJzHUd0gKSwX+ipiVP
B48vLzGMoukwtFHugdqW7G+tJHaHhoFaj/4MPQzOnv9ELgBf5O9bWipFUqxrd2Qp2aHX9ofUk1h4
kcDAh6pppt1aDldXnmcME/qRj5fINBiA/F4xeNbTWHYT+QyN3cbbj521qmLhwMn2midB7FL5NEbR
nD2Dc2OfyC21S4lhRE8K/PLNV9yytG+KOxH3RgAc/R2khH9o61rdDBpd3ZzJAYHnDa/4PC42GxkS
Rq5gqFW1WE0x0RUxNuZ43rP9mAXwsoiwIUKdiPkWgVMt/lVRyg6ItxtOQC6Z9OV3S4o6VU9olwVw
qqMnbqUt9TnNiqNV6lw1mQKxUd0z1CbzPKlWoAdQD2PmcN6rsniqItEeUW31+riaMSJQhwDsNCyP
PAh1I5JOCVhqjuor7jHeLQpTPeTaHUxSEOgnNEJ0Z1s3qytCO6NgwKrymLiNDfG9DH9tOmOjGVWD
lMi3g7ZT4CzCJMZVX4hCG/ddNx9k3NdXbuoznLkFfAHCye+egWlsa+aDW43u5W1tDau0cO9DlHf6
8+zkRMOtXPgm4QGzXcGuii2RGDCaIya6tnWtQ1qAtQKF1JW0W1ZOY6UBoJdiLz5S9xKLAD7Nysxt
9pHK5xITo/cE9dlpTGYfstR5WNEGJfV3dggI3/ssyzaIZI9Q13Bj/6ozreXGmzr3KFOf21wyITCf
tJrOBrmBlgoQ1DCm3CQqVBCaJKtXWBQlsYflz0tJH9TrycAO5gIgmwYEtmYEvEZq9vSWW1X6OLvF
o5USFH/KG2ndNVlMYEUnRy+wUNltvcEcvsiZOMTYo5EkR6jjC4ts09husvboFG1JQkcgPjTDelbx
ioWnkhYtCzE6gr302mvjdL7m83Le084rt0uPEB9os76JkvHR9wHJZySn7Nxw/HVA1WerkEew3vN9
bM/lWpBvvzUzuI5GZ7d3kqAhyp/S2RDKNX1Ke+OiQSXBtSXltZfEyx0JM3ZQuX2xrYiN34X+wJDe
T6wNoM5L4/dIGtqPrEpZNNV1B6gUBndBfTKS0hhRNxz7ohVHAzjH3vYrecgIWDxVJvw8PrSSfmBD
Z8ahHTs1jbfRfE6MKTsWIpoiu8UhgcDAO2pQEG+4CcA1sEhQxhzqHHLoI3fk1AUmRNW9wYlwh3SX
mnWuB9jofr+HAghiPJm1V4lSZ81AzMdQaN/1SWGsCZHR7zMa26dqzrtHXK3aaf7ID9U+skRHatff
uo+E0RDp27Gbygbkd1e9pIrNTQgHBCfWt5FdDBVW6o6mdtbBvwTceV1iCaxt79pgJADz4dtz3Tct
K14mTfUohZsjS2lbudVclg3MFmix0OH6na4iVG2PMFU2f3BraEl2IZG8B4iK73VM+KpBiE8gagJZ
2a3EYcZ4+Ra2OiwpBJXTCxXxhuq6pRJUwa6zinjtkNVcwoYdhZ2/LTYIGmgpJoaLPBDDcRGjNJAG
81V7zMV4woOCbqA2+xS+qHTwIACws/X7YcxyYiRBM8LAcYlKT++TUKBBF2mhrMCLHKJ3Nv9oG6dG
s148UWOHHaDZRnHIKb/CAbLrnFhjY2oTZ++R6/KkMYP0uO2FhkPfV8TrFl12m8Zw3py2uk4k10WC
7fWpRgV7WIhFIiFyzrZQfxaaozr/m7r4tBCKPo7R5LHEzaKytCPcJAo/NtICaoXvm9Epaooz/Vv5
rMG2ucKseO1A6A24eYUPRW/Q3B+l0656zi5YU5pmTp6lU/f6ochouh+1RixGv2fX8vGxmH0zIlXX
qJwiDm7oMTsfJHCN2GiFKKPyXsMmZ1MP03SsZ7bvmUQaJk3twlw6hb0HWzS3YDRGgBpHJlu4x81X
DKTcdY0+JafFA12MwHQM7QK2UMvvI0lYyAazQTqzegy/3dg9NWjcxlRb5SgpRJzB4t6UNHU+H3Wx
TPezMYoLtWgeFM1IWY5qol59c+L/L4o7RV/7TiXmCxWabLvYRtBSC1f9+Tdn58GPEs1ENLEvw4HZ
lj9PvQxiJ0Og0to+lCHaO9h5J9m8ISme75uOUyZJwpzdqqm9L1Dh/sU7+kFqDVgXt71Sw5oWmkY2
0O/fkWZDcenZ8RlcMbdbOSgP7zuaCU+Sw7mkaa8OLqNhyHeLxOdDPVAZlmNFoo4g0CAJpKxV9UxJ
+vM3Zv63N6ZAC5DgmT7Q8Pv+jbmDXiNUa+J97eD/pEigaiYIZUSPPK3cxJTlAx57zzrMFQXHeqLl
lx0Hyxjue2sgDy0eRv8JcyTnHDRyVDSi4wCiJZS/kbVQeCURFoo8JL4C3wmn9NLX83atwTKmqHDb
qb8GD9q9/36cQDMy3feLOr+VMxZ28LHgdBkeTrfqDvyWlPDpy0XSdl/Zbk3t+vOPQwk+v5UXIsu3
aQkZtF4MlwbMD4JQJGKkvHZJug8rn3dZVIxJnxdr6eWLBWq52VqFTx1blYhFnNWYUbb9/A38l6Vr
0cZlvSA4xP1nqObsN0t3jB1RLUYX7e3JR2EdljJK1j3AaeMMkzaOOKaE9S4xkzi66upwKemDyvAc
lZ24eHovzkjIOI/8/F39l4+FGT7wQQ58KCF/vJ7AXYZMiKxoX2ocGgjomXCvJBWnGSU2gaxkUDP3
xUJZrQ1R/frzV/9Ygz98K7y8o/7h8IZz4vvPpJzdjGQdRPH2nHOIBqMzozqRQA5TvpB4JgSW4BPP
vGTEtx6EOriVFulUhJQ1tXFjOTNzEhI0uyjed6r3Uje0t78QbcHpt8RU9Rcfl/EfggOVa+5ajqBv
YDk+/fjvvsRYaA35xa62M2PChYFfLGV89Hp11CknrgE2fv80G96gPZTGQvMEKi2LeyaX8GHyHa65
yASMFtiLlgeQYPlPLjl+ncBbRJuP9pBpAIBYjW1KlwYAT5TsK6hbRYALbIg20dC0+2UueHXbwCOI
pW5GduRxIHj/+Hb+GQX91SiIxiyb6f8/Crr9XJYKyvFWJm/fDYN+f+DXPrSFoJ0OrwtfVOlTPFrU
X/vQ+i+gooRAC2Mwh/mAjP5pEuK3lBPIYOajRDd/9qH9X7j10dkW9KnpKRH88Df60L8rqr+9+DxX
qXpcoRsWum608t+v5bww5VLU+rxnvJPN615UCULeXDFOQpz9qgsizACnP66QsXMgSlBatwcgykLf
Lg2DoiDOdY1hqOxyex1jkdZWzLz7det/qgF334xq9EsWg762Ek6Zq6VAfYupT5I5KGZi2pzcgL5u
SqFt3GXmbARWnCMKRdmyUxDuJ/o37XFWg2iuSH3jasvyGBoa50qLjvOm/Zhe015tAOWpmbb+Md8W
H6Puj6l39jEBrz6m4fgzszV2vXDdx+U+cZfkMwqa6NOoBukTj3mx5yrtCZpg0B5/zNyR6zB/pxzB
C9mrsXylBvTs3/nVoIb2SRV318PIIF+okX6oQzNeVWrQ76mRf+pG6RDYSggwKUmApsQBOcEX08qv
Q+bCSjzgtXzMaDKp1plF6yqokPwnJTgwlPTA8PnkLSVHIDGruO2URKFTYgViOKvbVAkY4g8tA+bW
8shIpA5SJXXIxpiQQOqoLlAETfCUkb7BOoU+okW8TZ48R2UGkt2pR0ch7ah7EKgVEf60IToLg+Zk
zdED+UXZ9ubTlGfGFlGlt6PVk6LTICXtmlsScm1TJ3OiYh5t24O8x4vpEePthPbRBHjxRWqQj6xC
3LvDrfJBreUIoRAKya3VqxxPWRmmugP2r4Iu7yNNp+lmkKkd+MX/sXdmzW0j2bb+KyfOOyqQmHEj
zgvBSaRESbQsy35BqGQL8zxl4tffD1T5tu1y26fuc/dLd3SVDRIEMnfuvda30Jt3Xh/YWI7p+pJG
ZJYyP7B/h9d+nZb32IetGxSPHxLSDtbUrNkaBYEi3ywK36nBbjaOZhf7CROvXok+yDBIn0mU1W8H
QpPWIW3Yq8ip0IKZ3qawiNSOB71ah4SxE746VuE+JXBpi4U0e6VwehGhr20riw41uqVcnHnIgaJh
F8U8LwoC3X2gGDgloJIY1top7fuKpy0Qrn9ExRyvCq9xSGTtnmYGNKuZILdtbDhiZSuPT9nFdhAN
SNzFIBIsCLH2xI4dXdVkaJ3tvK5vFOXewaVrhVU4hvor5EifqWVWMDY8Nzy200o6ytjVCkn8UMbJ
OtUtEkFqZ7A3iAUo0qfeXkGLJJZv51iFisR7L8xlssVuMRFeZYvZcoZ1OsVR7J0nR4K4CZTme8M7
w8js6Z3dLSCElU2/QTwKAEDpRrfT5Oi0untPNyqMP0hrLvrVINKcCCy/oirO6SFz/TE5YU4xPvjE
V+irPBXAT9vQZHJkiUqznxBQl+nVtIydVzlhJHwbmplWuWs5Zo7vxiSxJsR1yQBRPoq01Dxlpj6m
H7Osb+dyDeu0xFEY2x0g+NrxZ9CthmRlG5Io+liIJGLPjQUJY2T+FTyeU4XMRSJgoTUhEsnX9yZF
Cm4OS9jbNIXZZ9Fe9Z71cajKqX9xM59k3I/cI38YV/nQV4ekL01aPmWY9Sb/5YAohCpMyD2y7KEP
H8oMomqgN6YBlKlvSQ2hcyvf7Dn/2al/t1O7iCx+tVOf4+rzl/+66vLnkuIHCVRCv/Dz//w3gNnl
D37dqcUfYolSYhPALftmWPuqchV/4P0nb5J3lH38G5ErZl5DIMhYTld/+d++Otn462gzLoPiRRb7
D/Zozv/swd/t0R4eOt0iOhv3FbPiH06XTRsNbeFDA9bg+K9SFVdkoDASoUXo010x7KepGMcb0Bw0
iIb6KY/sJZ2H4NFqIGiumONsXXdWgZC1KO/yQX/E2Bsx3cmblJVs8tbzoJlXLW2iwCJMb0vROTH3
c081EqSVIcVdKqf22TeLG7ybN6zoTCvqcN1z3KZJXtgrILEe0r7kddCH5FRwH4PGrUuWn6pZ6Zo3
06QwwAvo87Hy9TtHdCZ9lekZyb3E19lulIUjt+2T147M5XVhRmpDI+7kmnI3UfMytitf/YygTDGe
Q2nDokyGLeONG9BYd1aqjnrEv8XxmxZ58kwVUa0rwh9tggfyUbwgL39qVLclISEP2iI2P6CI3Cet
xzFP5wRbdQvxRCPPuDefsjF/dml9bPVoOuttdrPcgZ5dkGyT/JUxIMMpKGlbMyfElhY8rdLIJRBg
Gh8iczovuViBh9Pwqs39FyoAfydia89Y4Jhhs7ialwmzNnXcGF0PLDs5GMswQGbywSHRZKqtp9jM
DpHMn9smRbRmn9zY5ATuWN3G4gtNVvJa9erOyvmtlNlvG7+GW24twtIBc1Qfk4ZhcLI2Km6UEZOE
GdrwUSkD4k2S+X0waGPF+ZL1ONKWexkXz4NQ5LwuApqeFTFYrlVb/AtEaN5NnX7XG4Ad4vkoPEZ6
2qgfaxem9JjFryainI0tkpssk0eqRnsPocWBx8E3hND9CH8FK0fv5LjBTG2ddVxoTLyUYtGar1ty
d8k5emytJmTVlg+Fbq+lKqeghOlKkzF5LmlCbHJDgtGYj6MRJSzgbYJv2X1KpP6n15i3Pi4pVEJi
qyDMzzYDJazqDzPBucztex5Ucx8V/EaIbPMg6zGYDITEM5OMNxPgCxAiwjwgNfA3cu7JmzIK4pc7
/bGMxItPwhDTdVjXPSQ84Y4PTTs8WDJ/LXTieUGkgUQs5IMZkjCZJcTpEhTFrNPR4kCIBNXuct9F
6RATZT1VTZluadkgRLZcIi34c3xPJtkuj6LpPNFMV3sm+gz5BGplUnQ+AXjxAyx1ak1qyXhvMrtf
5zIKiZMh00cBct43rhqJx7XHqw62y5UcNawnsco3zVwX0IlrRdQrrusibrrA0HLzpRfdJzW2zrXw
aJzx1FRJY61b4q3StY9ueO1m8/QcuhWWHKgXubNLraZ8zMrwsZDEeq1nlMDJCrlAIOPwBAz6Ew3y
MchkviEES0HvTtZ1r9pNY8lYrFvHId0mYcB68Koe4bjbnHItvisrWFugtR4rDSscoxOyWgb7WZaq
fSlLAwK0lsYbQuBBpqA3r2ff2RYkdqyJkAnvRA+CMip5/OfUeKlwwtI4KNBLjnrgSENsTZf0Dj4F
lRBoI0ADnEMkc6tbS3eHnTR46FTmPrmaAyK6ma7CsX3VpvZoOdnhm03nJ23Lv3tbMUJgFKb/5BC/
92MrLsGOP+B/J0dr1IAxDU3PDFaeEru5mUPh/KZJ8aO+yEOp5LOhmQj88ET86KSlCBxKRyHZi3jV
1zi4SIs2mb1AHPrNlX7sHnGlBbvqcjGdrNnL7vVtS8t1pZmi7N0bffbsL7bAZTlOxaQCs1t15PzQ
i97++l7+zQm9XBO3h2Mutg/++/tTa2SWfuwBZKEus+ON3Y0PleTF1kxrP2mEui7fF9XKse1Y3X59
6b+1VC/f16ffu/SgBe3E769NW2aaU+WV+65ozXWKMeNOhVgAWC6OaZVme92XL1Mnx202QX5Nx473
FuonoCTCxPGgR+V8HCI6wLNp731UVAG0oo3hTccJafGKLlkdANVeNVV6UzotQ/HxLIvoUbdjGj3S
Og0AHYiZrvwdsSD1xwjCbmB5LA+//qY/eYRgwusGXWOh28YCMfm2V2nkiV9UhlXuY6PbWpV+p/sz
8hGixX5znR+b1MsdtcD3UlqhsUOB9/2F/El4kn/Is+ojUeModafIGNroNCcopv10TUP4po9EcZ+P
6s7t9eI+XgRg1hy9NiPr8lKqoP7O0OLIY6QB4PSn4UHznZPZjjsiOmDr1kmBnQc6XyMN+RTZhtoV
kVHT6FSgA/W2O5eZfJQt2z7Rw9ahT7wCFEqPWKZMXsOEgPEyy/kVpVftpJa+htX86EXDdu45acja
3NOp3DOeT4KomC9StmPm0uAzhvnOVY2JMI2/G+Pjp9ZGqe4Kaqxf38ifrDDMHxaDvo4jCw3j9/dx
JqmosdDO7OcJiQLlhGRlg2WCmWgy97++FoXyDzWpT8OYfcrzoCzYPzayW0MljBJVydBzPGMnPhT4
Wn5ziZ+sLAg7DIsoU2xGcJ2//z64oYms13Vkx/5Y4xeSmEjCmaRe4yWZTbXrW4w9hrX3NeM0hX68
Qbp/IHvxQ5emf3oIgFdGMbYrL0/NPRAlNlmf1alWxQ0Nn9fZmSA7hkm2J0d7htNlIjhAG3edJ85m
9Or3Hg2WldN50ZWlEsyg6GFWQpi41f2m3hqtEa8A2xs7yDH9SjeSV5sgQbIusptRZiAEIrVYbChQ
BUdYG7RAyVk8GPX+XJUGcd3m/Cbbf5H/J/pCtju936r8r3Io7iocat3//Lf1kzeW34KGNGgP3UIA
+/0NK40av68qyr3IOSiMcZEECcC5lcEo+EbE3IGEcmudK+9U2Bzpw64FqSuK2z7lWQ4ztAMQi7dT
OE+rnkkFLTL9aUprc40OlXnO6JxCtDjBENqnmM7g2m5ZiWqGSms3VY+6Mb3Mnb5K3OQdkySqqoYv
3GqSmBz9UVGIreowrnekau9wI58j2xlWacvziQRo0ZCMAAY0ED9FmPs7w54f/bod36TV//Ym/eQl
Yc9Y/kP/lNPbD/doihrYPNNY7idmt5Q4jMEmPo5Fhy+so9/8IpAx/v6eLBgTljX0rYuu+PufpLFM
RRtoKPctvqqNcLpq7YXpIWSn8gW/D+J0AicVByTQc/0qTakAo5xJMQXgUIXOqiphQiTF2Gx8+n1Q
P0iYLJX3Z5cBDRi929wn8iL2qfZlWZlrs+5einQ+y5ymq7tsxjxmkZk9h9NSpeLDSmf9phnwxMvK
CChXNzhnvG3PT3o5Xs6WNNfEyRJOQ5iAQ55hkNbTuK3DoV/lcx9fSbSKl0NQWMpqPeFzPJQopZKe
g6RH5xcPNkc9e54e2h7MsLKA+5rjg5GJO2RvB+jChFO6w5ppn1ov/0Mr+H/CcXkg6wHsn9V2m+U1
6qQNPmh6cKLlAGFnGu9TDR+7oVrCPHUjyWNcuzX/dkvfqEltXrE+bK59W760PQAmZvHMV5KbBEBb
4EtKceZGT2k8ooq0HFxnNmlUxQEewWGGhoWZiRe47/MDh2K4S+wsSTTyYPJ2OFN/kwv7Uwwn75AJ
m9TKcW0arQqWgxGRrKRs4KM/Auc8YYN6MrAZ/WY/dn7yelPrYLiFEsYT9WNWWK6ARqNtKvadq17g
GJ47nX1v5JgV2rzWS/11OWpXi3Gu96n0Lu98GfdbNXXTCvznS0lDizyMkqyizF97Y2u667yPEOkZ
Xrnx5aD2ueg0DmhZ0awiK9lgYI9e0Ef7N+hZ4vUcsS+Sf8cQjhUrmF0mBRprTNqrx9Gk3NJbsw7I
Th0CGYGHzD0q64iDIZzC2Kz4QdC4AwgZHnrkt6vWQH7hcSTFKngzDsPZspGYVrkjN0kL+KSZ5mMR
T+in8VEVQmPgVakXp5vrbYtyw+V0sM8S5zSyiXDIHB5MwJ1LNd+7X/fX/3TYftNhYyYrWLf+/Szs
XTX8G1fGX3/0a4/N+8Pmr6LvRlgEczIe8K/DMPMP06amXgQUfwX0ffVk2H8YCBeAeoBysojhpkr4
6smg/cZeZ/NKgJMyFo/5P+iz4T7/Ya3GjYGV3KKk53OItz7cNyeZAftx2aZJBV/JFdPGB7xDF6JM
/F2Ml2jrlCzkAYxP755UPabwRlImJ7rj1XqER4uN2hyQzYaJ+YGgY3WH7bV8N3ZO+AlCHbr7Gb8s
sq3Z3hOyxVQaHpF9TJbjGd7ySgaTzJxi3UNJQ3eBU8y8ps7HSUtXnNfIsk14mE3ebBo/iQgkUooq
j8ZyLOl5p+VrVxDYi2dBWdtM66zbWKTyLotDK9Aq+gEbvdFM8uIIwFnxE5SA9MzYiK9G2eHcrJRz
Y8CYqVnO0LAPhWkyafLMK1ZNvdzIvBk/6gUfCk9x2H/hKmJctVYJACMcgNGvvLrBeekSzPkmuZch
RxfSxfsKAB3jsn2iU7hu0OEVrwk/+N5mPH/HdASNt5iT8PPs2KzAGUrAD8Tuufy9fLIPVm13H8pJ
z85+psu7UCbx7TSE5UPdedVtjzVeHWUjI3ttoagi0zBmMsJwLRchmN2GAcMc1969zPhcDZsH65QI
SUHTzSQkZC6V7v2czPUnEXneXZhTyaxYy3WxDn2k9mv0utXW9Qo8+0QwybqobzPR+Hc20DSi4gFC
7zvu33asGv+a+QbBp3G8KNpIUZXxiAMGnHj1Djmpd69xjuCUArLfV54Nqos9iT0GBXeVIYInVvug
kXFxJQe3us3aBvXAzGxm47ipOFgdcykEXoPF3mzY3R7+YM93JsCB8LzmT9B5zccWG84HZrmWGfi0
vpzAhnrwWWgFINY+xsbNYMO/lzWDDsWu/I49KrqXmIgiFn7CygMbIA0NvA4lAdgcNIuxNj17aFOD
DHLtdV2bbrQdlA7UR6Zlsg/dpp+vcMhzmErCQbs20N9NmA3cAo024jjkkAxIe3IOmRqtoqkezhAx
bbKOTYlg19OEuRJ0ht6XTIJv4jdpmnnRqRE4sIjWnIuCLQKXg5xN+0vcdlG6qYvqrVkEcNpFCwe3
Bl1cdtHIWW+COc/1vG3UXoR0IZ2s/tBfFHb5RW1n1B06O5v/tORXIcgjqFJ7pyaiTIwsvHGLglDd
RcAXo+QLF0lfflH3pW9SP+NN+BcVukvYxSIItE2dUNx5CV9c5ILhIhzUFwlhb+r5FSj+6THpjWSt
+XF1g0Gi2XTsYekiQ0yg+TorNzWEt8p4hh6ZnUbOntdbeygXIWPVtmgaBxQeNWZGpI6EJ5ICt8gf
qdE6lJAln2Gv9ASF5DgYw1r1Uh41IhCuSDyw18ovz9XsXffEiV+lo+iIqa7kYUrSYeMCWqS1HIOd
rmi4a5b22Z5ZafIQjHI476QnYOknhljRWXdP+Cne4eMBxhVNO9gM9qNoF4rCMBBzqYbqdvL0M2E9
BiMBjsJaR90QWc3icwkZr6FF26J8Cpjvlke9rLsvqXJP+myEH4HDTHs5Nfm70qG4TceqCwDOzEz6
u/GOlBxz2yxasymJiWN05lPSeGqXW8y3YyLwtoShIZLX+FOCfgCI/raq0cbOH6uQdHU02rdz3d70
UxYGtRHTrcQJtmvCst2mmLRviL6ebp0uJ1esq/70WW13ZSK8TRKqcIuOjXl5aJMwJ6DgzRXFTD6O
hP5hYzuqHDH44EafqsTo1pHg5JO5KKABolcUJlX7AZbWtNeLqH9Pv6fnwZi0XdTK16F18p1CZr3p
W8STozDCT2ZmAxiVi3nPSa0iXWmcMq4Gh9PC3iws+1jiNNv6PtEZ0D5xVtRDZh080mACqWnu/VDH
/i6Z2ZrSokt2vW2Rxzw6s3tSXQNTGcVUkm68JulJXG7CR7+xeWXtIiSJYojhrnnNn2WVVZxNoKQ+
1QiIt2LgMB0mhrctMILsqnmsP9agSj+Qla1t+hFbYjWV84m8tOqomqndF2bh3Zv8g5vOkdotR+lH
F3GUHggf5X7Uzc6JYagg30T2mTjYMo2u/azwfHpkyDjzPhncIDOoGleNk8xrawLgbMPGCkZDmCcT
IBpykli2K61GluhWobdzazc7kCWeo+yNhlWjDdpjX+vdB564slknw1QfdbM9O2Fa3dPs109mCoXV
AzXmDDmPgQX4QxpdIJehjYHWejV2lnbVhm76xWSK9gWB+ZLQaKI6R98yEZ6DBO1Q0iYxg1Q1ALXt
RLyvQD2fYz8j1ATb86b2G++6CY1Pmj+8JkkZPaEKgi2lwLh2lv2+tGwNOXsHzcDMxtUICIRXqQnf
R621o8H6KXSGF89o7B3ROz0mOCglZqKe1Kj8dZ9Xxtp1CZElGnI1mvoVvJMMaYBRf4kIksC7plVr
AynxfjQYyQXGrCwGFKG4y5Egb7Juyu5L4ZzKqC+vafENm6I3iMQwSPLrgylup3rTiWI+RaoPN5in
P5Oo9MAYglKK+oJuDLQHc0SUjQVrzXQRFKa/LK4wRJZipvGCnlPdSrLLbeIyJNQuyx40w2F+BlPr
U2y4CNwSz/3SivY8jOIVrh5pcgm6dM39WGKBWTc2JjCZ6e7BV+EMuW+w0OSAp4s4CzCLPwCJD1k7
63qD9ZsgzWgkGUqq4soca0jmGPlSR7xPJpVd5zzzJJs7YivajlZD2scBKMBdO+b1oerlO2uOu62Y
45LJ5sIWTOfPeDmsoDeH6h1t+zFIyC2HgFeYin4KcTA2YyDcLF2xJcClWLWa9xKCdcFIEn7UG9u8
xQyMKNqz7xvR81zZL4VRiCscggzaSBw6EqZTHYfG+OIWE1gVges1a+I1MTw1htdu2ns1/I/Oqq1N
0gD0GD0n3lGxuGdB+us6zqd0q1M93hqlG96Rz3ho+dEJ5sJ1pZ9i1VkBmloeUSZ40J8lOcEiFSez
Tt8DB3KYqsbDrp4SG6mTUVbnIR4g/3AUdImHsR1glhZb+rXWdA4MjPmxx2W2FJuNKG8rt48Ca/I5
5VWvwOj3DNDyVazpt+HU3c454o+4h8bRuWDCik/MRcvV3MmHqRvuatHf9lp5Q7WGENqZ6bT1GEkI
mcmoAYeItDNec9sjpXNtm4nNqMq17Osy9bxrp2jgpCOiN5QLxYA213xntGX2Hx7Gmwzif3Hw47j1
u4Pf+jmr+u9EkMuxjz/417HPd/5AuYBEnj6/bVuXIMC/zn1iCUhhJGYiWrLcN5/+VxGk/Ydv4T71
TNNnLLDILr5qK4w/LG/RQDomwvvlJPlPzn2GufTgvtFXEFHI6REcAHMORrHMdL7v0fl6R9sobLSj
ZYnxHnJGQX5wa18V+Zxt3JqIYkypxtnMnXFH3s+8ESy6V57wqGqyanogArc4mh3cCAyJHu0IfbRX
GDHKAEse+EhiJ4hzjc4RQwKL4fMqtFqUFhZewSG7m7A7gruJsJplNEQIhJc0ZpemWbGgA60M0GRj
5ca7viTOoq6NJRg5Kk7WNHYPAJ+osWF3rNXQ5p91bcCeZ75nDvVq1qQewTO7V76iyATHuWsm4nZX
ZjoU5ySdhwP2ZtiaLiaVlSTihNi2GbFYToyJgjJ2VUTEAqfp3ENbDP1t3w2sHlDNHEhPun5qHc2Q
q8ki/n2UnI1WrmwYMSqd0JAZA8lGry3KLLuxr/XW2wONOtc6JF+T9tQNIXzHMpQFbUhcP5GHBTCL
QVhiygq3Pc68gAem2nilaIG2Z0hHcLuA7WwDfqziOPdWtnVtzT0UtEyDkMz31WC59VYa5DbvZQm/
GMklJ5ssn981Njv/pOJHjq3Ge/QqzpW03PFjKSriVLoGY7Ayq/AESIuwkbyKkxZBK0BV/TiWoTm/
A5WWgQJJpsrTXuAkCLrhGCm0GVlgl1KWl8RBBrpdYUEkJarpV72dYjwxS49MYmyBmwmVguTQDppq
VyCh3dPoI7OmKCnGEtwCt7Io+7PGcItdJNGKuF95c2eOaA4S+9rNWshCglJso2Uzp9h+9Flg08HK
Tpoi0FKjiSoBCu2qmmMCRFranloM06FifmNzChs718ctJMu5PLhh2Tvtx8oI7XM7s+RnbNZVouH5
aylU0+k+BOm/K5vKc6Nb+PLjOG39EC3bvLOon5eakSOf837Sl4gLbVRL3gWBKHnhY/ZFXGtsdQZH
SzRG9paUMSUYPpptcwnREEueBnZWeT9dQjbUJXDDuIRvZEsOR3KJ5NDAni0ua5I64ktohzEvAR69
Q5YH6C9iPUq/4ZwSNTNaHyM8l3lMOhErSUPsCl68x/AtIiRVhgiI79Rv53Fyxi2yGQJFhiZGGoCf
pURbTOJItWSPJPQzo2DyBvWuvYSTmEtOSXaJLLEbx/zUxOSY5EuiSbNkmzhLygmoDjqel+gTPoB+
M+vdgtckGUUuGSnJkpbidG356NOqYHdtljgV6xKtgkAc8NyStxIvySte7RLCYndLIEvUE7KAIbnH
27AktvSX8BbGVAS5iAtyVe96aiVyXpol8cUl+iUWo33rp2P0EF5yYS4RMc2SFnNZ5f/TCf3dhmhR
lf9qQ3zfP8ffagwZIyx/4K+N8I3/BIueBuNfDcuvDVBUhGyECChstkSfqplN6OtGSJsTHqe4KA+/
tj4XXJSum8tuRUv0H0oML5PUb3dAj34IaSZIGE2LUGhzGZp90/msKL3iSnnqxodHQTKhh4dQbQsH
81dRWOYVaVULSCDC393ZFj0lpajFE1rtqinbfdtM1VL6MRfCzbi5UF1ipey7ohYdfuUKbXHoIXph
wRhhQhYOXHUWO4XHNRiIC/Gt9zH43qLeDwUh7yDOR/Y6PQ+1W7+wxuLAqkShHiDGrDx2NsIEh/1E
P1mOV5GLUjq8Cl2G8ki4PGCf9chNfqeVlUvumAWxZhOlU4t2zbUt89YDxxHoXBbTfK07gPWMaBl1
zGyTJGxBaQEzdQJfE+8a15ih+6HofSgLoHNzX5l7vhT6KySTf05MWB8ASLUYMYs4vZeVfepl21zN
1MDbuAqHZ1/owN07mAwkD7UgPHXAbn410opgIjVTaR9SDlk2OUhzNkkDORpm7CPUqiXUAwmyPMVR
RrSHnKoFx8D6qN5pSgykgIB3Semk0CM13J1BBu6wG9+SQ4QehYLVt8jGJpNEeutJe1PLrir5FQq0
HsV49Z8V4X9DrDJxVqJL+Pcl8oeke6kA1pffLQtvf+qvZcFz/mBBQGdD55aOpP9NdJBv/AGQyjFQ
BpreZTTyr2WBJQAPIYU1/+SC2P2uQIbTCy2BiQl9dT7hPxiMfD8xR3IM2o3OpWEt85dFH/394mAI
nQBlO3aOfgQ2qS2YZdiCt35WikWhR2PF2eD/3aCf6Bh+dkHOAjBGhQ30VPyg+8j41rVRF/bRtA1v
LRZ6Bud7pgVAsveRAtj06+t9P1d9+4LY+bhf+LIxaf0woycjcO7Q7pFAXcXOc+pzASLQxENnkwP3
60txCPrmqHG5FD81vzUjK5DJCxX524W2jbFUDJmwjlkxYQl003Zv9zNzG4cUiVM/z/6jC5T41DId
Of/60j/5lm9nMHYfQII/6g+nJhuVrrXWsTNSYGJejR8YNj5T1THCWPjri/2ge7h8UZ5AzlOM5pDH
X3acb3YUWeVdQVfZOk4V4h6ynFod5k+qI9saexfkEQnINawaKfE9qpYIgCfsH0CZJIVroC9MpV9/
or9/fYeSkMHjYsZz/+b9pcILQY+E1tGbLL4uEtdkp2vAef8/r8WOjfSfR5gH54cHKkpp97P/WRwK
wfkMltZ9dlH6nofU+J17dnlg/rVzL/eZAzAuQMJ2KKmR6X3/QKE2bsmaH6wjaZ6vnUHBPBgoCv/5
vWMRQjbDxVilfnhqcddYbg8+4DgvgKnUG7HmXKQYYl6oSb++2DJa/ttXWvzZBsUIt/BHOaAXmgKq
rTCPqYEIYc3RpTqKUAM4RMg8SKwms5/puPKSJj5eprg3gVwztPzNx/heufN2ZxFZ0BDgVV0C2b6/
syHSoTB0MusoOZwezKwUYIJC6Hi11vGEEr1SbLLMaB1IGmi81peXl7QK2Es+57tff5qfPb1LthwY
NH7pv4lss9x3QP3VvLxAVs5UhhM4vgFtIpqMzT+/lIOwlsqSrcX48YmStddWrduYx8Tm9vr+orQk
P4yl3kO99BuB1PdLPcv3YqvRF7S8weX+9vjWcV8xi6u1Q6gWDJGmtfXH0oRdNi+cvrFcIE6//npL
H+qbx2u5JNZ7aPUOPh9MNQuD9dslGKqAZUBM8Q96iGiHiDTGSV0LFI55jDyT3s7vatogCWIvhRix
8A0KiQzU1cp6WnuJw+hnKXovKwhtCHhuajZwYoexBkIhEUQu/Poj25ct9l9vOUYA+EWcW20H+4/J
ieKHBYUqMLVkYVqHLteLrT4DK64SR9sSup4Nq0onmi4K8jxtqzAgpFY5G8Ffdk+cBpg6leYLcw5R
XRKEODw/z2bRf5YQxJyVH8+8VwbynnittylDffsCLhQRYahNDPUM5T04xZQ/1nJ6uHIJY2/X3YJs
nBaKZD+6iJ4iC2lByg1ETJ+quyjJtXbj0Nx7RCmkYRH2w0bsRWfjae+ARE7rwgfYARouCaHqD4np
7AjH4xoed/qinqARpOsra7ToiSFsEKcurnhC6gV7p+g34w0O8QIcpnqhSpEp3K5VKzDiZ7SaP2dp
3nzEgGTUByx/6oybWt5pRq/BckPBnXwSpHDMK3c2HVgTEz7dxyZHS132mfOcIQSZAys1IDoKH/yk
qJcdehztZ3IDjZcaBOF+bNzm3Dr4Ue3JbaDfRPR+WH9p/U2+zQ4jlICEYja8pJJWNQ5MLTAl9LcL
9lBZRrILTTCdF2iZVhniob+QMfwpdM9dF82Pxsj4/g1qeTmKCdl2nzNUywY6flBscxdiGvZUC16z
XhAdWqhQbIQEBa6KFITb3HPfrEHvwKktO2rJTr2tOwcZsyriNt1HlgQLpVyXJ9uKHUtB3Faze4iX
wgQyk7y7sAwAagO5QyMiN3i9oUzaTGROTdLw1GC+BLLpLFQ6laZ1D0veUyUy19B1DvWyXmqj23S7
zhpJOAF7xIcxoeITWNKzLzpVzPtX6RHggwKEzynWCtAc6gKdCStvQTEqi/2mz0L4gKJE4AgxRAOt
AjmvY/qMLUtqECBrsUQA9LRO4LXl7MurvkQ0FNRmNN/Mbj5HAew3+xmthv3sLBKNVVe2mJxtJVqI
DLOxnwEju2sjcqxP5TiWD96cqBukLwSudJJUplTLhbcVid4ekrzi6JnTT1x1uUS8U87VAEMzdB4w
HiRYqRyAgCuXNuCJjDz9WFgx5pQi8300IZ0ZSFuzAlXO6iFD77cZiN2pD5muEiojJ2OuSVf6vkfm
guMvHIovld32r541V1ec9oYTBgXmrUqmnGVJkaynYMZSvpngvXATNFU/OeCAum1nK+eFc6ZYd3S6
rqtOb6OtTqIHUtuhTtYE3pa7sRqqE20jSE/QV+JPkanZkNNIpVTOopgvVXgUqnebnddNzkek9CgK
y3r+xEG9OphWESkiuaz5U5k32ca2jTnoxMjP6IU2M/ZsKj+lZGL263KMu3Wmt+5uKUahOkn4fuu2
LbRNQw246BaKbeEZeNVihAMlhunzkHXaVZk19VXaMpRT9qC+EHI2bYCTajS3q+IpyUZooqpEX1zS
zEybDgBh1j7TF+f9SGZtHRpFHDC/FtuirviLPO2EK0ln+TdDWGBZa2JRctzcrDCINwQXMtV1XC+q
ll++nq6pdL09sAZlr0H5TyQ/IRxHlECamjVE8ZVX1R1zqw59JNyyjVFUw/s6c5o6GMtuOyyC/zLW
X3K3q54gbZE54Au57bSQaLeczwECqrhnV8J+N7O8XztWQ1xSpPOLupGRXhNdVt7p/VAzsO15qDU4
Lv2zCkF9akbKK9EtuJNNVfdGenzjwRqmBEjCatt/jlpQ2QFoQPHwRtHU6R8/tu5Af9wbpK1vsiSW
+KSqhiq9ANc5B4atVR9DYcm7C5bVVXm77zuf/dgbbGLvwNbDGm1zXgDyzOtuh5SYJYjVeJkp0grS
JOeorksp4ZxxRtdQW7z6Q2w3e0uivNrbIkNAUPPYBpWL0AMAcZl/hAMYUc/FA2J7szIq3vm4Y2YI
c8+rX1U9WquO2NFwk7t9tylTa/pSeBPpI+iD7Q++E0JTjP1uD34SnVMpo4REEJHGf3Zj/5zWtrmx
LZzgAYqOpnvKZ/QB71CA0dfxjNg7jQgAA4doxU08TUQdas68xexTv599DIQrVGHT+5H8u7MT1a9E
Ij5hJhO3BF71e9ZVJryGz/TcGmrjc9TH0ec5SaZ30eDyy/HGp5tmzCJIDhE6QAT6yTLxyDv3gGQA
ZbiccgYfncM6HmRDF4E+BEN7tJpK3cDXMM8Oagxt1ZJGL1YOv0IaLH6QR62ksb+Ros9vyLCzbpG0
5bd0mYdzkXjgPQltfcF1lm+qfjb/xJxJ8ppTzwsC8/+ydy7LaSNRGH4VV/aidEVoMVM1YBvHNnY8
cZJJNpQMCmoQEuiCBE8/nwRyENh4JtIiNTWUVwi3Wkfd5/S5/b8q2l2A0ClWAdarmyab1OrOlx7q
AtADikc6+vU6XT0NF1L6MYW140FJEupkINb9NkvbQFpA0GFhK30g3pZrbXJn0SwxCDOqFSUrpQ3U
XU0iWxVUXcxB0IDdDt5zknrSsKvHdFD1FVTepcRhFhA9RVWHXaETyrt0PV97BNJrQYU2CZiFcIe3
8jrZPMQusNgQAaZfEy9eJhdyFOniOhNZZoCRKUtUuQ3hjrhrZ3K66FtuEl3h5Uq3U3DgPxEGUy3y
bMmc3hDJlGfEGzvpXYqF/66sltEgWSxW/QxDeONPo7l3vgAKG3YvBffCRbn16ctSQJ7mZCFB9WOu
HibqCtIwfzoEjQD6tPDrLItpElp7xm0mVNSoJtOg2VuCyw2y9zxMoBr3A3UQm+uN0V3DvNy56Him
jkJUUidQ6QC7tOi5vZwswJTV9SVEG157cxUlpvgzmivLTzTqRp87HgUcq4xQ7WaaQXwDUAjpedel
+GkzNekCSE2wuuDnG8vzGDsUy7RmUpwnPFBYaLBabfBTSE6YYc+AxPIefqfskxym0sAQsQbbn7bU
LjuSFppdf+EbJG5MI+0FqrCifsLa/T703OzLAqDiUWoMzTGNUvANykBMUNZFnTwYC4FnUi7UgfeL
WrilOA9dSsOuzHjx3XCzyYcIEkysnIjiay3NwAoOApJ0biaW664OrjAlh354L1HVcKHK7WF8bk04
s0824O0Cbx7Qy2sketyhpZo6FYls3l80ncJuZ04203vZHJoy/Ry+d+8D1UzHhJpJDy6ocT1sdqTo
BHFTL0s+Zy5wV/rWg/0/O/JWdgSoI9IWz6G+I7axL2swU/xJNRJa/M9zgoQsiIHz3yYemic9CGeU
lQKKwiUaaH+UA5T5EXjTaVPUaK0liicTwvsRCJVbxPTohyNSClQgeZJ/EwitxloIRVIdruCEGwo9
aWRMcid9L6Y1TFKF8pNlepfMx5PIo+TmaU8aH7YO3X4DF8Lad02PbnDgmoaZ5s0XGTfoQADmdkhp
W7ZY3Qmr5+5wvV5tgyrc+D2XkjBYBzgwhap6qpRBqjhwKddKpHgwAiiDqeHhe3M0laicaK9hDlZn
S+NbNM0mnRE5jE4s9+WFGkmbXkAPnPCvSUuB6z0ma5TnhyeJ7tKP1h+GE7mPqUwcwYFXzG8hiI8k
/UbG0rz34MEdhuRK5PVNW5eC4eN6GV8S4DGuo3gKvgTNrgIHYrj0454KeEG3o4W0dqurNkgJ3XSl
WTGwVPOlO4OtiLK0EIQCH9/znEmAMyMAvIHFJFGvQ5y1T+vMS2684ZLywQ2plvQS7FRPm9+YpOXP
jYy60Y5CRfI3WEMBdpcmc2DuYzUEdzhPEOmSudjcTGPLlT6mQPrq/oW2mgD7Q3X8bBpnQ5geQxFt
Q8P/Ga2xe5B8U18UmZGHxAnXfzogNsdRmV7IrxbtiY/Bz/3o9EA79JatHhoFiR/nM5iIoJJdYXfu
7bvnKRXzPTWCZwMNk4yd395pVsugdd6k7ChPs5JofXfmQWWxuyxZ8PgoHeA+CcgVn+0N90T0mhBO
P99Wmqd/U3kCGxYP/xwjGYpRvK9XiTyjniqquJjSsRAOhtgTgt5SLWhQOuBVFh/U1b4QaHZstekA
xtUktM6HCCo3/IWEgEPW3k5qqxdPLIVXpQAlvQXQrE61evGQh0vBNFqYKjrySimhtH8tKWhU49Ve
C0pLJyZMshFbmn8Q6/5aYENoSMgCPHS7VrDBv5YUaJsERaLehjBbKuWLbUuxXhQCWI4tfPQcWnbb
Yby94S+0IQBX0GtvCLOl0+ZO1Yn5slpQAbYk8UwNy3at/Au18A9E9Wxqeq7wxoWREU70ki167Qel
ej2+vlOtBTjYXjNh8cPc5mzv7TzXBfxe0RqF5tu7WGrC/X/fPeDxrV+cVPnllXBCOxyB5lfcejfN
O3uOqfrDs5/suV3R/YW9+jGT395V5rm3C94YOJodjJtnMmuPG4pNUOXu2hqr+gPPbD+yo3KK+Wuk
mYzlV3fknu2BqBUeIL1uNUrtsQMvCO1xhVCQwmasSP2Rfd8ZxWKUVE4G9KGgnOsOfu54dmqHTjlS
LmxQ6hoQdnmaOQu+n+FRJPOnKsAuuA0NrMJLpC7G1eUNjwr+Zl3J9J0gnFSnnEMjcUKsO/IVEhei
HKdY3hpnr/KLF73zZ4N3aqu/H9tuZQFScKxw5K074fcg2fmBqO5IDEMD6++9Pwb4rfr+dGp3Gph0
kB4Ma3U4+daVxc2xbqLwpYH9csPMktFsXU6xWBe5+S2/+Pl1cRskIjoSM0g8DayNAWj+Fe1BBqUJ
8zKwCa4eIn0CE9DAKxzYUWSPiBg7cVxZ09SI6E2IRIxcMbGrviyHygZ2+EBgC6KDLh2oZHP4m7or
G1KUKP9bLCq6SaV4r6HRgyQ8HLqRiQd+fKBD8ioUq75I7pyn0D44PeFItxsZemVX7RZhuTwUWfc1
3jnp2ZUN/SDdLZWNyfhWA7snH//aCSNnXc4111S46Hm/VROTf52Y+fnA/nMn4XzmX4NwVk5zN+88
tFB73m/y2dade3GD4w49lTKiBo4k966oHBxyapUGDM/9zONEUvVqGNpqQMnehw4wauWbK16lTvCm
/OLnjeWHNwghar7It1Csaw7/8U0In0ZucLwQy1bRmsM/In0nipyK5tIo32xAMz46WdWr3EXU6m7+
15qFaorisxNCtFDx+XJunwZs8WeBZ3PgBWtUKzagSL7Y2B3gBapbcxevqivoL04Un704eUK3DTgj
J3s8ar7NEznTkyO/FGl6Ds4fx5/KzMNL/1YNruW/GHmOHf7+NwAAAP//</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sz="2400" b="1">
              <a:solidFill>
                <a:srgbClr val="FFFFFF"/>
              </a:solidFill>
            </a:defRPr>
          </a:pPr>
          <a:endParaRPr lang="en-US" sz="2400" b="1" i="0" u="none" strike="noStrike" baseline="0">
            <a:solidFill>
              <a:srgbClr val="FFFFFF"/>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17.xml"/><Relationship Id="rId7" Type="http://schemas.openxmlformats.org/officeDocument/2006/relationships/image" Target="../media/image1.png"/><Relationship Id="rId2" Type="http://schemas.openxmlformats.org/officeDocument/2006/relationships/chart" Target="../charts/chart16.xml"/><Relationship Id="rId1" Type="http://schemas.openxmlformats.org/officeDocument/2006/relationships/hyperlink" Target="#'Dashboared-Project'!A1"/><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1.xml"/><Relationship Id="rId7" Type="http://schemas.openxmlformats.org/officeDocument/2006/relationships/image" Target="../media/image2.png"/><Relationship Id="rId2" Type="http://schemas.microsoft.com/office/2014/relationships/chartEx" Target="../charts/chartEx2.xml"/><Relationship Id="rId1" Type="http://schemas.openxmlformats.org/officeDocument/2006/relationships/hyperlink" Target="#'Dashbaored-Sales'!A1"/><Relationship Id="rId6" Type="http://schemas.openxmlformats.org/officeDocument/2006/relationships/chart" Target="../charts/chart24.xml"/><Relationship Id="rId11" Type="http://schemas.microsoft.com/office/2007/relationships/hdphoto" Target="../media/hdphoto1.wdp"/><Relationship Id="rId5" Type="http://schemas.openxmlformats.org/officeDocument/2006/relationships/chart" Target="../charts/chart23.xml"/><Relationship Id="rId10" Type="http://schemas.openxmlformats.org/officeDocument/2006/relationships/image" Target="../media/image1.png"/><Relationship Id="rId4" Type="http://schemas.openxmlformats.org/officeDocument/2006/relationships/chart" Target="../charts/chart22.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320040</xdr:colOff>
      <xdr:row>6</xdr:row>
      <xdr:rowOff>11430</xdr:rowOff>
    </xdr:from>
    <xdr:to>
      <xdr:col>13</xdr:col>
      <xdr:colOff>441960</xdr:colOff>
      <xdr:row>25</xdr:row>
      <xdr:rowOff>99060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221DC8BC-D32D-27E2-1B27-6906194A09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63378" y="1097280"/>
              <a:ext cx="6746557" cy="35261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182879</xdr:colOff>
      <xdr:row>0</xdr:row>
      <xdr:rowOff>11430</xdr:rowOff>
    </xdr:from>
    <xdr:to>
      <xdr:col>7</xdr:col>
      <xdr:colOff>1514474</xdr:colOff>
      <xdr:row>15</xdr:row>
      <xdr:rowOff>11430</xdr:rowOff>
    </xdr:to>
    <xdr:graphicFrame macro="">
      <xdr:nvGraphicFramePr>
        <xdr:cNvPr id="2" name="Chart 1">
          <a:extLst>
            <a:ext uri="{FF2B5EF4-FFF2-40B4-BE49-F238E27FC236}">
              <a16:creationId xmlns:a16="http://schemas.microsoft.com/office/drawing/2014/main" id="{D264A696-9309-7161-7E70-C91D6BCF3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503872</xdr:colOff>
      <xdr:row>16</xdr:row>
      <xdr:rowOff>33338</xdr:rowOff>
    </xdr:from>
    <xdr:to>
      <xdr:col>7</xdr:col>
      <xdr:colOff>1381125</xdr:colOff>
      <xdr:row>31</xdr:row>
      <xdr:rowOff>33338</xdr:rowOff>
    </xdr:to>
    <xdr:graphicFrame macro="">
      <xdr:nvGraphicFramePr>
        <xdr:cNvPr id="3" name="Chart 2">
          <a:extLst>
            <a:ext uri="{FF2B5EF4-FFF2-40B4-BE49-F238E27FC236}">
              <a16:creationId xmlns:a16="http://schemas.microsoft.com/office/drawing/2014/main" id="{AF50189A-266B-787C-2C0E-5466B190E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487680</xdr:colOff>
      <xdr:row>31</xdr:row>
      <xdr:rowOff>148590</xdr:rowOff>
    </xdr:from>
    <xdr:to>
      <xdr:col>5</xdr:col>
      <xdr:colOff>137160</xdr:colOff>
      <xdr:row>46</xdr:row>
      <xdr:rowOff>148590</xdr:rowOff>
    </xdr:to>
    <xdr:graphicFrame macro="">
      <xdr:nvGraphicFramePr>
        <xdr:cNvPr id="4" name="Chart 3">
          <a:extLst>
            <a:ext uri="{FF2B5EF4-FFF2-40B4-BE49-F238E27FC236}">
              <a16:creationId xmlns:a16="http://schemas.microsoft.com/office/drawing/2014/main" id="{1AB596AE-10BB-86BD-A49F-8CAFF10C6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358139</xdr:colOff>
      <xdr:row>47</xdr:row>
      <xdr:rowOff>156210</xdr:rowOff>
    </xdr:from>
    <xdr:to>
      <xdr:col>7</xdr:col>
      <xdr:colOff>1066800</xdr:colOff>
      <xdr:row>62</xdr:row>
      <xdr:rowOff>156210</xdr:rowOff>
    </xdr:to>
    <xdr:graphicFrame macro="">
      <xdr:nvGraphicFramePr>
        <xdr:cNvPr id="5" name="Chart 4">
          <a:extLst>
            <a:ext uri="{FF2B5EF4-FFF2-40B4-BE49-F238E27FC236}">
              <a16:creationId xmlns:a16="http://schemas.microsoft.com/office/drawing/2014/main" id="{BEDED61F-75CA-9D9E-06FF-12B5F999F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259080</xdr:colOff>
      <xdr:row>64</xdr:row>
      <xdr:rowOff>179070</xdr:rowOff>
    </xdr:from>
    <xdr:to>
      <xdr:col>4</xdr:col>
      <xdr:colOff>2903220</xdr:colOff>
      <xdr:row>79</xdr:row>
      <xdr:rowOff>179070</xdr:rowOff>
    </xdr:to>
    <xdr:graphicFrame macro="">
      <xdr:nvGraphicFramePr>
        <xdr:cNvPr id="6" name="Chart 5">
          <a:extLst>
            <a:ext uri="{FF2B5EF4-FFF2-40B4-BE49-F238E27FC236}">
              <a16:creationId xmlns:a16="http://schemas.microsoft.com/office/drawing/2014/main" id="{994C6800-8D61-CF53-D6DA-F270520DC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163830</xdr:rowOff>
    </xdr:from>
    <xdr:to>
      <xdr:col>5</xdr:col>
      <xdr:colOff>213360</xdr:colOff>
      <xdr:row>108</xdr:row>
      <xdr:rowOff>144780</xdr:rowOff>
    </xdr:to>
    <xdr:graphicFrame macro="">
      <xdr:nvGraphicFramePr>
        <xdr:cNvPr id="7" name="Chart 6">
          <a:extLst>
            <a:ext uri="{FF2B5EF4-FFF2-40B4-BE49-F238E27FC236}">
              <a16:creationId xmlns:a16="http://schemas.microsoft.com/office/drawing/2014/main" id="{B66BED25-D486-8E73-718C-9B3995E65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876300</xdr:colOff>
      <xdr:row>109</xdr:row>
      <xdr:rowOff>0</xdr:rowOff>
    </xdr:from>
    <xdr:to>
      <xdr:col>2</xdr:col>
      <xdr:colOff>1091291</xdr:colOff>
      <xdr:row>122</xdr:row>
      <xdr:rowOff>171450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1107CB20-AAD0-00FA-3D24-A37A9EB0C7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7375" y="1972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1695448</xdr:colOff>
      <xdr:row>20</xdr:row>
      <xdr:rowOff>109537</xdr:rowOff>
    </xdr:from>
    <xdr:to>
      <xdr:col>10</xdr:col>
      <xdr:colOff>522262</xdr:colOff>
      <xdr:row>28</xdr:row>
      <xdr:rowOff>157162</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2287CDB-ECCC-760F-7B65-42FC788B07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91423" y="3729037"/>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335756</xdr:colOff>
      <xdr:row>139</xdr:row>
      <xdr:rowOff>47625</xdr:rowOff>
    </xdr:from>
    <xdr:to>
      <xdr:col>7</xdr:col>
      <xdr:colOff>1073943</xdr:colOff>
      <xdr:row>154</xdr:row>
      <xdr:rowOff>76200</xdr:rowOff>
    </xdr:to>
    <xdr:graphicFrame macro="">
      <xdr:nvGraphicFramePr>
        <xdr:cNvPr id="10" name="Chart 9">
          <a:extLst>
            <a:ext uri="{FF2B5EF4-FFF2-40B4-BE49-F238E27FC236}">
              <a16:creationId xmlns:a16="http://schemas.microsoft.com/office/drawing/2014/main" id="{FB813701-00B0-A711-7B39-A4FF82D90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609600</xdr:colOff>
      <xdr:row>158</xdr:row>
      <xdr:rowOff>80010</xdr:rowOff>
    </xdr:from>
    <xdr:to>
      <xdr:col>7</xdr:col>
      <xdr:colOff>1539240</xdr:colOff>
      <xdr:row>173</xdr:row>
      <xdr:rowOff>80010</xdr:rowOff>
    </xdr:to>
    <xdr:graphicFrame macro="">
      <xdr:nvGraphicFramePr>
        <xdr:cNvPr id="11" name="Chart 10">
          <a:extLst>
            <a:ext uri="{FF2B5EF4-FFF2-40B4-BE49-F238E27FC236}">
              <a16:creationId xmlns:a16="http://schemas.microsoft.com/office/drawing/2014/main" id="{F4C6DF1B-CA72-2AB9-F6AC-0D7D6FCF4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99060</xdr:colOff>
      <xdr:row>175</xdr:row>
      <xdr:rowOff>49530</xdr:rowOff>
    </xdr:from>
    <xdr:to>
      <xdr:col>14</xdr:col>
      <xdr:colOff>83820</xdr:colOff>
      <xdr:row>190</xdr:row>
      <xdr:rowOff>49530</xdr:rowOff>
    </xdr:to>
    <xdr:graphicFrame macro="">
      <xdr:nvGraphicFramePr>
        <xdr:cNvPr id="13" name="Chart 12">
          <a:extLst>
            <a:ext uri="{FF2B5EF4-FFF2-40B4-BE49-F238E27FC236}">
              <a16:creationId xmlns:a16="http://schemas.microsoft.com/office/drawing/2014/main" id="{75AB941E-6AC3-88F0-14D1-8AEB96F7F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429741</xdr:colOff>
      <xdr:row>191</xdr:row>
      <xdr:rowOff>123890</xdr:rowOff>
    </xdr:from>
    <xdr:to>
      <xdr:col>16</xdr:col>
      <xdr:colOff>50055</xdr:colOff>
      <xdr:row>206</xdr:row>
      <xdr:rowOff>123890</xdr:rowOff>
    </xdr:to>
    <xdr:graphicFrame macro="">
      <xdr:nvGraphicFramePr>
        <xdr:cNvPr id="14" name="Chart 13">
          <a:extLst>
            <a:ext uri="{FF2B5EF4-FFF2-40B4-BE49-F238E27FC236}">
              <a16:creationId xmlns:a16="http://schemas.microsoft.com/office/drawing/2014/main" id="{4F8976D8-D58E-29BD-0B7A-A9123F10E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251460</xdr:colOff>
      <xdr:row>178</xdr:row>
      <xdr:rowOff>22860</xdr:rowOff>
    </xdr:from>
    <xdr:to>
      <xdr:col>19</xdr:col>
      <xdr:colOff>44404</xdr:colOff>
      <xdr:row>185</xdr:row>
      <xdr:rowOff>114300</xdr:rowOff>
    </xdr:to>
    <mc:AlternateContent xmlns:mc="http://schemas.openxmlformats.org/markup-compatibility/2006" xmlns:tsle="http://schemas.microsoft.com/office/drawing/2012/timeslicer">
      <mc:Choice Requires="tsle">
        <xdr:graphicFrame macro="">
          <xdr:nvGraphicFramePr>
            <xdr:cNvPr id="15" name="release_date">
              <a:extLst>
                <a:ext uri="{FF2B5EF4-FFF2-40B4-BE49-F238E27FC236}">
                  <a16:creationId xmlns:a16="http://schemas.microsoft.com/office/drawing/2014/main" id="{C31581FC-0242-C427-A94E-FC5E34A88DD5}"/>
                </a:ext>
              </a:extLst>
            </xdr:cNvPr>
            <xdr:cNvGraphicFramePr/>
          </xdr:nvGraphicFramePr>
          <xdr:xfrm>
            <a:off x="0" y="0"/>
            <a:ext cx="0" cy="0"/>
          </xdr:xfrm>
          <a:graphic>
            <a:graphicData uri="http://schemas.microsoft.com/office/drawing/2012/timeslicer">
              <tsle:timeslicer name="release_date"/>
            </a:graphicData>
          </a:graphic>
        </xdr:graphicFrame>
      </mc:Choice>
      <mc:Fallback xmlns="">
        <xdr:sp macro="" textlink="">
          <xdr:nvSpPr>
            <xdr:cNvPr id="0" name=""/>
            <xdr:cNvSpPr>
              <a:spLocks noTextEdit="1"/>
            </xdr:cNvSpPr>
          </xdr:nvSpPr>
          <xdr:spPr>
            <a:xfrm>
              <a:off x="9316632" y="32762584"/>
              <a:ext cx="3324422" cy="13789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17</xdr:row>
      <xdr:rowOff>140970</xdr:rowOff>
    </xdr:from>
    <xdr:to>
      <xdr:col>12</xdr:col>
      <xdr:colOff>15240</xdr:colOff>
      <xdr:row>32</xdr:row>
      <xdr:rowOff>140970</xdr:rowOff>
    </xdr:to>
    <xdr:graphicFrame macro="">
      <xdr:nvGraphicFramePr>
        <xdr:cNvPr id="3" name="Chart 2">
          <a:extLst>
            <a:ext uri="{FF2B5EF4-FFF2-40B4-BE49-F238E27FC236}">
              <a16:creationId xmlns:a16="http://schemas.microsoft.com/office/drawing/2014/main" id="{FD1240A5-DA8D-990C-6FA2-6EEEAE9AA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33</xdr:row>
      <xdr:rowOff>140970</xdr:rowOff>
    </xdr:from>
    <xdr:to>
      <xdr:col>10</xdr:col>
      <xdr:colOff>388620</xdr:colOff>
      <xdr:row>48</xdr:row>
      <xdr:rowOff>140970</xdr:rowOff>
    </xdr:to>
    <xdr:graphicFrame macro="">
      <xdr:nvGraphicFramePr>
        <xdr:cNvPr id="4" name="Chart 3">
          <a:extLst>
            <a:ext uri="{FF2B5EF4-FFF2-40B4-BE49-F238E27FC236}">
              <a16:creationId xmlns:a16="http://schemas.microsoft.com/office/drawing/2014/main" id="{6C2BF0F5-631A-DAE4-E5E3-F3EF4B49F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495300</xdr:colOff>
      <xdr:row>49</xdr:row>
      <xdr:rowOff>87630</xdr:rowOff>
    </xdr:from>
    <xdr:to>
      <xdr:col>11</xdr:col>
      <xdr:colOff>121920</xdr:colOff>
      <xdr:row>64</xdr:row>
      <xdr:rowOff>87630</xdr:rowOff>
    </xdr:to>
    <xdr:graphicFrame macro="">
      <xdr:nvGraphicFramePr>
        <xdr:cNvPr id="5" name="Chart 4">
          <a:extLst>
            <a:ext uri="{FF2B5EF4-FFF2-40B4-BE49-F238E27FC236}">
              <a16:creationId xmlns:a16="http://schemas.microsoft.com/office/drawing/2014/main" id="{311D5DB7-7C1A-38CD-4C66-C2993D2EB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712305</xdr:colOff>
      <xdr:row>7</xdr:row>
      <xdr:rowOff>134343</xdr:rowOff>
    </xdr:from>
    <xdr:to>
      <xdr:col>15</xdr:col>
      <xdr:colOff>521804</xdr:colOff>
      <xdr:row>18</xdr:row>
      <xdr:rowOff>30645</xdr:rowOff>
    </xdr:to>
    <mc:AlternateContent xmlns:mc="http://schemas.openxmlformats.org/markup-compatibility/2006" xmlns:a14="http://schemas.microsoft.com/office/drawing/2010/main">
      <mc:Choice Requires="a14">
        <xdr:graphicFrame macro="">
          <xdr:nvGraphicFramePr>
            <xdr:cNvPr id="7" name="department_name">
              <a:extLst>
                <a:ext uri="{FF2B5EF4-FFF2-40B4-BE49-F238E27FC236}">
                  <a16:creationId xmlns:a16="http://schemas.microsoft.com/office/drawing/2014/main" id="{BE8FE7A5-6574-F15A-4FB5-FE2FFB25393D}"/>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mlns="">
        <xdr:sp macro="" textlink="">
          <xdr:nvSpPr>
            <xdr:cNvPr id="0" name=""/>
            <xdr:cNvSpPr>
              <a:spLocks noTextEdit="1"/>
            </xdr:cNvSpPr>
          </xdr:nvSpPr>
          <xdr:spPr>
            <a:xfrm>
              <a:off x="9719642" y="1409865"/>
              <a:ext cx="1871869" cy="1900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470452</xdr:colOff>
      <xdr:row>64</xdr:row>
      <xdr:rowOff>149087</xdr:rowOff>
    </xdr:from>
    <xdr:to>
      <xdr:col>9</xdr:col>
      <xdr:colOff>265043</xdr:colOff>
      <xdr:row>79</xdr:row>
      <xdr:rowOff>109331</xdr:rowOff>
    </xdr:to>
    <xdr:graphicFrame macro="">
      <xdr:nvGraphicFramePr>
        <xdr:cNvPr id="8" name="Chart 7">
          <a:extLst>
            <a:ext uri="{FF2B5EF4-FFF2-40B4-BE49-F238E27FC236}">
              <a16:creationId xmlns:a16="http://schemas.microsoft.com/office/drawing/2014/main" id="{F86BEF9E-87B7-AE7B-7C8A-7D2EE96DC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518160</xdr:colOff>
      <xdr:row>48</xdr:row>
      <xdr:rowOff>106680</xdr:rowOff>
    </xdr:from>
    <xdr:to>
      <xdr:col>7</xdr:col>
      <xdr:colOff>1036320</xdr:colOff>
      <xdr:row>56</xdr:row>
      <xdr:rowOff>15240</xdr:rowOff>
    </xdr:to>
    <mc:AlternateContent xmlns:mc="http://schemas.openxmlformats.org/markup-compatibility/2006" xmlns:tsle="http://schemas.microsoft.com/office/drawing/2012/timeslicer">
      <mc:Choice Requires="tsle">
        <xdr:graphicFrame macro="">
          <xdr:nvGraphicFramePr>
            <xdr:cNvPr id="9" name="hire_date">
              <a:extLst>
                <a:ext uri="{FF2B5EF4-FFF2-40B4-BE49-F238E27FC236}">
                  <a16:creationId xmlns:a16="http://schemas.microsoft.com/office/drawing/2014/main" id="{EAC460CD-045B-A939-40A7-D7910FE74B02}"/>
                </a:ext>
              </a:extLst>
            </xdr:cNvPr>
            <xdr:cNvGraphicFramePr/>
          </xdr:nvGraphicFramePr>
          <xdr:xfrm>
            <a:off x="0" y="0"/>
            <a:ext cx="0" cy="0"/>
          </xdr:xfrm>
          <a:graphic>
            <a:graphicData uri="http://schemas.microsoft.com/office/drawing/2012/timeslicer">
              <tsle:timeslicer name="hire_date"/>
            </a:graphicData>
          </a:graphic>
        </xdr:graphicFrame>
      </mc:Choice>
      <mc:Fallback xmlns="">
        <xdr:sp macro="" textlink="">
          <xdr:nvSpPr>
            <xdr:cNvPr id="0" name=""/>
            <xdr:cNvSpPr>
              <a:spLocks noTextEdit="1"/>
            </xdr:cNvSpPr>
          </xdr:nvSpPr>
          <xdr:spPr>
            <a:xfrm>
              <a:off x="5775960" y="92506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469900</xdr:colOff>
      <xdr:row>78</xdr:row>
      <xdr:rowOff>50800</xdr:rowOff>
    </xdr:from>
    <xdr:to>
      <xdr:col>5</xdr:col>
      <xdr:colOff>863600</xdr:colOff>
      <xdr:row>92</xdr:row>
      <xdr:rowOff>0</xdr:rowOff>
    </xdr:to>
    <mc:AlternateContent xmlns:mc="http://schemas.openxmlformats.org/markup-compatibility/2006" xmlns:a14="http://schemas.microsoft.com/office/drawing/2010/main">
      <mc:Choice Requires="a14">
        <xdr:graphicFrame macro="">
          <xdr:nvGraphicFramePr>
            <xdr:cNvPr id="13" name="department_name 1">
              <a:extLst>
                <a:ext uri="{FF2B5EF4-FFF2-40B4-BE49-F238E27FC236}">
                  <a16:creationId xmlns:a16="http://schemas.microsoft.com/office/drawing/2014/main" id="{45B6F529-C199-6FED-FEBE-5DF894878601}"/>
                </a:ext>
              </a:extLst>
            </xdr:cNvPr>
            <xdr:cNvGraphicFramePr/>
          </xdr:nvGraphicFramePr>
          <xdr:xfrm>
            <a:off x="0" y="0"/>
            <a:ext cx="0" cy="0"/>
          </xdr:xfrm>
          <a:graphic>
            <a:graphicData uri="http://schemas.microsoft.com/office/drawing/2010/slicer">
              <sle:slicer xmlns:sle="http://schemas.microsoft.com/office/drawing/2010/slicer" name="department_name 1"/>
            </a:graphicData>
          </a:graphic>
        </xdr:graphicFrame>
      </mc:Choice>
      <mc:Fallback xmlns="">
        <xdr:sp macro="" textlink="">
          <xdr:nvSpPr>
            <xdr:cNvPr id="0" name=""/>
            <xdr:cNvSpPr>
              <a:spLocks noTextEdit="1"/>
            </xdr:cNvSpPr>
          </xdr:nvSpPr>
          <xdr:spPr>
            <a:xfrm>
              <a:off x="4775200" y="147828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914400</xdr:colOff>
      <xdr:row>1</xdr:row>
      <xdr:rowOff>176213</xdr:rowOff>
    </xdr:from>
    <xdr:to>
      <xdr:col>6</xdr:col>
      <xdr:colOff>1085850</xdr:colOff>
      <xdr:row>15</xdr:row>
      <xdr:rowOff>23813</xdr:rowOff>
    </xdr:to>
    <xdr:graphicFrame macro="">
      <xdr:nvGraphicFramePr>
        <xdr:cNvPr id="10" name="Chart 9">
          <a:extLst>
            <a:ext uri="{FF2B5EF4-FFF2-40B4-BE49-F238E27FC236}">
              <a16:creationId xmlns:a16="http://schemas.microsoft.com/office/drawing/2014/main" id="{E8CEE4CD-6B54-4C03-A5E1-9AEAE5F43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31751</xdr:rowOff>
    </xdr:from>
    <xdr:to>
      <xdr:col>48</xdr:col>
      <xdr:colOff>50800</xdr:colOff>
      <xdr:row>58</xdr:row>
      <xdr:rowOff>254000</xdr:rowOff>
    </xdr:to>
    <xdr:sp macro="" textlink="">
      <xdr:nvSpPr>
        <xdr:cNvPr id="2" name="Rectangle 1">
          <a:extLst>
            <a:ext uri="{FF2B5EF4-FFF2-40B4-BE49-F238E27FC236}">
              <a16:creationId xmlns:a16="http://schemas.microsoft.com/office/drawing/2014/main" id="{CE1EFF51-A93E-8A06-904A-999DAA82559A}"/>
            </a:ext>
          </a:extLst>
        </xdr:cNvPr>
        <xdr:cNvSpPr/>
      </xdr:nvSpPr>
      <xdr:spPr>
        <a:xfrm>
          <a:off x="152400" y="31751"/>
          <a:ext cx="32136862" cy="18283114"/>
        </a:xfrm>
        <a:prstGeom prst="roundRect">
          <a:avLst/>
        </a:prstGeom>
        <a:gradFill flip="none" rotWithShape="1">
          <a:gsLst>
            <a:gs pos="0">
              <a:srgbClr val="467E94">
                <a:shade val="30000"/>
                <a:satMod val="115000"/>
              </a:srgbClr>
            </a:gs>
            <a:gs pos="50000">
              <a:srgbClr val="467E94">
                <a:shade val="67500"/>
                <a:satMod val="115000"/>
              </a:srgbClr>
            </a:gs>
            <a:gs pos="100000">
              <a:srgbClr val="467E94">
                <a:shade val="100000"/>
                <a:satMod val="115000"/>
              </a:srgbClr>
            </a:gs>
          </a:gsLst>
          <a:lin ang="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6600" b="1">
            <a:solidFill>
              <a:schemeClr val="bg2">
                <a:lumMod val="10000"/>
              </a:schemeClr>
            </a:solidFill>
            <a:latin typeface="+mn-lt"/>
            <a:ea typeface="+mn-ea"/>
            <a:cs typeface="+mn-cs"/>
          </a:endParaRPr>
        </a:p>
      </xdr:txBody>
    </xdr:sp>
    <xdr:clientData/>
  </xdr:twoCellAnchor>
  <xdr:twoCellAnchor>
    <xdr:from>
      <xdr:col>0</xdr:col>
      <xdr:colOff>744991</xdr:colOff>
      <xdr:row>49</xdr:row>
      <xdr:rowOff>299696</xdr:rowOff>
    </xdr:from>
    <xdr:to>
      <xdr:col>6</xdr:col>
      <xdr:colOff>160791</xdr:colOff>
      <xdr:row>53</xdr:row>
      <xdr:rowOff>203654</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F57DA310-DC3A-304F-C3F2-04B28CACD32F}"/>
            </a:ext>
          </a:extLst>
        </xdr:cNvPr>
        <xdr:cNvSpPr/>
      </xdr:nvSpPr>
      <xdr:spPr>
        <a:xfrm>
          <a:off x="744991" y="15301571"/>
          <a:ext cx="4756604" cy="1128601"/>
        </a:xfrm>
        <a:prstGeom prst="roundRect">
          <a:avLst/>
        </a:prstGeom>
        <a:solidFill>
          <a:srgbClr val="467E94"/>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aseline="0">
              <a:solidFill>
                <a:srgbClr val="FFFFFF"/>
              </a:solidFill>
            </a:rPr>
            <a:t> </a:t>
          </a:r>
          <a:r>
            <a:rPr lang="en-US" sz="4400" b="1">
              <a:solidFill>
                <a:schemeClr val="lt1"/>
              </a:solidFill>
              <a:latin typeface="+mn-lt"/>
              <a:ea typeface="+mn-ea"/>
              <a:cs typeface="+mn-cs"/>
            </a:rPr>
            <a:t>Project Analysis</a:t>
          </a:r>
        </a:p>
      </xdr:txBody>
    </xdr:sp>
    <xdr:clientData/>
  </xdr:twoCellAnchor>
  <xdr:twoCellAnchor>
    <xdr:from>
      <xdr:col>16</xdr:col>
      <xdr:colOff>625806</xdr:colOff>
      <xdr:row>0</xdr:row>
      <xdr:rowOff>0</xdr:rowOff>
    </xdr:from>
    <xdr:to>
      <xdr:col>33</xdr:col>
      <xdr:colOff>106503</xdr:colOff>
      <xdr:row>4</xdr:row>
      <xdr:rowOff>76200</xdr:rowOff>
    </xdr:to>
    <xdr:sp macro="" textlink="">
      <xdr:nvSpPr>
        <xdr:cNvPr id="33" name="Rectangle: Rounded Corners 9">
          <a:extLst>
            <a:ext uri="{FF2B5EF4-FFF2-40B4-BE49-F238E27FC236}">
              <a16:creationId xmlns:a16="http://schemas.microsoft.com/office/drawing/2014/main" id="{7E6CF2EE-A111-4A3A-BDC9-434FC0EE773C}"/>
            </a:ext>
          </a:extLst>
        </xdr:cNvPr>
        <xdr:cNvSpPr/>
      </xdr:nvSpPr>
      <xdr:spPr>
        <a:xfrm>
          <a:off x="12227258" y="0"/>
          <a:ext cx="10491597" cy="1295400"/>
        </a:xfrm>
        <a:prstGeom prst="roundRect">
          <a:avLst/>
        </a:prstGeom>
        <a:gradFill flip="none" rotWithShape="1">
          <a:gsLst>
            <a:gs pos="36976">
              <a:srgbClr val="BFDDEA"/>
            </a:gs>
            <a:gs pos="39000">
              <a:srgbClr val="8EB9CA">
                <a:tint val="66000"/>
                <a:satMod val="160000"/>
              </a:srgbClr>
            </a:gs>
            <a:gs pos="85000">
              <a:srgbClr val="8EB9CA">
                <a:tint val="44500"/>
                <a:satMod val="160000"/>
              </a:srgbClr>
            </a:gs>
            <a:gs pos="100000">
              <a:srgbClr val="8EB9CA">
                <a:tint val="23500"/>
                <a:satMod val="160000"/>
              </a:srgbClr>
            </a:gs>
          </a:gsLst>
          <a:path path="shape">
            <a:fillToRect l="50000" t="50000" r="50000" b="50000"/>
          </a:path>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6600" b="1">
              <a:solidFill>
                <a:schemeClr val="bg2">
                  <a:lumMod val="10000"/>
                </a:schemeClr>
              </a:solidFill>
              <a:latin typeface="+mn-lt"/>
              <a:ea typeface="+mn-ea"/>
              <a:cs typeface="+mn-cs"/>
            </a:rPr>
            <a:t>Nividia Sales Analysis</a:t>
          </a:r>
        </a:p>
      </xdr:txBody>
    </xdr:sp>
    <xdr:clientData/>
  </xdr:twoCellAnchor>
  <xdr:twoCellAnchor>
    <xdr:from>
      <xdr:col>0</xdr:col>
      <xdr:colOff>374196</xdr:colOff>
      <xdr:row>15</xdr:row>
      <xdr:rowOff>46567</xdr:rowOff>
    </xdr:from>
    <xdr:to>
      <xdr:col>7</xdr:col>
      <xdr:colOff>21167</xdr:colOff>
      <xdr:row>48</xdr:row>
      <xdr:rowOff>254000</xdr:rowOff>
    </xdr:to>
    <xdr:sp macro="" textlink="">
      <xdr:nvSpPr>
        <xdr:cNvPr id="13" name="Rectangle: Rounded Corners 12">
          <a:extLst>
            <a:ext uri="{FF2B5EF4-FFF2-40B4-BE49-F238E27FC236}">
              <a16:creationId xmlns:a16="http://schemas.microsoft.com/office/drawing/2014/main" id="{AFB8B06C-10AE-489C-84CD-35E5C99E41CD}"/>
            </a:ext>
          </a:extLst>
        </xdr:cNvPr>
        <xdr:cNvSpPr/>
      </xdr:nvSpPr>
      <xdr:spPr>
        <a:xfrm>
          <a:off x="374196" y="4638978"/>
          <a:ext cx="5634114" cy="10310736"/>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GB" sz="1100">
            <a:solidFill>
              <a:schemeClr val="lt1"/>
            </a:solidFill>
            <a:latin typeface="+mn-lt"/>
            <a:ea typeface="+mn-ea"/>
            <a:cs typeface="+mn-cs"/>
          </a:endParaRPr>
        </a:p>
      </xdr:txBody>
    </xdr:sp>
    <xdr:clientData/>
  </xdr:twoCellAnchor>
  <xdr:twoCellAnchor editAs="absolute">
    <xdr:from>
      <xdr:col>0</xdr:col>
      <xdr:colOff>493637</xdr:colOff>
      <xdr:row>17</xdr:row>
      <xdr:rowOff>27860</xdr:rowOff>
    </xdr:from>
    <xdr:to>
      <xdr:col>6</xdr:col>
      <xdr:colOff>493256</xdr:colOff>
      <xdr:row>25</xdr:row>
      <xdr:rowOff>218360</xdr:rowOff>
    </xdr:to>
    <mc:AlternateContent xmlns:mc="http://schemas.openxmlformats.org/markup-compatibility/2006" xmlns:a14="http://schemas.microsoft.com/office/drawing/2010/main">
      <mc:Choice Requires="a14">
        <xdr:graphicFrame macro="">
          <xdr:nvGraphicFramePr>
            <xdr:cNvPr id="67" name="Category 1">
              <a:extLst>
                <a:ext uri="{FF2B5EF4-FFF2-40B4-BE49-F238E27FC236}">
                  <a16:creationId xmlns:a16="http://schemas.microsoft.com/office/drawing/2014/main" id="{783F9469-3C23-4735-A900-701786E421E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93637" y="5209460"/>
              <a:ext cx="4840361" cy="2628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466725</xdr:colOff>
      <xdr:row>27</xdr:row>
      <xdr:rowOff>27139</xdr:rowOff>
    </xdr:from>
    <xdr:to>
      <xdr:col>6</xdr:col>
      <xdr:colOff>517523</xdr:colOff>
      <xdr:row>33</xdr:row>
      <xdr:rowOff>127000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7A1D478A-663B-4132-8B9C-AF2FC6642DC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6725" y="8256739"/>
              <a:ext cx="4918075" cy="19286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428626</xdr:colOff>
      <xdr:row>36</xdr:row>
      <xdr:rowOff>75118</xdr:rowOff>
    </xdr:from>
    <xdr:to>
      <xdr:col>6</xdr:col>
      <xdr:colOff>498473</xdr:colOff>
      <xdr:row>44</xdr:row>
      <xdr:rowOff>260350</xdr:rowOff>
    </xdr:to>
    <mc:AlternateContent xmlns:mc="http://schemas.openxmlformats.org/markup-compatibility/2006" xmlns:tsle="http://schemas.microsoft.com/office/drawing/2012/timeslicer">
      <mc:Choice Requires="tsle">
        <xdr:graphicFrame macro="">
          <xdr:nvGraphicFramePr>
            <xdr:cNvPr id="11" name="release_date 1">
              <a:extLst>
                <a:ext uri="{FF2B5EF4-FFF2-40B4-BE49-F238E27FC236}">
                  <a16:creationId xmlns:a16="http://schemas.microsoft.com/office/drawing/2014/main" id="{08A2F55B-D068-471E-896C-9F2D7B4C16FA}"/>
                </a:ext>
              </a:extLst>
            </xdr:cNvPr>
            <xdr:cNvGraphicFramePr/>
          </xdr:nvGraphicFramePr>
          <xdr:xfrm>
            <a:off x="0" y="0"/>
            <a:ext cx="0" cy="0"/>
          </xdr:xfrm>
          <a:graphic>
            <a:graphicData uri="http://schemas.microsoft.com/office/drawing/2012/timeslicer">
              <tsle:timeslicer name="release_date 1"/>
            </a:graphicData>
          </a:graphic>
        </xdr:graphicFrame>
      </mc:Choice>
      <mc:Fallback xmlns="">
        <xdr:sp macro="" textlink="">
          <xdr:nvSpPr>
            <xdr:cNvPr id="0" name=""/>
            <xdr:cNvSpPr>
              <a:spLocks noTextEdit="1"/>
            </xdr:cNvSpPr>
          </xdr:nvSpPr>
          <xdr:spPr>
            <a:xfrm>
              <a:off x="428626" y="11047918"/>
              <a:ext cx="4937124" cy="2623632"/>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12</xdr:col>
      <xdr:colOff>361950</xdr:colOff>
      <xdr:row>5</xdr:row>
      <xdr:rowOff>152400</xdr:rowOff>
    </xdr:from>
    <xdr:to>
      <xdr:col>19</xdr:col>
      <xdr:colOff>190500</xdr:colOff>
      <xdr:row>13</xdr:row>
      <xdr:rowOff>247650</xdr:rowOff>
    </xdr:to>
    <xdr:sp macro="" textlink="">
      <xdr:nvSpPr>
        <xdr:cNvPr id="30" name="Flowchart: Alternate Process 13">
          <a:extLst>
            <a:ext uri="{FF2B5EF4-FFF2-40B4-BE49-F238E27FC236}">
              <a16:creationId xmlns:a16="http://schemas.microsoft.com/office/drawing/2014/main" id="{E43C6F4C-122A-4E0B-9D39-F5EABFA1D07A}"/>
            </a:ext>
          </a:extLst>
        </xdr:cNvPr>
        <xdr:cNvSpPr/>
      </xdr:nvSpPr>
      <xdr:spPr>
        <a:xfrm>
          <a:off x="8058150" y="1676400"/>
          <a:ext cx="4362450" cy="2533650"/>
        </a:xfrm>
        <a:prstGeom prst="flowChartAlternateProcess">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5</xdr:row>
      <xdr:rowOff>171450</xdr:rowOff>
    </xdr:from>
    <xdr:to>
      <xdr:col>19</xdr:col>
      <xdr:colOff>190500</xdr:colOff>
      <xdr:row>9</xdr:row>
      <xdr:rowOff>19050</xdr:rowOff>
    </xdr:to>
    <xdr:sp macro="" textlink="">
      <xdr:nvSpPr>
        <xdr:cNvPr id="31" name="TextBox 17">
          <a:extLst>
            <a:ext uri="{FF2B5EF4-FFF2-40B4-BE49-F238E27FC236}">
              <a16:creationId xmlns:a16="http://schemas.microsoft.com/office/drawing/2014/main" id="{A639E936-C161-A414-BB28-52D3F1DA4CD6}"/>
            </a:ext>
          </a:extLst>
        </xdr:cNvPr>
        <xdr:cNvSpPr txBox="1"/>
      </xdr:nvSpPr>
      <xdr:spPr>
        <a:xfrm>
          <a:off x="8458200" y="1695450"/>
          <a:ext cx="3962400"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chemeClr val="bg1">
                  <a:lumMod val="10000"/>
                </a:schemeClr>
              </a:solidFill>
            </a:rPr>
            <a:t>Total Revanue</a:t>
          </a:r>
        </a:p>
      </xdr:txBody>
    </xdr:sp>
    <xdr:clientData/>
  </xdr:twoCellAnchor>
  <xdr:twoCellAnchor>
    <xdr:from>
      <xdr:col>13</xdr:col>
      <xdr:colOff>495300</xdr:colOff>
      <xdr:row>8</xdr:row>
      <xdr:rowOff>0</xdr:rowOff>
    </xdr:from>
    <xdr:to>
      <xdr:col>18</xdr:col>
      <xdr:colOff>38100</xdr:colOff>
      <xdr:row>13</xdr:row>
      <xdr:rowOff>57150</xdr:rowOff>
    </xdr:to>
    <xdr:sp macro="" textlink="A121">
      <xdr:nvSpPr>
        <xdr:cNvPr id="32" name="TextBox 15">
          <a:extLst>
            <a:ext uri="{FF2B5EF4-FFF2-40B4-BE49-F238E27FC236}">
              <a16:creationId xmlns:a16="http://schemas.microsoft.com/office/drawing/2014/main" id="{ED55188E-7CC2-CCC3-CF27-DE067FC82264}"/>
            </a:ext>
          </a:extLst>
        </xdr:cNvPr>
        <xdr:cNvSpPr txBox="1"/>
      </xdr:nvSpPr>
      <xdr:spPr>
        <a:xfrm>
          <a:off x="8839200" y="2438400"/>
          <a:ext cx="2781300" cy="1581150"/>
        </a:xfrm>
        <a:prstGeom prst="ellipse">
          <a:avLst/>
        </a:prstGeom>
        <a:solidFill>
          <a:srgbClr val="8EB9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ECC76E-7ABF-4131-9197-FDBCDA9E9302}" type="TxLink">
            <a:rPr lang="en-US" sz="4800" b="1" i="0" u="none" strike="noStrike">
              <a:solidFill>
                <a:srgbClr val="FFFFFF"/>
              </a:solidFill>
              <a:latin typeface="Calibri"/>
              <a:ea typeface="Calibri"/>
              <a:cs typeface="Calibri"/>
            </a:rPr>
            <a:pPr marL="0" indent="0" algn="ctr"/>
            <a:t>10.4 M</a:t>
          </a:fld>
          <a:endParaRPr lang="en-US" sz="4800" b="1" i="0" u="none" strike="noStrike">
            <a:solidFill>
              <a:srgbClr val="FFFFFF"/>
            </a:solidFill>
            <a:latin typeface="Calibri"/>
            <a:ea typeface="Calibri"/>
            <a:cs typeface="Calibri"/>
          </a:endParaRPr>
        </a:p>
      </xdr:txBody>
    </xdr:sp>
    <xdr:clientData/>
  </xdr:twoCellAnchor>
  <xdr:twoCellAnchor>
    <xdr:from>
      <xdr:col>7</xdr:col>
      <xdr:colOff>241300</xdr:colOff>
      <xdr:row>35</xdr:row>
      <xdr:rowOff>12700</xdr:rowOff>
    </xdr:from>
    <xdr:to>
      <xdr:col>31</xdr:col>
      <xdr:colOff>101600</xdr:colOff>
      <xdr:row>57</xdr:row>
      <xdr:rowOff>50800</xdr:rowOff>
    </xdr:to>
    <xdr:sp macro="" textlink="">
      <xdr:nvSpPr>
        <xdr:cNvPr id="19" name="Rectangle: Rounded Corners 18">
          <a:extLst>
            <a:ext uri="{FF2B5EF4-FFF2-40B4-BE49-F238E27FC236}">
              <a16:creationId xmlns:a16="http://schemas.microsoft.com/office/drawing/2014/main" id="{88DE1072-37AD-496C-958E-EFD1061ABD11}"/>
            </a:ext>
          </a:extLst>
        </xdr:cNvPr>
        <xdr:cNvSpPr/>
      </xdr:nvSpPr>
      <xdr:spPr>
        <a:xfrm>
          <a:off x="5956300" y="10680700"/>
          <a:ext cx="14490700" cy="6743700"/>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xdr:colOff>
      <xdr:row>34</xdr:row>
      <xdr:rowOff>222250</xdr:rowOff>
    </xdr:from>
    <xdr:to>
      <xdr:col>31</xdr:col>
      <xdr:colOff>76200</xdr:colOff>
      <xdr:row>57</xdr:row>
      <xdr:rowOff>152400</xdr:rowOff>
    </xdr:to>
    <xdr:graphicFrame macro="">
      <xdr:nvGraphicFramePr>
        <xdr:cNvPr id="35" name="Chart 2">
          <a:extLst>
            <a:ext uri="{FF2B5EF4-FFF2-40B4-BE49-F238E27FC236}">
              <a16:creationId xmlns:a16="http://schemas.microsoft.com/office/drawing/2014/main" id="{2D727F61-B225-48C3-9DCA-1B76DFCC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361950</xdr:colOff>
      <xdr:row>35</xdr:row>
      <xdr:rowOff>31750</xdr:rowOff>
    </xdr:from>
    <xdr:to>
      <xdr:col>46</xdr:col>
      <xdr:colOff>304800</xdr:colOff>
      <xdr:row>57</xdr:row>
      <xdr:rowOff>0</xdr:rowOff>
    </xdr:to>
    <xdr:sp macro="" textlink="">
      <xdr:nvSpPr>
        <xdr:cNvPr id="21" name="Rectangle: Rounded Corners 20">
          <a:extLst>
            <a:ext uri="{FF2B5EF4-FFF2-40B4-BE49-F238E27FC236}">
              <a16:creationId xmlns:a16="http://schemas.microsoft.com/office/drawing/2014/main" id="{6514AA15-90F7-4C71-8060-124368B43E1E}"/>
            </a:ext>
          </a:extLst>
        </xdr:cNvPr>
        <xdr:cNvSpPr/>
      </xdr:nvSpPr>
      <xdr:spPr>
        <a:xfrm>
          <a:off x="20707350" y="10699750"/>
          <a:ext cx="9086850" cy="6673850"/>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571500</xdr:colOff>
      <xdr:row>35</xdr:row>
      <xdr:rowOff>250825</xdr:rowOff>
    </xdr:from>
    <xdr:to>
      <xdr:col>47</xdr:col>
      <xdr:colOff>323850</xdr:colOff>
      <xdr:row>57</xdr:row>
      <xdr:rowOff>203200</xdr:rowOff>
    </xdr:to>
    <xdr:graphicFrame macro="">
      <xdr:nvGraphicFramePr>
        <xdr:cNvPr id="9" name="Chart 8">
          <a:extLst>
            <a:ext uri="{FF2B5EF4-FFF2-40B4-BE49-F238E27FC236}">
              <a16:creationId xmlns:a16="http://schemas.microsoft.com/office/drawing/2014/main" id="{83B22B1A-77A7-4F47-8F68-EF6F97745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431800</xdr:colOff>
      <xdr:row>14</xdr:row>
      <xdr:rowOff>260350</xdr:rowOff>
    </xdr:from>
    <xdr:to>
      <xdr:col>29</xdr:col>
      <xdr:colOff>431800</xdr:colOff>
      <xdr:row>34</xdr:row>
      <xdr:rowOff>50800</xdr:rowOff>
    </xdr:to>
    <xdr:sp macro="" textlink="">
      <xdr:nvSpPr>
        <xdr:cNvPr id="8" name="Rectangle: Rounded Corners 21">
          <a:extLst>
            <a:ext uri="{FF2B5EF4-FFF2-40B4-BE49-F238E27FC236}">
              <a16:creationId xmlns:a16="http://schemas.microsoft.com/office/drawing/2014/main" id="{B0094868-2CE0-4313-9347-167F850C7C9B}"/>
            </a:ext>
          </a:extLst>
        </xdr:cNvPr>
        <xdr:cNvSpPr/>
      </xdr:nvSpPr>
      <xdr:spPr>
        <a:xfrm>
          <a:off x="14719300" y="4619869"/>
          <a:ext cx="5769954" cy="6018335"/>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411163</xdr:colOff>
      <xdr:row>15</xdr:row>
      <xdr:rowOff>25401</xdr:rowOff>
    </xdr:from>
    <xdr:to>
      <xdr:col>30</xdr:col>
      <xdr:colOff>127000</xdr:colOff>
      <xdr:row>35</xdr:row>
      <xdr:rowOff>254000</xdr:rowOff>
    </xdr:to>
    <xdr:graphicFrame macro="">
      <xdr:nvGraphicFramePr>
        <xdr:cNvPr id="4" name="Chart 3">
          <a:extLst>
            <a:ext uri="{FF2B5EF4-FFF2-40B4-BE49-F238E27FC236}">
              <a16:creationId xmlns:a16="http://schemas.microsoft.com/office/drawing/2014/main" id="{A67CA712-8DB4-459B-9E70-C7813D981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25400</xdr:colOff>
      <xdr:row>15</xdr:row>
      <xdr:rowOff>57150</xdr:rowOff>
    </xdr:from>
    <xdr:to>
      <xdr:col>46</xdr:col>
      <xdr:colOff>279400</xdr:colOff>
      <xdr:row>34</xdr:row>
      <xdr:rowOff>76200</xdr:rowOff>
    </xdr:to>
    <xdr:sp macro="" textlink="">
      <xdr:nvSpPr>
        <xdr:cNvPr id="23" name="Rectangle: Rounded Corners 22">
          <a:extLst>
            <a:ext uri="{FF2B5EF4-FFF2-40B4-BE49-F238E27FC236}">
              <a16:creationId xmlns:a16="http://schemas.microsoft.com/office/drawing/2014/main" id="{A2A72DAF-22C4-451D-A81D-2ABD9DCD8BFF}"/>
            </a:ext>
          </a:extLst>
        </xdr:cNvPr>
        <xdr:cNvSpPr/>
      </xdr:nvSpPr>
      <xdr:spPr>
        <a:xfrm>
          <a:off x="19532600" y="4629150"/>
          <a:ext cx="10007600" cy="5810250"/>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307182</xdr:colOff>
      <xdr:row>13</xdr:row>
      <xdr:rowOff>231506</xdr:rowOff>
    </xdr:from>
    <xdr:to>
      <xdr:col>46</xdr:col>
      <xdr:colOff>42863</xdr:colOff>
      <xdr:row>34</xdr:row>
      <xdr:rowOff>138906</xdr:rowOff>
    </xdr:to>
    <xdr:graphicFrame macro="">
      <xdr:nvGraphicFramePr>
        <xdr:cNvPr id="6" name="Chart 5">
          <a:extLst>
            <a:ext uri="{FF2B5EF4-FFF2-40B4-BE49-F238E27FC236}">
              <a16:creationId xmlns:a16="http://schemas.microsoft.com/office/drawing/2014/main" id="{F917A902-A6AE-4BB9-9FE1-147ED9686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295275</xdr:colOff>
      <xdr:row>14</xdr:row>
      <xdr:rowOff>266700</xdr:rowOff>
    </xdr:from>
    <xdr:to>
      <xdr:col>20</xdr:col>
      <xdr:colOff>254000</xdr:colOff>
      <xdr:row>34</xdr:row>
      <xdr:rowOff>76200</xdr:rowOff>
    </xdr:to>
    <xdr:sp macro="" textlink="">
      <xdr:nvSpPr>
        <xdr:cNvPr id="24" name="Rectangle: Rounded Corners 23">
          <a:extLst>
            <a:ext uri="{FF2B5EF4-FFF2-40B4-BE49-F238E27FC236}">
              <a16:creationId xmlns:a16="http://schemas.microsoft.com/office/drawing/2014/main" id="{21FF470E-96B1-448A-8D37-B9A33F71DA3A}"/>
            </a:ext>
          </a:extLst>
        </xdr:cNvPr>
        <xdr:cNvSpPr/>
      </xdr:nvSpPr>
      <xdr:spPr>
        <a:xfrm>
          <a:off x="5781675" y="4533900"/>
          <a:ext cx="7883525" cy="5905500"/>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517527</xdr:colOff>
      <xdr:row>15</xdr:row>
      <xdr:rowOff>222250</xdr:rowOff>
    </xdr:from>
    <xdr:to>
      <xdr:col>20</xdr:col>
      <xdr:colOff>146051</xdr:colOff>
      <xdr:row>34</xdr:row>
      <xdr:rowOff>9525</xdr:rowOff>
    </xdr:to>
    <xdr:graphicFrame macro="">
      <xdr:nvGraphicFramePr>
        <xdr:cNvPr id="7" name="Chart 6">
          <a:extLst>
            <a:ext uri="{FF2B5EF4-FFF2-40B4-BE49-F238E27FC236}">
              <a16:creationId xmlns:a16="http://schemas.microsoft.com/office/drawing/2014/main" id="{6D5A4CD8-626C-4AE5-B2DF-9C35C9C5A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457199</xdr:colOff>
      <xdr:row>5</xdr:row>
      <xdr:rowOff>152400</xdr:rowOff>
    </xdr:from>
    <xdr:to>
      <xdr:col>37</xdr:col>
      <xdr:colOff>508000</xdr:colOff>
      <xdr:row>13</xdr:row>
      <xdr:rowOff>255814</xdr:rowOff>
    </xdr:to>
    <xdr:sp macro="" textlink="">
      <xdr:nvSpPr>
        <xdr:cNvPr id="16" name="Flowchart: Alternate Process 24">
          <a:extLst>
            <a:ext uri="{FF2B5EF4-FFF2-40B4-BE49-F238E27FC236}">
              <a16:creationId xmlns:a16="http://schemas.microsoft.com/office/drawing/2014/main" id="{7175CCB5-F950-4306-A19A-6469FB15F47C}"/>
            </a:ext>
          </a:extLst>
        </xdr:cNvPr>
        <xdr:cNvSpPr/>
      </xdr:nvSpPr>
      <xdr:spPr>
        <a:xfrm>
          <a:off x="19354799" y="1676400"/>
          <a:ext cx="4927601" cy="2541814"/>
        </a:xfrm>
        <a:prstGeom prst="flowChartAlternateProcess">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0</xdr:colOff>
      <xdr:row>5</xdr:row>
      <xdr:rowOff>190500</xdr:rowOff>
    </xdr:from>
    <xdr:to>
      <xdr:col>39</xdr:col>
      <xdr:colOff>0</xdr:colOff>
      <xdr:row>9</xdr:row>
      <xdr:rowOff>38100</xdr:rowOff>
    </xdr:to>
    <xdr:sp macro="" textlink="">
      <xdr:nvSpPr>
        <xdr:cNvPr id="17" name="TextBox 25">
          <a:extLst>
            <a:ext uri="{FF2B5EF4-FFF2-40B4-BE49-F238E27FC236}">
              <a16:creationId xmlns:a16="http://schemas.microsoft.com/office/drawing/2014/main" id="{7F868A5F-48F9-448A-9B86-0987670779F4}"/>
            </a:ext>
          </a:extLst>
        </xdr:cNvPr>
        <xdr:cNvSpPr txBox="1"/>
      </xdr:nvSpPr>
      <xdr:spPr>
        <a:xfrm>
          <a:off x="19354800" y="1714500"/>
          <a:ext cx="5829300"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chemeClr val="bg1">
                  <a:lumMod val="10000"/>
                </a:schemeClr>
              </a:solidFill>
            </a:rPr>
            <a:t>Total Quantity Sold</a:t>
          </a:r>
        </a:p>
      </xdr:txBody>
    </xdr:sp>
    <xdr:clientData/>
  </xdr:twoCellAnchor>
  <xdr:twoCellAnchor>
    <xdr:from>
      <xdr:col>31</xdr:col>
      <xdr:colOff>400050</xdr:colOff>
      <xdr:row>8</xdr:row>
      <xdr:rowOff>57150</xdr:rowOff>
    </xdr:from>
    <xdr:to>
      <xdr:col>35</xdr:col>
      <xdr:colOff>457200</xdr:colOff>
      <xdr:row>13</xdr:row>
      <xdr:rowOff>133350</xdr:rowOff>
    </xdr:to>
    <xdr:sp macro="" textlink="A119">
      <xdr:nvSpPr>
        <xdr:cNvPr id="20" name="TextBox 15">
          <a:extLst>
            <a:ext uri="{FF2B5EF4-FFF2-40B4-BE49-F238E27FC236}">
              <a16:creationId xmlns:a16="http://schemas.microsoft.com/office/drawing/2014/main" id="{BF572475-3191-4AF7-8FAD-079DE8592A6E}"/>
            </a:ext>
          </a:extLst>
        </xdr:cNvPr>
        <xdr:cNvSpPr txBox="1"/>
      </xdr:nvSpPr>
      <xdr:spPr>
        <a:xfrm>
          <a:off x="20402550" y="2495550"/>
          <a:ext cx="2647950" cy="1600200"/>
        </a:xfrm>
        <a:prstGeom prst="ellipse">
          <a:avLst/>
        </a:prstGeom>
        <a:solidFill>
          <a:srgbClr val="8EB9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0C24BB-562D-43BB-A965-7B042F044610}" type="TxLink">
            <a:rPr lang="en-US" sz="4800" b="1" i="0" u="none" strike="noStrike">
              <a:solidFill>
                <a:srgbClr val="FFFFFF"/>
              </a:solidFill>
              <a:latin typeface="Calibri"/>
              <a:ea typeface="Calibri"/>
              <a:cs typeface="Calibri"/>
            </a:rPr>
            <a:pPr marL="0" indent="0" algn="ctr"/>
            <a:t>13 K</a:t>
          </a:fld>
          <a:endParaRPr lang="en-US" sz="16600" b="1" i="0" u="none" strike="noStrike">
            <a:solidFill>
              <a:srgbClr val="FFFFFF"/>
            </a:solidFill>
            <a:latin typeface="Calibri"/>
            <a:ea typeface="Calibri"/>
            <a:cs typeface="Calibri"/>
          </a:endParaRPr>
        </a:p>
      </xdr:txBody>
    </xdr:sp>
    <xdr:clientData/>
  </xdr:twoCellAnchor>
  <xdr:twoCellAnchor editAs="oneCell">
    <xdr:from>
      <xdr:col>0</xdr:col>
      <xdr:colOff>1309687</xdr:colOff>
      <xdr:row>1</xdr:row>
      <xdr:rowOff>255133</xdr:rowOff>
    </xdr:from>
    <xdr:to>
      <xdr:col>8</xdr:col>
      <xdr:colOff>430536</xdr:colOff>
      <xdr:row>12</xdr:row>
      <xdr:rowOff>187364</xdr:rowOff>
    </xdr:to>
    <xdr:pic>
      <xdr:nvPicPr>
        <xdr:cNvPr id="18" name="Picture 17">
          <a:extLst>
            <a:ext uri="{FF2B5EF4-FFF2-40B4-BE49-F238E27FC236}">
              <a16:creationId xmlns:a16="http://schemas.microsoft.com/office/drawing/2014/main" id="{0E362278-3809-4BC7-958A-5F3272486954}"/>
            </a:ext>
          </a:extLst>
        </xdr:cNvPr>
        <xdr:cNvPicPr>
          <a:picLocks noChangeAspect="1"/>
        </xdr:cNvPicPr>
      </xdr:nvPicPr>
      <xdr:blipFill>
        <a:blip xmlns:r="http://schemas.openxmlformats.org/officeDocument/2006/relationships" r:embed="rId7">
          <a:alphaModFix/>
          <a:extLst>
            <a:ext uri="{BEBA8EAE-BF5A-486C-A8C5-ECC9F3942E4B}">
              <a14:imgProps xmlns:a14="http://schemas.microsoft.com/office/drawing/2010/main">
                <a14:imgLayer r:embed="rId8">
                  <a14:imgEffect>
                    <a14:sharpenSoften amount="50000"/>
                  </a14:imgEffect>
                </a14:imgLayer>
              </a14:imgProps>
            </a:ext>
          </a:extLst>
        </a:blip>
        <a:stretch>
          <a:fillRect/>
        </a:stretch>
      </xdr:blipFill>
      <xdr:spPr>
        <a:xfrm>
          <a:off x="1309687" y="561294"/>
          <a:ext cx="5516208" cy="3299999"/>
        </a:xfrm>
        <a:prstGeom prst="ellipse">
          <a:avLst/>
        </a:prstGeom>
        <a:ln>
          <a:noFill/>
        </a:ln>
        <a:effectLst>
          <a:softEdge rad="112500"/>
        </a:effectLst>
      </xdr:spPr>
    </xdr:pic>
    <xdr:clientData/>
  </xdr:twoCellAnchor>
  <xdr:twoCellAnchor>
    <xdr:from>
      <xdr:col>27</xdr:col>
      <xdr:colOff>512883</xdr:colOff>
      <xdr:row>42</xdr:row>
      <xdr:rowOff>274760</xdr:rowOff>
    </xdr:from>
    <xdr:to>
      <xdr:col>30</xdr:col>
      <xdr:colOff>189278</xdr:colOff>
      <xdr:row>44</xdr:row>
      <xdr:rowOff>289414</xdr:rowOff>
    </xdr:to>
    <xdr:sp macro="" textlink="">
      <xdr:nvSpPr>
        <xdr:cNvPr id="25" name="TextBox 24">
          <a:extLst>
            <a:ext uri="{FF2B5EF4-FFF2-40B4-BE49-F238E27FC236}">
              <a16:creationId xmlns:a16="http://schemas.microsoft.com/office/drawing/2014/main" id="{971AC418-C370-46AD-A12A-1101ECBB0EED}"/>
            </a:ext>
          </a:extLst>
        </xdr:cNvPr>
        <xdr:cNvSpPr txBox="1"/>
      </xdr:nvSpPr>
      <xdr:spPr>
        <a:xfrm>
          <a:off x="19288125" y="13353318"/>
          <a:ext cx="1599711" cy="637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kern="1200" baseline="0">
              <a:solidFill>
                <a:schemeClr val="tx1">
                  <a:lumMod val="65000"/>
                  <a:lumOff val="35000"/>
                </a:schemeClr>
              </a:solidFill>
              <a:latin typeface="+mn-lt"/>
              <a:ea typeface="+mn-ea"/>
              <a:cs typeface="+mn-cs"/>
            </a:rPr>
            <a:t>Product</a:t>
          </a:r>
          <a:r>
            <a:rPr lang="en-US" sz="3200" b="1" baseline="0"/>
            <a:t> </a:t>
          </a:r>
          <a:endParaRPr lang="en-GB" sz="32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0.86663</cdr:x>
      <cdr:y>0.33259</cdr:y>
    </cdr:from>
    <cdr:to>
      <cdr:x>0.9082</cdr:x>
      <cdr:y>0.35685</cdr:y>
    </cdr:to>
    <cdr:sp macro="" textlink="">
      <cdr:nvSpPr>
        <cdr:cNvPr id="2" name="Rectangle 1">
          <a:extLst xmlns:a="http://schemas.openxmlformats.org/drawingml/2006/main">
            <a:ext uri="{FF2B5EF4-FFF2-40B4-BE49-F238E27FC236}">
              <a16:creationId xmlns:a16="http://schemas.microsoft.com/office/drawing/2014/main" id="{A3A16623-1FEF-4B45-A2BB-6B5B8C1A5457}"/>
            </a:ext>
          </a:extLst>
        </cdr:cNvPr>
        <cdr:cNvSpPr/>
      </cdr:nvSpPr>
      <cdr:spPr>
        <a:xfrm xmlns:a="http://schemas.openxmlformats.org/drawingml/2006/main">
          <a:off x="13367482" y="2358781"/>
          <a:ext cx="641107" cy="172061"/>
        </a:xfrm>
        <a:prstGeom xmlns:a="http://schemas.openxmlformats.org/drawingml/2006/main" prst="rect">
          <a:avLst/>
        </a:prstGeom>
        <a:solidFill xmlns:a="http://schemas.openxmlformats.org/drawingml/2006/main">
          <a:srgbClr val="8EB9CA"/>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dr:relSizeAnchor xmlns:cdr="http://schemas.openxmlformats.org/drawingml/2006/chartDrawing">
    <cdr:from>
      <cdr:x>0.86544</cdr:x>
      <cdr:y>0.5108</cdr:y>
    </cdr:from>
    <cdr:to>
      <cdr:x>0.90701</cdr:x>
      <cdr:y>0.53542</cdr:y>
    </cdr:to>
    <cdr:sp macro="" textlink="">
      <cdr:nvSpPr>
        <cdr:cNvPr id="4" name="Rectangle 3">
          <a:extLst xmlns:a="http://schemas.openxmlformats.org/drawingml/2006/main">
            <a:ext uri="{FF2B5EF4-FFF2-40B4-BE49-F238E27FC236}">
              <a16:creationId xmlns:a16="http://schemas.microsoft.com/office/drawing/2014/main" id="{6A0EAE3E-7233-E2FF-F41E-0F11DEE13666}"/>
            </a:ext>
          </a:extLst>
        </cdr:cNvPr>
        <cdr:cNvSpPr/>
      </cdr:nvSpPr>
      <cdr:spPr>
        <a:xfrm xmlns:a="http://schemas.openxmlformats.org/drawingml/2006/main">
          <a:off x="13349167" y="3622674"/>
          <a:ext cx="641107" cy="174625"/>
        </a:xfrm>
        <a:prstGeom xmlns:a="http://schemas.openxmlformats.org/drawingml/2006/main" prst="rect">
          <a:avLst/>
        </a:prstGeom>
        <a:solidFill xmlns:a="http://schemas.openxmlformats.org/drawingml/2006/main">
          <a:schemeClr val="bg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dr:relSizeAnchor xmlns:cdr="http://schemas.openxmlformats.org/drawingml/2006/chartDrawing">
    <cdr:from>
      <cdr:x>0.85713</cdr:x>
      <cdr:y>0.53404</cdr:y>
    </cdr:from>
    <cdr:to>
      <cdr:x>1</cdr:x>
      <cdr:y>0.69699</cdr:y>
    </cdr:to>
    <cdr:sp macro="" textlink="">
      <cdr:nvSpPr>
        <cdr:cNvPr id="5" name="TextBox 24">
          <a:extLst xmlns:a="http://schemas.openxmlformats.org/drawingml/2006/main">
            <a:ext uri="{FF2B5EF4-FFF2-40B4-BE49-F238E27FC236}">
              <a16:creationId xmlns:a16="http://schemas.microsoft.com/office/drawing/2014/main" id="{971AC418-C370-46AD-A12A-1101ECBB0EED}"/>
            </a:ext>
          </a:extLst>
        </cdr:cNvPr>
        <cdr:cNvSpPr txBox="1"/>
      </cdr:nvSpPr>
      <cdr:spPr>
        <a:xfrm xmlns:a="http://schemas.openxmlformats.org/drawingml/2006/main">
          <a:off x="13220944" y="3787531"/>
          <a:ext cx="2203694" cy="1155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2400" b="1" i="0" u="none" strike="noStrike" kern="1200" baseline="0">
              <a:solidFill>
                <a:schemeClr val="tx1">
                  <a:lumMod val="65000"/>
                  <a:lumOff val="35000"/>
                </a:schemeClr>
              </a:solidFill>
              <a:latin typeface="+mn-lt"/>
              <a:ea typeface="+mn-ea"/>
              <a:cs typeface="+mn-cs"/>
            </a:rPr>
            <a:t>Quantity</a:t>
          </a:r>
          <a:r>
            <a:rPr lang="en-US" sz="3200" b="1" baseline="0"/>
            <a:t> </a:t>
          </a:r>
          <a:r>
            <a:rPr lang="en-US" sz="2400" b="1" i="0" u="none" strike="noStrike" kern="1200" baseline="0">
              <a:solidFill>
                <a:schemeClr val="tx1">
                  <a:lumMod val="65000"/>
                  <a:lumOff val="35000"/>
                </a:schemeClr>
              </a:solidFill>
              <a:latin typeface="+mn-lt"/>
              <a:ea typeface="+mn-ea"/>
              <a:cs typeface="+mn-cs"/>
            </a:rPr>
            <a:t>Sold</a:t>
          </a:r>
          <a:r>
            <a:rPr lang="en-US" sz="3200" b="1" baseline="0"/>
            <a:t> </a:t>
          </a:r>
          <a:endParaRPr lang="en-GB" sz="3200" b="1"/>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63500</xdr:rowOff>
    </xdr:from>
    <xdr:to>
      <xdr:col>48</xdr:col>
      <xdr:colOff>423332</xdr:colOff>
      <xdr:row>89</xdr:row>
      <xdr:rowOff>136071</xdr:rowOff>
    </xdr:to>
    <xdr:sp macro="" textlink="">
      <xdr:nvSpPr>
        <xdr:cNvPr id="2" name="Rectangle: Rounded Corners 1">
          <a:extLst>
            <a:ext uri="{FF2B5EF4-FFF2-40B4-BE49-F238E27FC236}">
              <a16:creationId xmlns:a16="http://schemas.microsoft.com/office/drawing/2014/main" id="{F784A11A-F189-2AC4-E6A2-0939AC6D8120}"/>
            </a:ext>
          </a:extLst>
        </xdr:cNvPr>
        <xdr:cNvSpPr/>
      </xdr:nvSpPr>
      <xdr:spPr>
        <a:xfrm>
          <a:off x="0" y="63500"/>
          <a:ext cx="33148513" cy="16219714"/>
        </a:xfrm>
        <a:prstGeom prst="roundRect">
          <a:avLst/>
        </a:prstGeom>
        <a:gradFill flip="none" rotWithShape="1">
          <a:gsLst>
            <a:gs pos="0">
              <a:srgbClr val="467E94">
                <a:shade val="30000"/>
                <a:satMod val="115000"/>
              </a:srgbClr>
            </a:gs>
            <a:gs pos="50000">
              <a:srgbClr val="467E94">
                <a:shade val="67500"/>
                <a:satMod val="115000"/>
              </a:srgbClr>
            </a:gs>
            <a:gs pos="100000">
              <a:srgbClr val="467E94">
                <a:shade val="100000"/>
                <a:satMod val="115000"/>
              </a:srgbClr>
            </a:gs>
          </a:gsLst>
          <a:lin ang="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6600" b="1">
            <a:solidFill>
              <a:schemeClr val="bg2">
                <a:lumMod val="10000"/>
              </a:schemeClr>
            </a:solidFill>
            <a:latin typeface="+mn-lt"/>
            <a:ea typeface="+mn-ea"/>
            <a:cs typeface="+mn-cs"/>
          </a:endParaRPr>
        </a:p>
      </xdr:txBody>
    </xdr:sp>
    <xdr:clientData/>
  </xdr:twoCellAnchor>
  <xdr:twoCellAnchor>
    <xdr:from>
      <xdr:col>30</xdr:col>
      <xdr:colOff>593725</xdr:colOff>
      <xdr:row>8</xdr:row>
      <xdr:rowOff>3175</xdr:rowOff>
    </xdr:from>
    <xdr:to>
      <xdr:col>39</xdr:col>
      <xdr:colOff>193675</xdr:colOff>
      <xdr:row>19</xdr:row>
      <xdr:rowOff>168275</xdr:rowOff>
    </xdr:to>
    <xdr:sp macro="" textlink="">
      <xdr:nvSpPr>
        <xdr:cNvPr id="8" name="Flowchart: Alternate Process 7">
          <a:extLst>
            <a:ext uri="{FF2B5EF4-FFF2-40B4-BE49-F238E27FC236}">
              <a16:creationId xmlns:a16="http://schemas.microsoft.com/office/drawing/2014/main" id="{4C37C9A6-CF05-4454-8E67-63F76654FC06}"/>
            </a:ext>
          </a:extLst>
        </xdr:cNvPr>
        <xdr:cNvSpPr/>
      </xdr:nvSpPr>
      <xdr:spPr>
        <a:xfrm>
          <a:off x="20358100" y="1527175"/>
          <a:ext cx="5029200" cy="2260600"/>
        </a:xfrm>
        <a:prstGeom prst="flowChartAlternateProcess">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323850</xdr:colOff>
      <xdr:row>7</xdr:row>
      <xdr:rowOff>171450</xdr:rowOff>
    </xdr:from>
    <xdr:to>
      <xdr:col>17</xdr:col>
      <xdr:colOff>533400</xdr:colOff>
      <xdr:row>19</xdr:row>
      <xdr:rowOff>146050</xdr:rowOff>
    </xdr:to>
    <xdr:sp macro="" textlink="">
      <xdr:nvSpPr>
        <xdr:cNvPr id="12" name="Flowchart: Alternate Process 11">
          <a:extLst>
            <a:ext uri="{FF2B5EF4-FFF2-40B4-BE49-F238E27FC236}">
              <a16:creationId xmlns:a16="http://schemas.microsoft.com/office/drawing/2014/main" id="{2B8A3A96-E068-4092-B4B6-C78B2464A5EF}"/>
            </a:ext>
          </a:extLst>
        </xdr:cNvPr>
        <xdr:cNvSpPr/>
      </xdr:nvSpPr>
      <xdr:spPr>
        <a:xfrm>
          <a:off x="7461250" y="1416050"/>
          <a:ext cx="5086350" cy="2108200"/>
        </a:xfrm>
        <a:prstGeom prst="flowChartAlternateProcess">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329045</xdr:colOff>
      <xdr:row>21</xdr:row>
      <xdr:rowOff>57152</xdr:rowOff>
    </xdr:from>
    <xdr:to>
      <xdr:col>6</xdr:col>
      <xdr:colOff>69272</xdr:colOff>
      <xdr:row>73</xdr:row>
      <xdr:rowOff>18318</xdr:rowOff>
    </xdr:to>
    <xdr:sp macro="" textlink="">
      <xdr:nvSpPr>
        <xdr:cNvPr id="30" name="Rectangle: Rounded Corners 29">
          <a:extLst>
            <a:ext uri="{FF2B5EF4-FFF2-40B4-BE49-F238E27FC236}">
              <a16:creationId xmlns:a16="http://schemas.microsoft.com/office/drawing/2014/main" id="{7338905E-5495-7070-2CB2-DC282A161B84}"/>
            </a:ext>
          </a:extLst>
        </xdr:cNvPr>
        <xdr:cNvSpPr/>
      </xdr:nvSpPr>
      <xdr:spPr>
        <a:xfrm>
          <a:off x="329045" y="3903787"/>
          <a:ext cx="4759169" cy="9486166"/>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GB" sz="1100">
            <a:solidFill>
              <a:schemeClr val="lt1"/>
            </a:solidFill>
            <a:latin typeface="+mn-lt"/>
            <a:ea typeface="+mn-ea"/>
            <a:cs typeface="+mn-cs"/>
          </a:endParaRPr>
        </a:p>
      </xdr:txBody>
    </xdr:sp>
    <xdr:clientData/>
  </xdr:twoCellAnchor>
  <xdr:twoCellAnchor editAs="oneCell">
    <xdr:from>
      <xdr:col>0</xdr:col>
      <xdr:colOff>421298</xdr:colOff>
      <xdr:row>37</xdr:row>
      <xdr:rowOff>22412</xdr:rowOff>
    </xdr:from>
    <xdr:to>
      <xdr:col>5</xdr:col>
      <xdr:colOff>514348</xdr:colOff>
      <xdr:row>47</xdr:row>
      <xdr:rowOff>29882</xdr:rowOff>
    </xdr:to>
    <mc:AlternateContent xmlns:mc="http://schemas.openxmlformats.org/markup-compatibility/2006" xmlns:a14="http://schemas.microsoft.com/office/drawing/2010/main">
      <mc:Choice Requires="a14">
        <xdr:graphicFrame macro="">
          <xdr:nvGraphicFramePr>
            <xdr:cNvPr id="27" name="department_name 2">
              <a:extLst>
                <a:ext uri="{FF2B5EF4-FFF2-40B4-BE49-F238E27FC236}">
                  <a16:creationId xmlns:a16="http://schemas.microsoft.com/office/drawing/2014/main" id="{E7D193C2-599A-4FC3-99FE-B117E163391A}"/>
                </a:ext>
              </a:extLst>
            </xdr:cNvPr>
            <xdr:cNvGraphicFramePr/>
          </xdr:nvGraphicFramePr>
          <xdr:xfrm>
            <a:off x="0" y="0"/>
            <a:ext cx="0" cy="0"/>
          </xdr:xfrm>
          <a:graphic>
            <a:graphicData uri="http://schemas.microsoft.com/office/drawing/2010/slicer">
              <sle:slicer xmlns:sle="http://schemas.microsoft.com/office/drawing/2010/slicer" name="department_name 2"/>
            </a:graphicData>
          </a:graphic>
        </xdr:graphicFrame>
      </mc:Choice>
      <mc:Fallback xmlns="">
        <xdr:sp macro="" textlink="">
          <xdr:nvSpPr>
            <xdr:cNvPr id="0" name=""/>
            <xdr:cNvSpPr>
              <a:spLocks noTextEdit="1"/>
            </xdr:cNvSpPr>
          </xdr:nvSpPr>
          <xdr:spPr>
            <a:xfrm>
              <a:off x="419532" y="7248526"/>
              <a:ext cx="5070764" cy="1569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439615</xdr:colOff>
      <xdr:row>25</xdr:row>
      <xdr:rowOff>62864</xdr:rowOff>
    </xdr:from>
    <xdr:to>
      <xdr:col>5</xdr:col>
      <xdr:colOff>514348</xdr:colOff>
      <xdr:row>36</xdr:row>
      <xdr:rowOff>1</xdr:rowOff>
    </xdr:to>
    <mc:AlternateContent xmlns:mc="http://schemas.openxmlformats.org/markup-compatibility/2006" xmlns:tsle="http://schemas.microsoft.com/office/drawing/2012/timeslicer">
      <mc:Choice Requires="tsle">
        <xdr:graphicFrame macro="">
          <xdr:nvGraphicFramePr>
            <xdr:cNvPr id="13" name="hire_date 1">
              <a:extLst>
                <a:ext uri="{FF2B5EF4-FFF2-40B4-BE49-F238E27FC236}">
                  <a16:creationId xmlns:a16="http://schemas.microsoft.com/office/drawing/2014/main" id="{ED1D4F63-E720-45AB-AC15-761993DCE1D6}"/>
                </a:ext>
              </a:extLst>
            </xdr:cNvPr>
            <xdr:cNvGraphicFramePr>
              <a:graphicFrameLocks/>
            </xdr:cNvGraphicFramePr>
          </xdr:nvGraphicFramePr>
          <xdr:xfrm>
            <a:off x="0" y="0"/>
            <a:ext cx="0" cy="0"/>
          </xdr:xfrm>
          <a:graphic>
            <a:graphicData uri="http://schemas.microsoft.com/office/drawing/2012/timeslicer">
              <tsle:timeslicer name="hire_date 1"/>
            </a:graphicData>
          </a:graphic>
        </xdr:graphicFrame>
      </mc:Choice>
      <mc:Fallback xmlns="">
        <xdr:sp macro="" textlink="">
          <xdr:nvSpPr>
            <xdr:cNvPr id="0" name=""/>
            <xdr:cNvSpPr>
              <a:spLocks noTextEdit="1"/>
            </xdr:cNvSpPr>
          </xdr:nvSpPr>
          <xdr:spPr>
            <a:xfrm>
              <a:off x="449406" y="4825364"/>
              <a:ext cx="4975513" cy="20326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652313</xdr:colOff>
      <xdr:row>75</xdr:row>
      <xdr:rowOff>11507</xdr:rowOff>
    </xdr:from>
    <xdr:to>
      <xdr:col>5</xdr:col>
      <xdr:colOff>164854</xdr:colOff>
      <xdr:row>79</xdr:row>
      <xdr:rowOff>167786</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B4565C08-2533-4C31-AFF8-18EE028D77D7}"/>
            </a:ext>
          </a:extLst>
        </xdr:cNvPr>
        <xdr:cNvSpPr/>
      </xdr:nvSpPr>
      <xdr:spPr>
        <a:xfrm>
          <a:off x="652313" y="13749488"/>
          <a:ext cx="3890379" cy="888971"/>
        </a:xfrm>
        <a:prstGeom prst="roundRect">
          <a:avLst/>
        </a:prstGeom>
        <a:solidFill>
          <a:srgbClr val="4A859C"/>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4400" b="1">
              <a:solidFill>
                <a:schemeClr val="lt1"/>
              </a:solidFill>
              <a:latin typeface="+mn-lt"/>
              <a:ea typeface="+mn-ea"/>
              <a:cs typeface="+mn-cs"/>
            </a:rPr>
            <a:t> Sales Analysis </a:t>
          </a:r>
        </a:p>
      </xdr:txBody>
    </xdr:sp>
    <xdr:clientData/>
  </xdr:twoCellAnchor>
  <xdr:twoCellAnchor>
    <xdr:from>
      <xdr:col>0</xdr:col>
      <xdr:colOff>400051</xdr:colOff>
      <xdr:row>47</xdr:row>
      <xdr:rowOff>114300</xdr:rowOff>
    </xdr:from>
    <xdr:to>
      <xdr:col>5</xdr:col>
      <xdr:colOff>476251</xdr:colOff>
      <xdr:row>73</xdr:row>
      <xdr:rowOff>14941</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A5413FC7-CE47-4F0E-8D85-3158DD5747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00051" y="8620125"/>
              <a:ext cx="4481513" cy="46059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269876</xdr:colOff>
      <xdr:row>0</xdr:row>
      <xdr:rowOff>0</xdr:rowOff>
    </xdr:from>
    <xdr:to>
      <xdr:col>33</xdr:col>
      <xdr:colOff>276225</xdr:colOff>
      <xdr:row>6</xdr:row>
      <xdr:rowOff>95250</xdr:rowOff>
    </xdr:to>
    <xdr:sp macro="" textlink="">
      <xdr:nvSpPr>
        <xdr:cNvPr id="22" name="Rectangle: Rounded Corners 21">
          <a:extLst>
            <a:ext uri="{FF2B5EF4-FFF2-40B4-BE49-F238E27FC236}">
              <a16:creationId xmlns:a16="http://schemas.microsoft.com/office/drawing/2014/main" id="{D4FEDCAE-E0DF-421E-9878-E5C156C6C542}"/>
            </a:ext>
          </a:extLst>
        </xdr:cNvPr>
        <xdr:cNvSpPr/>
      </xdr:nvSpPr>
      <xdr:spPr>
        <a:xfrm>
          <a:off x="10382251" y="0"/>
          <a:ext cx="11468099" cy="1238250"/>
        </a:xfrm>
        <a:prstGeom prst="roundRect">
          <a:avLst/>
        </a:prstGeom>
        <a:gradFill flip="none" rotWithShape="1">
          <a:gsLst>
            <a:gs pos="36976">
              <a:srgbClr val="BFDDEA"/>
            </a:gs>
            <a:gs pos="39000">
              <a:srgbClr val="8EB9CA">
                <a:tint val="66000"/>
                <a:satMod val="160000"/>
              </a:srgbClr>
            </a:gs>
            <a:gs pos="85000">
              <a:srgbClr val="8EB9CA">
                <a:tint val="44500"/>
                <a:satMod val="160000"/>
              </a:srgbClr>
            </a:gs>
            <a:gs pos="100000">
              <a:srgbClr val="8EB9CA">
                <a:tint val="23500"/>
                <a:satMod val="160000"/>
              </a:srgbClr>
            </a:gs>
          </a:gsLst>
          <a:path path="shape">
            <a:fillToRect l="50000" t="50000" r="50000" b="50000"/>
          </a:path>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6600" b="1">
              <a:solidFill>
                <a:schemeClr val="bg2">
                  <a:lumMod val="10000"/>
                </a:schemeClr>
              </a:solidFill>
              <a:latin typeface="+mn-lt"/>
              <a:ea typeface="+mn-ea"/>
              <a:cs typeface="+mn-cs"/>
            </a:rPr>
            <a:t>Nividia Projects Analysis </a:t>
          </a:r>
        </a:p>
      </xdr:txBody>
    </xdr:sp>
    <xdr:clientData/>
  </xdr:twoCellAnchor>
  <xdr:twoCellAnchor>
    <xdr:from>
      <xdr:col>28</xdr:col>
      <xdr:colOff>330200</xdr:colOff>
      <xdr:row>21</xdr:row>
      <xdr:rowOff>0</xdr:rowOff>
    </xdr:from>
    <xdr:to>
      <xdr:col>46</xdr:col>
      <xdr:colOff>381000</xdr:colOff>
      <xdr:row>54</xdr:row>
      <xdr:rowOff>152400</xdr:rowOff>
    </xdr:to>
    <xdr:sp macro="" textlink="">
      <xdr:nvSpPr>
        <xdr:cNvPr id="23" name="Rectangle: Rounded Corners 22">
          <a:extLst>
            <a:ext uri="{FF2B5EF4-FFF2-40B4-BE49-F238E27FC236}">
              <a16:creationId xmlns:a16="http://schemas.microsoft.com/office/drawing/2014/main" id="{25FF74D7-05E4-79D2-E60F-016F9905AAE3}"/>
            </a:ext>
          </a:extLst>
        </xdr:cNvPr>
        <xdr:cNvSpPr/>
      </xdr:nvSpPr>
      <xdr:spPr>
        <a:xfrm>
          <a:off x="19050000" y="3733800"/>
          <a:ext cx="11023600" cy="6019800"/>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28</xdr:col>
      <xdr:colOff>508000</xdr:colOff>
      <xdr:row>21</xdr:row>
      <xdr:rowOff>52386</xdr:rowOff>
    </xdr:from>
    <xdr:to>
      <xdr:col>46</xdr:col>
      <xdr:colOff>25400</xdr:colOff>
      <xdr:row>53</xdr:row>
      <xdr:rowOff>152400</xdr:rowOff>
    </xdr:to>
    <xdr:graphicFrame macro="">
      <xdr:nvGraphicFramePr>
        <xdr:cNvPr id="7" name="Chart 6">
          <a:extLst>
            <a:ext uri="{FF2B5EF4-FFF2-40B4-BE49-F238E27FC236}">
              <a16:creationId xmlns:a16="http://schemas.microsoft.com/office/drawing/2014/main" id="{E8031C5E-93DE-4970-8ED3-AE26098B7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381000</xdr:colOff>
      <xdr:row>21</xdr:row>
      <xdr:rowOff>19050</xdr:rowOff>
    </xdr:from>
    <xdr:to>
      <xdr:col>28</xdr:col>
      <xdr:colOff>95250</xdr:colOff>
      <xdr:row>54</xdr:row>
      <xdr:rowOff>142875</xdr:rowOff>
    </xdr:to>
    <xdr:sp macro="" textlink="">
      <xdr:nvSpPr>
        <xdr:cNvPr id="24" name="Rectangle: Rounded Corners 23">
          <a:extLst>
            <a:ext uri="{FF2B5EF4-FFF2-40B4-BE49-F238E27FC236}">
              <a16:creationId xmlns:a16="http://schemas.microsoft.com/office/drawing/2014/main" id="{DFDA615B-908B-470C-8763-15FF77C6486A}"/>
            </a:ext>
          </a:extLst>
        </xdr:cNvPr>
        <xdr:cNvSpPr/>
      </xdr:nvSpPr>
      <xdr:spPr>
        <a:xfrm>
          <a:off x="13509625" y="4019550"/>
          <a:ext cx="5143500" cy="6410325"/>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597693</xdr:colOff>
      <xdr:row>18</xdr:row>
      <xdr:rowOff>42860</xdr:rowOff>
    </xdr:from>
    <xdr:to>
      <xdr:col>29</xdr:col>
      <xdr:colOff>490537</xdr:colOff>
      <xdr:row>54</xdr:row>
      <xdr:rowOff>152400</xdr:rowOff>
    </xdr:to>
    <xdr:graphicFrame macro="">
      <xdr:nvGraphicFramePr>
        <xdr:cNvPr id="4" name="Chart 3">
          <a:extLst>
            <a:ext uri="{FF2B5EF4-FFF2-40B4-BE49-F238E27FC236}">
              <a16:creationId xmlns:a16="http://schemas.microsoft.com/office/drawing/2014/main" id="{2F13A602-8AA7-4B6F-9B3E-B14D3A9A6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330200</xdr:colOff>
      <xdr:row>21</xdr:row>
      <xdr:rowOff>107950</xdr:rowOff>
    </xdr:from>
    <xdr:to>
      <xdr:col>19</xdr:col>
      <xdr:colOff>209550</xdr:colOff>
      <xdr:row>54</xdr:row>
      <xdr:rowOff>127000</xdr:rowOff>
    </xdr:to>
    <xdr:sp macro="" textlink="">
      <xdr:nvSpPr>
        <xdr:cNvPr id="25" name="Rectangle: Rounded Corners 24">
          <a:extLst>
            <a:ext uri="{FF2B5EF4-FFF2-40B4-BE49-F238E27FC236}">
              <a16:creationId xmlns:a16="http://schemas.microsoft.com/office/drawing/2014/main" id="{F1B797EC-CF01-4929-A6FB-24A6B3199297}"/>
            </a:ext>
          </a:extLst>
        </xdr:cNvPr>
        <xdr:cNvSpPr/>
      </xdr:nvSpPr>
      <xdr:spPr>
        <a:xfrm>
          <a:off x="5638800" y="3841750"/>
          <a:ext cx="7804150" cy="5886450"/>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15875</xdr:colOff>
      <xdr:row>21</xdr:row>
      <xdr:rowOff>76199</xdr:rowOff>
    </xdr:from>
    <xdr:to>
      <xdr:col>19</xdr:col>
      <xdr:colOff>127000</xdr:colOff>
      <xdr:row>53</xdr:row>
      <xdr:rowOff>79374</xdr:rowOff>
    </xdr:to>
    <xdr:graphicFrame macro="">
      <xdr:nvGraphicFramePr>
        <xdr:cNvPr id="5" name="Chart 4">
          <a:extLst>
            <a:ext uri="{FF2B5EF4-FFF2-40B4-BE49-F238E27FC236}">
              <a16:creationId xmlns:a16="http://schemas.microsoft.com/office/drawing/2014/main" id="{5ABE8FB2-9022-4764-BAFA-5421E5970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403225</xdr:colOff>
      <xdr:row>56</xdr:row>
      <xdr:rowOff>0</xdr:rowOff>
    </xdr:from>
    <xdr:to>
      <xdr:col>47</xdr:col>
      <xdr:colOff>301625</xdr:colOff>
      <xdr:row>86</xdr:row>
      <xdr:rowOff>0</xdr:rowOff>
    </xdr:to>
    <xdr:sp macro="" textlink="">
      <xdr:nvSpPr>
        <xdr:cNvPr id="17" name="Rectangle: Rounded Corners 27">
          <a:extLst>
            <a:ext uri="{FF2B5EF4-FFF2-40B4-BE49-F238E27FC236}">
              <a16:creationId xmlns:a16="http://schemas.microsoft.com/office/drawing/2014/main" id="{36EEFBAE-7BA7-465C-826D-07F715EE7CF7}"/>
            </a:ext>
          </a:extLst>
        </xdr:cNvPr>
        <xdr:cNvSpPr/>
      </xdr:nvSpPr>
      <xdr:spPr>
        <a:xfrm>
          <a:off x="5726019" y="9935882"/>
          <a:ext cx="26316269" cy="5322794"/>
        </a:xfrm>
        <a:prstGeom prst="roundRect">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56</xdr:row>
      <xdr:rowOff>126999</xdr:rowOff>
    </xdr:from>
    <xdr:to>
      <xdr:col>46</xdr:col>
      <xdr:colOff>526143</xdr:colOff>
      <xdr:row>86</xdr:row>
      <xdr:rowOff>21166</xdr:rowOff>
    </xdr:to>
    <xdr:graphicFrame macro="">
      <xdr:nvGraphicFramePr>
        <xdr:cNvPr id="103" name="Chart 8">
          <a:extLst>
            <a:ext uri="{FF2B5EF4-FFF2-40B4-BE49-F238E27FC236}">
              <a16:creationId xmlns:a16="http://schemas.microsoft.com/office/drawing/2014/main" id="{41B486D3-FCAB-4079-8C54-F02A8D8E3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219075</xdr:colOff>
      <xdr:row>7</xdr:row>
      <xdr:rowOff>95250</xdr:rowOff>
    </xdr:from>
    <xdr:to>
      <xdr:col>16</xdr:col>
      <xdr:colOff>576056</xdr:colOff>
      <xdr:row>12</xdr:row>
      <xdr:rowOff>31750</xdr:rowOff>
    </xdr:to>
    <xdr:pic>
      <xdr:nvPicPr>
        <xdr:cNvPr id="31" name="Picture 30">
          <a:extLst>
            <a:ext uri="{FF2B5EF4-FFF2-40B4-BE49-F238E27FC236}">
              <a16:creationId xmlns:a16="http://schemas.microsoft.com/office/drawing/2014/main" id="{209EA075-BDB4-F021-2205-3FABB0164F87}"/>
            </a:ext>
          </a:extLst>
        </xdr:cNvPr>
        <xdr:cNvPicPr>
          <a:picLocks noChangeAspect="1"/>
        </xdr:cNvPicPr>
      </xdr:nvPicPr>
      <xdr:blipFill>
        <a:blip xmlns:r="http://schemas.openxmlformats.org/officeDocument/2006/relationships" r:embed="rId7"/>
        <a:stretch>
          <a:fillRect/>
        </a:stretch>
      </xdr:blipFill>
      <xdr:spPr>
        <a:xfrm>
          <a:off x="7918450" y="1428750"/>
          <a:ext cx="3976484" cy="889000"/>
        </a:xfrm>
        <a:prstGeom prst="rect">
          <a:avLst/>
        </a:prstGeom>
      </xdr:spPr>
    </xdr:pic>
    <xdr:clientData/>
  </xdr:twoCellAnchor>
  <xdr:twoCellAnchor>
    <xdr:from>
      <xdr:col>12</xdr:col>
      <xdr:colOff>267494</xdr:colOff>
      <xdr:row>11</xdr:row>
      <xdr:rowOff>136526</xdr:rowOff>
    </xdr:from>
    <xdr:to>
      <xdr:col>14</xdr:col>
      <xdr:colOff>529431</xdr:colOff>
      <xdr:row>18</xdr:row>
      <xdr:rowOff>117473</xdr:rowOff>
    </xdr:to>
    <xdr:sp macro="" textlink="A205">
      <xdr:nvSpPr>
        <xdr:cNvPr id="26" name="TextBox 22">
          <a:extLst>
            <a:ext uri="{FF2B5EF4-FFF2-40B4-BE49-F238E27FC236}">
              <a16:creationId xmlns:a16="http://schemas.microsoft.com/office/drawing/2014/main" id="{DDA8850B-4C04-746A-7844-3DB30364294E}"/>
            </a:ext>
          </a:extLst>
        </xdr:cNvPr>
        <xdr:cNvSpPr txBox="1"/>
      </xdr:nvSpPr>
      <xdr:spPr>
        <a:xfrm>
          <a:off x="9173369" y="2232026"/>
          <a:ext cx="1468437" cy="1314447"/>
        </a:xfrm>
        <a:prstGeom prst="ellipse">
          <a:avLst/>
        </a:prstGeom>
        <a:solidFill>
          <a:srgbClr val="8EB9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D55603-4E44-4291-B84A-2606D9B289C3}" type="TxLink">
            <a:rPr lang="en-US" sz="4800" b="1" i="0" u="none" strike="noStrike">
              <a:solidFill>
                <a:srgbClr val="FFFFFF"/>
              </a:solidFill>
              <a:latin typeface="Calibri"/>
              <a:ea typeface="Calibri"/>
              <a:cs typeface="Calibri"/>
            </a:rPr>
            <a:pPr algn="ctr"/>
            <a:t>10</a:t>
          </a:fld>
          <a:endParaRPr lang="en-US" sz="255800" b="1">
            <a:solidFill>
              <a:srgbClr val="FFFFFF"/>
            </a:solidFill>
          </a:endParaRPr>
        </a:p>
      </xdr:txBody>
    </xdr:sp>
    <xdr:clientData/>
  </xdr:twoCellAnchor>
  <xdr:twoCellAnchor>
    <xdr:from>
      <xdr:col>20</xdr:col>
      <xdr:colOff>196850</xdr:colOff>
      <xdr:row>8</xdr:row>
      <xdr:rowOff>19050</xdr:rowOff>
    </xdr:from>
    <xdr:to>
      <xdr:col>28</xdr:col>
      <xdr:colOff>406400</xdr:colOff>
      <xdr:row>19</xdr:row>
      <xdr:rowOff>171450</xdr:rowOff>
    </xdr:to>
    <xdr:sp macro="" textlink="">
      <xdr:nvSpPr>
        <xdr:cNvPr id="32" name="Flowchart: Alternate Process 31">
          <a:extLst>
            <a:ext uri="{FF2B5EF4-FFF2-40B4-BE49-F238E27FC236}">
              <a16:creationId xmlns:a16="http://schemas.microsoft.com/office/drawing/2014/main" id="{0152BB43-D8D0-4E90-95B0-EBF30A38CA33}"/>
            </a:ext>
          </a:extLst>
        </xdr:cNvPr>
        <xdr:cNvSpPr/>
      </xdr:nvSpPr>
      <xdr:spPr>
        <a:xfrm>
          <a:off x="14039850" y="1441450"/>
          <a:ext cx="5086350" cy="2108200"/>
        </a:xfrm>
        <a:prstGeom prst="flowChartAlternateProcess">
          <a:avLst/>
        </a:prstGeom>
        <a:solidFill>
          <a:srgbClr val="4A85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457200</xdr:colOff>
      <xdr:row>7</xdr:row>
      <xdr:rowOff>57150</xdr:rowOff>
    </xdr:from>
    <xdr:to>
      <xdr:col>27</xdr:col>
      <xdr:colOff>52116</xdr:colOff>
      <xdr:row>12</xdr:row>
      <xdr:rowOff>80095</xdr:rowOff>
    </xdr:to>
    <xdr:pic>
      <xdr:nvPicPr>
        <xdr:cNvPr id="33" name="Picture 32">
          <a:extLst>
            <a:ext uri="{FF2B5EF4-FFF2-40B4-BE49-F238E27FC236}">
              <a16:creationId xmlns:a16="http://schemas.microsoft.com/office/drawing/2014/main" id="{26CB6E59-0809-8AA1-367F-C7136AED9EE0}"/>
            </a:ext>
          </a:extLst>
        </xdr:cNvPr>
        <xdr:cNvPicPr>
          <a:picLocks noChangeAspect="1"/>
        </xdr:cNvPicPr>
      </xdr:nvPicPr>
      <xdr:blipFill>
        <a:blip xmlns:r="http://schemas.openxmlformats.org/officeDocument/2006/relationships" r:embed="rId8"/>
        <a:stretch>
          <a:fillRect/>
        </a:stretch>
      </xdr:blipFill>
      <xdr:spPr>
        <a:xfrm>
          <a:off x="15735300" y="1390650"/>
          <a:ext cx="3481118" cy="975445"/>
        </a:xfrm>
        <a:prstGeom prst="rect">
          <a:avLst/>
        </a:prstGeom>
      </xdr:spPr>
    </xdr:pic>
    <xdr:clientData/>
  </xdr:twoCellAnchor>
  <xdr:twoCellAnchor>
    <xdr:from>
      <xdr:col>23</xdr:col>
      <xdr:colOff>76200</xdr:colOff>
      <xdr:row>11</xdr:row>
      <xdr:rowOff>56356</xdr:rowOff>
    </xdr:from>
    <xdr:to>
      <xdr:col>25</xdr:col>
      <xdr:colOff>514350</xdr:colOff>
      <xdr:row>18</xdr:row>
      <xdr:rowOff>170656</xdr:rowOff>
    </xdr:to>
    <xdr:sp macro="" textlink="A203">
      <xdr:nvSpPr>
        <xdr:cNvPr id="15" name="TextBox 22">
          <a:extLst>
            <a:ext uri="{FF2B5EF4-FFF2-40B4-BE49-F238E27FC236}">
              <a16:creationId xmlns:a16="http://schemas.microsoft.com/office/drawing/2014/main" id="{7BA43852-1E46-4679-986C-55EB1D8E5CB6}"/>
            </a:ext>
          </a:extLst>
        </xdr:cNvPr>
        <xdr:cNvSpPr txBox="1"/>
      </xdr:nvSpPr>
      <xdr:spPr>
        <a:xfrm>
          <a:off x="15617825" y="2151856"/>
          <a:ext cx="1644650" cy="1447800"/>
        </a:xfrm>
        <a:prstGeom prst="ellipse">
          <a:avLst/>
        </a:prstGeom>
        <a:solidFill>
          <a:srgbClr val="8EB9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30E1C5-2226-4C9A-86DC-AD5B2228FA05}" type="TxLink">
            <a:rPr lang="en-US" sz="4800" b="1" i="0" u="none" strike="noStrike">
              <a:solidFill>
                <a:srgbClr val="FFFFFF"/>
              </a:solidFill>
              <a:latin typeface="Calibri"/>
              <a:ea typeface="Calibri"/>
              <a:cs typeface="Calibri"/>
            </a:rPr>
            <a:pPr algn="ctr"/>
            <a:t>6 M</a:t>
          </a:fld>
          <a:endParaRPr lang="en-US" sz="400000" b="1">
            <a:solidFill>
              <a:srgbClr val="FFFFFF"/>
            </a:solidFill>
          </a:endParaRPr>
        </a:p>
      </xdr:txBody>
    </xdr:sp>
    <xdr:clientData/>
  </xdr:twoCellAnchor>
  <xdr:twoCellAnchor editAs="oneCell">
    <xdr:from>
      <xdr:col>31</xdr:col>
      <xdr:colOff>176212</xdr:colOff>
      <xdr:row>7</xdr:row>
      <xdr:rowOff>64294</xdr:rowOff>
    </xdr:from>
    <xdr:to>
      <xdr:col>38</xdr:col>
      <xdr:colOff>411130</xdr:colOff>
      <xdr:row>12</xdr:row>
      <xdr:rowOff>87239</xdr:rowOff>
    </xdr:to>
    <xdr:pic>
      <xdr:nvPicPr>
        <xdr:cNvPr id="35" name="Picture 34">
          <a:extLst>
            <a:ext uri="{FF2B5EF4-FFF2-40B4-BE49-F238E27FC236}">
              <a16:creationId xmlns:a16="http://schemas.microsoft.com/office/drawing/2014/main" id="{27043DF4-CB6B-E15A-2597-A069CA791695}"/>
            </a:ext>
          </a:extLst>
        </xdr:cNvPr>
        <xdr:cNvPicPr>
          <a:picLocks noChangeAspect="1"/>
        </xdr:cNvPicPr>
      </xdr:nvPicPr>
      <xdr:blipFill>
        <a:blip xmlns:r="http://schemas.openxmlformats.org/officeDocument/2006/relationships" r:embed="rId9"/>
        <a:stretch>
          <a:fillRect/>
        </a:stretch>
      </xdr:blipFill>
      <xdr:spPr>
        <a:xfrm>
          <a:off x="21786057" y="1314452"/>
          <a:ext cx="4735482" cy="915912"/>
        </a:xfrm>
        <a:prstGeom prst="rect">
          <a:avLst/>
        </a:prstGeom>
      </xdr:spPr>
    </xdr:pic>
    <xdr:clientData/>
  </xdr:twoCellAnchor>
  <xdr:twoCellAnchor>
    <xdr:from>
      <xdr:col>33</xdr:col>
      <xdr:colOff>421481</xdr:colOff>
      <xdr:row>11</xdr:row>
      <xdr:rowOff>50007</xdr:rowOff>
    </xdr:from>
    <xdr:to>
      <xdr:col>36</xdr:col>
      <xdr:colOff>228601</xdr:colOff>
      <xdr:row>19</xdr:row>
      <xdr:rowOff>31636</xdr:rowOff>
    </xdr:to>
    <xdr:sp macro="" textlink="A201">
      <xdr:nvSpPr>
        <xdr:cNvPr id="20" name="TextBox 22">
          <a:extLst>
            <a:ext uri="{FF2B5EF4-FFF2-40B4-BE49-F238E27FC236}">
              <a16:creationId xmlns:a16="http://schemas.microsoft.com/office/drawing/2014/main" id="{DD464602-AA78-48F2-B9DA-242202A75B6A}"/>
            </a:ext>
          </a:extLst>
        </xdr:cNvPr>
        <xdr:cNvSpPr txBox="1"/>
      </xdr:nvSpPr>
      <xdr:spPr>
        <a:xfrm>
          <a:off x="23317201" y="2014540"/>
          <a:ext cx="1735933" cy="1410379"/>
        </a:xfrm>
        <a:prstGeom prst="ellipse">
          <a:avLst/>
        </a:prstGeom>
        <a:solidFill>
          <a:srgbClr val="8EB9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2AA107-2724-42CD-AD73-D2A67E495721}" type="TxLink">
            <a:rPr lang="en-US" sz="4800" b="1" i="0" u="none" strike="noStrike">
              <a:solidFill>
                <a:srgbClr val="FFFFFF"/>
              </a:solidFill>
              <a:latin typeface="Calibri"/>
              <a:ea typeface="Calibri"/>
              <a:cs typeface="Calibri"/>
            </a:rPr>
            <a:pPr algn="ctr"/>
            <a:t>30</a:t>
          </a:fld>
          <a:endParaRPr lang="en-US" sz="400000" b="1">
            <a:solidFill>
              <a:srgbClr val="FFFFFF"/>
            </a:solidFill>
          </a:endParaRPr>
        </a:p>
      </xdr:txBody>
    </xdr:sp>
    <xdr:clientData/>
  </xdr:twoCellAnchor>
  <xdr:twoCellAnchor editAs="oneCell">
    <xdr:from>
      <xdr:col>0</xdr:col>
      <xdr:colOff>1638300</xdr:colOff>
      <xdr:row>1</xdr:row>
      <xdr:rowOff>38100</xdr:rowOff>
    </xdr:from>
    <xdr:to>
      <xdr:col>9</xdr:col>
      <xdr:colOff>163156</xdr:colOff>
      <xdr:row>18</xdr:row>
      <xdr:rowOff>99599</xdr:rowOff>
    </xdr:to>
    <xdr:pic>
      <xdr:nvPicPr>
        <xdr:cNvPr id="3" name="Picture 2">
          <a:extLst>
            <a:ext uri="{FF2B5EF4-FFF2-40B4-BE49-F238E27FC236}">
              <a16:creationId xmlns:a16="http://schemas.microsoft.com/office/drawing/2014/main" id="{26ED021A-32B9-4D76-B833-B654BDCF842B}"/>
            </a:ext>
          </a:extLst>
        </xdr:cNvPr>
        <xdr:cNvPicPr>
          <a:picLocks noChangeAspect="1"/>
        </xdr:cNvPicPr>
      </xdr:nvPicPr>
      <xdr:blipFill>
        <a:blip xmlns:r="http://schemas.openxmlformats.org/officeDocument/2006/relationships" r:embed="rId10">
          <a:alphaModFix/>
          <a:extLst>
            <a:ext uri="{BEBA8EAE-BF5A-486C-A8C5-ECC9F3942E4B}">
              <a14:imgProps xmlns:a14="http://schemas.microsoft.com/office/drawing/2010/main">
                <a14:imgLayer r:embed="rId11">
                  <a14:imgEffect>
                    <a14:sharpenSoften amount="50000"/>
                  </a14:imgEffect>
                </a14:imgLayer>
              </a14:imgProps>
            </a:ext>
          </a:extLst>
        </a:blip>
        <a:stretch>
          <a:fillRect/>
        </a:stretch>
      </xdr:blipFill>
      <xdr:spPr>
        <a:xfrm>
          <a:off x="1638300" y="228600"/>
          <a:ext cx="3714750" cy="3299999"/>
        </a:xfrm>
        <a:prstGeom prst="ellipse">
          <a:avLst/>
        </a:prstGeom>
        <a:ln>
          <a:noFill/>
        </a:ln>
        <a:effectLst>
          <a:softEdge rad="112500"/>
        </a:effectLst>
      </xdr:spPr>
    </xdr:pic>
    <xdr:clientData/>
  </xdr:twoCellAnchor>
  <xdr:twoCellAnchor>
    <xdr:from>
      <xdr:col>44</xdr:col>
      <xdr:colOff>254000</xdr:colOff>
      <xdr:row>66</xdr:row>
      <xdr:rowOff>0</xdr:rowOff>
    </xdr:from>
    <xdr:to>
      <xdr:col>45</xdr:col>
      <xdr:colOff>254000</xdr:colOff>
      <xdr:row>66</xdr:row>
      <xdr:rowOff>174625</xdr:rowOff>
    </xdr:to>
    <xdr:sp macro="" textlink="">
      <xdr:nvSpPr>
        <xdr:cNvPr id="21" name="Rectangle 20">
          <a:extLst>
            <a:ext uri="{FF2B5EF4-FFF2-40B4-BE49-F238E27FC236}">
              <a16:creationId xmlns:a16="http://schemas.microsoft.com/office/drawing/2014/main" id="{6A0EAE3E-7233-E2FF-F41E-0F11DEE13666}"/>
            </a:ext>
          </a:extLst>
        </xdr:cNvPr>
        <xdr:cNvSpPr/>
      </xdr:nvSpPr>
      <xdr:spPr>
        <a:xfrm>
          <a:off x="28463875" y="12573000"/>
          <a:ext cx="603250" cy="17462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44</xdr:col>
      <xdr:colOff>279400</xdr:colOff>
      <xdr:row>59</xdr:row>
      <xdr:rowOff>184150</xdr:rowOff>
    </xdr:from>
    <xdr:to>
      <xdr:col>45</xdr:col>
      <xdr:colOff>279400</xdr:colOff>
      <xdr:row>60</xdr:row>
      <xdr:rowOff>168275</xdr:rowOff>
    </xdr:to>
    <xdr:sp macro="" textlink="">
      <xdr:nvSpPr>
        <xdr:cNvPr id="36" name="Rectangle 35">
          <a:extLst>
            <a:ext uri="{FF2B5EF4-FFF2-40B4-BE49-F238E27FC236}">
              <a16:creationId xmlns:a16="http://schemas.microsoft.com/office/drawing/2014/main" id="{A3A16623-1FEF-4B45-A2BB-6B5B8C1A5457}"/>
            </a:ext>
          </a:extLst>
        </xdr:cNvPr>
        <xdr:cNvSpPr/>
      </xdr:nvSpPr>
      <xdr:spPr>
        <a:xfrm>
          <a:off x="28489275" y="11423650"/>
          <a:ext cx="603250" cy="174625"/>
        </a:xfrm>
        <a:prstGeom prst="rect">
          <a:avLst/>
        </a:prstGeom>
        <a:solidFill>
          <a:srgbClr val="8EB9C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44</xdr:col>
      <xdr:colOff>224693</xdr:colOff>
      <xdr:row>61</xdr:row>
      <xdr:rowOff>108683</xdr:rowOff>
    </xdr:from>
    <xdr:to>
      <xdr:col>46</xdr:col>
      <xdr:colOff>542193</xdr:colOff>
      <xdr:row>65</xdr:row>
      <xdr:rowOff>13433</xdr:rowOff>
    </xdr:to>
    <xdr:sp macro="" textlink="">
      <xdr:nvSpPr>
        <xdr:cNvPr id="37" name="TextBox 36">
          <a:extLst>
            <a:ext uri="{FF2B5EF4-FFF2-40B4-BE49-F238E27FC236}">
              <a16:creationId xmlns:a16="http://schemas.microsoft.com/office/drawing/2014/main" id="{AF66BC5E-2D5C-41C3-B79B-6253C1523D2D}"/>
            </a:ext>
          </a:extLst>
        </xdr:cNvPr>
        <xdr:cNvSpPr txBox="1"/>
      </xdr:nvSpPr>
      <xdr:spPr>
        <a:xfrm>
          <a:off x="29605655" y="11282241"/>
          <a:ext cx="1599711" cy="637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0" u="none" strike="noStrike" kern="1200" baseline="0">
              <a:solidFill>
                <a:schemeClr val="tx1">
                  <a:lumMod val="65000"/>
                  <a:lumOff val="35000"/>
                </a:schemeClr>
              </a:solidFill>
              <a:latin typeface="+mn-lt"/>
              <a:ea typeface="+mn-ea"/>
              <a:cs typeface="+mn-cs"/>
            </a:rPr>
            <a:t>Budget</a:t>
          </a:r>
        </a:p>
      </xdr:txBody>
    </xdr:sp>
    <xdr:clientData/>
  </xdr:twoCellAnchor>
  <xdr:twoCellAnchor>
    <xdr:from>
      <xdr:col>44</xdr:col>
      <xdr:colOff>196850</xdr:colOff>
      <xdr:row>67</xdr:row>
      <xdr:rowOff>54463</xdr:rowOff>
    </xdr:from>
    <xdr:to>
      <xdr:col>47</xdr:col>
      <xdr:colOff>95250</xdr:colOff>
      <xdr:row>70</xdr:row>
      <xdr:rowOff>142386</xdr:rowOff>
    </xdr:to>
    <xdr:sp macro="" textlink="">
      <xdr:nvSpPr>
        <xdr:cNvPr id="38" name="TextBox 37">
          <a:extLst>
            <a:ext uri="{FF2B5EF4-FFF2-40B4-BE49-F238E27FC236}">
              <a16:creationId xmlns:a16="http://schemas.microsoft.com/office/drawing/2014/main" id="{C134C591-BF3D-468E-8EC3-F6D16422DFC1}"/>
            </a:ext>
          </a:extLst>
        </xdr:cNvPr>
        <xdr:cNvSpPr txBox="1"/>
      </xdr:nvSpPr>
      <xdr:spPr>
        <a:xfrm>
          <a:off x="29577812" y="12327059"/>
          <a:ext cx="1821719" cy="637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0" u="none" strike="noStrike" kern="1200" baseline="0">
              <a:solidFill>
                <a:schemeClr val="tx1">
                  <a:lumMod val="65000"/>
                  <a:lumOff val="35000"/>
                </a:schemeClr>
              </a:solidFill>
              <a:latin typeface="+mn-lt"/>
              <a:ea typeface="+mn-ea"/>
              <a:cs typeface="+mn-cs"/>
            </a:rPr>
            <a:t>Duration</a:t>
          </a:r>
        </a:p>
      </xdr:txBody>
    </xdr:sp>
    <xdr:clientData/>
  </xdr:twoCellAnchor>
  <xdr:oneCellAnchor>
    <xdr:from>
      <xdr:col>49</xdr:col>
      <xdr:colOff>622787</xdr:colOff>
      <xdr:row>69</xdr:row>
      <xdr:rowOff>36635</xdr:rowOff>
    </xdr:from>
    <xdr:ext cx="184731" cy="264560"/>
    <xdr:sp macro="" textlink="">
      <xdr:nvSpPr>
        <xdr:cNvPr id="18" name="TextBox 17">
          <a:extLst>
            <a:ext uri="{FF2B5EF4-FFF2-40B4-BE49-F238E27FC236}">
              <a16:creationId xmlns:a16="http://schemas.microsoft.com/office/drawing/2014/main" id="{A1794A6F-6A84-2A10-C832-C9D7294FA128}"/>
            </a:ext>
          </a:extLst>
        </xdr:cNvPr>
        <xdr:cNvSpPr txBox="1"/>
      </xdr:nvSpPr>
      <xdr:spPr>
        <a:xfrm>
          <a:off x="33209279" y="126755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9.592725925926" backgroundQuery="1" createdVersion="8" refreshedVersion="8" minRefreshableVersion="3" recordCount="0" supportSubquery="1" supportAdvancedDrill="1" xr:uid="{79D34CE6-AE80-4DB9-8EC0-509A73C0FCEF}">
  <cacheSource type="external" connectionId="3"/>
  <cacheFields count="3">
    <cacheField name="[Products].[product_name].[product_name]" caption="product_name" numFmtId="0" hierarchy="37" level="1">
      <sharedItems count="5">
        <s v="GeForce GTX 1080"/>
        <s v="Jetson Nano"/>
        <s v="NVIDIA A40"/>
        <s v="RTX 4070"/>
        <s v="RTX 4080"/>
      </sharedItems>
    </cacheField>
    <cacheField name="[Suppliers].[supplier_name].[supplier_name]" caption="supplier_name" numFmtId="0" hierarchy="63" level="1">
      <sharedItems count="10">
        <s v="Bishop, Davis and Brooks"/>
        <s v="Espinoza LLC"/>
        <s v="Foster-Smith"/>
        <s v="Gonzalez-Buck"/>
        <s v="Grimes, Wilkerson and Martinez"/>
        <s v="Hill Ltd"/>
        <s v="Jones and Sons"/>
        <s v="Miller PLC"/>
        <s v="Shaffer, Baird and Barajas"/>
        <s v="Wright-Williams"/>
      </sharedItems>
    </cacheField>
    <cacheField name="[Measures].[Sum of quantity_supplied]" caption="Sum of quantity_supplied" numFmtId="0" hierarchy="101" level="32767"/>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9.592724768518" backgroundQuery="1" createdVersion="8" refreshedVersion="8" minRefreshableVersion="3" recordCount="0" supportSubquery="1" supportAdvancedDrill="1" xr:uid="{9AC10027-9636-497B-8B01-5747C4504824}">
  <cacheSource type="external" connectionId="3"/>
  <cacheFields count="3">
    <cacheField name="[Products].[product_name].[product_name]" caption="product_name" numFmtId="0" hierarchy="37" level="1">
      <sharedItems count="5">
        <s v="GeForce GTX 1080"/>
        <s v="Jetson Nano"/>
        <s v="NVIDIA A40"/>
        <s v="RTX 4070"/>
        <s v="RTX 4080"/>
      </sharedItems>
    </cacheField>
    <cacheField name="[Measures].[Sum of revenue]" caption="Sum of revenue" numFmtId="0" hierarchy="87" level="32767"/>
    <cacheField name="[Category].[Category].[Category]" caption="Category" numFmtId="0" hierarchy="16" level="1">
      <sharedItems count="3">
        <s v="AI Accelerator"/>
        <s v="GPU"/>
        <s v="Server"/>
      </sharedItems>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2"/>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9.592723379632" backgroundQuery="1" createdVersion="8" refreshedVersion="8" minRefreshableVersion="3" recordCount="0" supportSubquery="1" supportAdvancedDrill="1" xr:uid="{4CB01256-0A8F-4D28-91F0-EF0BBFA3A51C}">
  <cacheSource type="external" connectionId="3"/>
  <cacheFields count="5">
    <cacheField name="[Products].[product_name].[product_name]" caption="product_name" numFmtId="0" hierarchy="37" level="1">
      <sharedItems count="5">
        <s v="GeForce GTX 1080"/>
        <s v="Jetson Nano"/>
        <s v="NVIDIA A40"/>
        <s v="RTX 4070"/>
        <s v="RTX 4080"/>
      </sharedItems>
    </cacheField>
    <cacheField name="[Suppliers].[supplier_name].[supplier_name]" caption="supplier_name" numFmtId="0" hierarchy="63" level="1">
      <sharedItems count="10">
        <s v="Bishop, Davis and Brooks"/>
        <s v="Espinoza LLC"/>
        <s v="Foster-Smith"/>
        <s v="Gonzalez-Buck"/>
        <s v="Grimes, Wilkerson and Martinez"/>
        <s v="Hill Ltd"/>
        <s v="Jones and Sons"/>
        <s v="Miller PLC"/>
        <s v="Shaffer, Baird and Barajas"/>
        <s v="Wright-Williams"/>
      </sharedItems>
    </cacheField>
    <cacheField name="[Supply Chain].[Category].[Category]" caption="Category" numFmtId="0" hierarchy="71" level="1">
      <sharedItems count="3">
        <s v="AI Accelerator"/>
        <s v="GPU"/>
        <s v="Server"/>
      </sharedItems>
    </cacheField>
    <cacheField name="[Suppliers].[material_supplied].[material_supplied]" caption="material_supplied" numFmtId="0" hierarchy="64" level="1">
      <sharedItems count="8">
        <s v="AI Chips"/>
        <s v="Batteries"/>
        <s v="Capacitors"/>
        <s v="Memory Chips"/>
        <s v="Microcontrollers"/>
        <s v="PCB"/>
        <s v="Resistors"/>
        <s v="Silicon"/>
      </sharedItems>
    </cacheField>
    <cacheField name="[Measures].[Sum of quantity_supplied]" caption="Sum of quantity_supplied" numFmtId="0" hierarchy="101" level="32767"/>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fieldsUsage count="2">
        <fieldUsage x="-1"/>
        <fieldUsage x="1"/>
      </fieldsUsage>
    </cacheHierarchy>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3"/>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2" memberValueDatatype="130" unbalanced="0">
      <fieldsUsage count="2">
        <fieldUsage x="-1"/>
        <fieldUsage x="2"/>
      </fieldsUsage>
    </cacheHierarchy>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oneField="1" hidden="1">
      <fieldsUsage count="1">
        <fieldUsage x="4"/>
      </fieldsUsage>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9.592727314812" backgroundQuery="1" createdVersion="8" refreshedVersion="8" minRefreshableVersion="3" recordCount="0" supportSubquery="1" supportAdvancedDrill="1" xr:uid="{22C8DC1B-A9B4-41E6-8928-8C0F54C6F73A}">
  <cacheSource type="external" connectionId="3"/>
  <cacheFields count="3">
    <cacheField name="[Products].[product_name].[product_name]" caption="product_name" numFmtId="0" hierarchy="37" level="1">
      <sharedItems count="5">
        <s v="GeForce GTX 1080"/>
        <s v="Jetson Nano"/>
        <s v="NVIDIA A40"/>
        <s v="RTX 4070"/>
        <s v="RTX 4080"/>
      </sharedItems>
    </cacheField>
    <cacheField name="[Measures].[Sum of revenue]" caption="Sum of revenue" numFmtId="0" hierarchy="87" level="32767"/>
    <cacheField name="[Sales].[region].[region]" caption="region" numFmtId="0" hierarchy="59" level="1">
      <sharedItems count="4">
        <s v="Africa"/>
        <s v="Asia"/>
        <s v="Europe"/>
        <s v="North America"/>
      </sharedItems>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fieldsUsage count="2">
        <fieldUsage x="-1"/>
        <fieldUsage x="2"/>
      </fieldsUsage>
    </cacheHierarchy>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6458335" backgroundQuery="1" createdVersion="8" refreshedVersion="8" minRefreshableVersion="3" recordCount="0" supportSubquery="1" supportAdvancedDrill="1" xr:uid="{3CFD5B5A-171A-47CB-8741-A2475F9811C9}">
  <cacheSource type="external" connectionId="3"/>
  <cacheFields count="2">
    <cacheField name="[Measures].[Count of project_name]" caption="Count of project_name" numFmtId="0" hierarchy="111" level="32767"/>
    <cacheField name="[Department].[department_name].[department_name]" caption="department_name" numFmtId="0" hierarchy="23"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oneField="1" hidden="1">
      <fieldsUsage count="1">
        <fieldUsage x="0"/>
      </fieldsUsage>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6805558" backgroundQuery="1" createdVersion="8" refreshedVersion="8" minRefreshableVersion="3" recordCount="0" supportSubquery="1" supportAdvancedDrill="1" xr:uid="{3ACD6CD7-92E4-4DF2-B85A-370F9967664B}">
  <cacheSource type="external" connectionId="3"/>
  <cacheFields count="2">
    <cacheField name="[Measures].[Count of project_name]" caption="Count of project_name" numFmtId="0" hierarchy="111" level="32767"/>
    <cacheField name="[Department].[department_name].[department_name]" caption="department_name" numFmtId="0" hierarchy="23"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oneField="1" hidden="1">
      <fieldsUsage count="1">
        <fieldUsage x="0"/>
      </fieldsUsage>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7152781" backgroundQuery="1" createdVersion="8" refreshedVersion="8" minRefreshableVersion="3" recordCount="0" supportSubquery="1" supportAdvancedDrill="1" xr:uid="{FE336D17-BA15-4681-B0BA-33C014BC853C}">
  <cacheSource type="external" connectionId="3"/>
  <cacheFields count="4">
    <cacheField name="[Projects].[project_name].[project_name]" caption="project_name" numFmtId="0" hierarchy="45" level="1">
      <sharedItems count="10">
        <s v="drive turn-key methodologies"/>
        <s v="e-enable bricks-and-clicks functionalities"/>
        <s v="empower best-of-breed metrics"/>
        <s v="exploit integrated interfaces"/>
        <s v="facilitate customized relationships"/>
        <s v="grow sticky eyeballs"/>
        <s v="incubate back-end e-services"/>
        <s v="leverage synergistic markets"/>
        <s v="re-contextualize user-centric users"/>
        <s v="reinvent frictionless e-tailers"/>
      </sharedItems>
    </cacheField>
    <cacheField name="[Measures].[Sum of budget]" caption="Sum of budget" numFmtId="0" hierarchy="94" level="32767"/>
    <cacheField name="[Department].[department_name].[department_name]" caption="department_name" numFmtId="0" hierarchy="23" level="1">
      <sharedItems containsSemiMixedTypes="0" containsNonDate="0" containsString="0"/>
    </cacheField>
    <cacheField name="[Measures].[Sum of Project Duration]" caption="Sum of Project Duration" numFmtId="0" hierarchy="95" level="32767"/>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2"/>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2" memberValueDatatype="130" unbalanced="0">
      <fieldsUsage count="2">
        <fieldUsage x="-1"/>
        <fieldUsage x="0"/>
      </fieldsUsage>
    </cacheHierarchy>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oneField="1" hidden="1">
      <fieldsUsage count="1">
        <fieldUsage x="3"/>
      </fieldsUsage>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7731482" backgroundQuery="1" createdVersion="8" refreshedVersion="8" minRefreshableVersion="3" recordCount="0" supportSubquery="1" supportAdvancedDrill="1" xr:uid="{4A203DF0-DE92-4058-99FB-3F0C18D59E59}">
  <cacheSource type="external" connectionId="3"/>
  <cacheFields count="3">
    <cacheField name="[Projects].[project_name].[project_name]" caption="project_name" numFmtId="0" hierarchy="45" level="1">
      <sharedItems count="10">
        <s v="drive turn-key methodologies"/>
        <s v="e-enable bricks-and-clicks functionalities"/>
        <s v="empower best-of-breed metrics"/>
        <s v="exploit integrated interfaces"/>
        <s v="facilitate customized relationships"/>
        <s v="grow sticky eyeballs"/>
        <s v="incubate back-end e-services"/>
        <s v="leverage synergistic markets"/>
        <s v="re-contextualize user-centric users"/>
        <s v="reinvent frictionless e-tailers"/>
      </sharedItems>
    </cacheField>
    <cacheField name="[Measures].[Sum of budget]" caption="Sum of budget" numFmtId="0" hierarchy="94" level="32767"/>
    <cacheField name="[Department].[department_name].[department_name]" caption="department_name" numFmtId="0" hierarchy="23"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2"/>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2" memberValueDatatype="130" unbalanced="0">
      <fieldsUsage count="2">
        <fieldUsage x="-1"/>
        <fieldUsage x="0"/>
      </fieldsUsage>
    </cacheHierarchy>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888889" backgroundQuery="1" createdVersion="8" refreshedVersion="8" minRefreshableVersion="3" recordCount="0" supportSubquery="1" supportAdvancedDrill="1" xr:uid="{2A5436E5-F792-44A6-9F15-C9E4B92EAFC7}">
  <cacheSource type="external" connectionId="3"/>
  <cacheFields count="2">
    <cacheField name="[Department].[department_name].[department_name]" caption="department_name" numFmtId="0" hierarchy="23" level="1">
      <sharedItems count="5">
        <s v="HR"/>
        <s v="Marketing"/>
        <s v="Operations"/>
        <s v="R&amp;D"/>
        <s v="Sales"/>
      </sharedItems>
    </cacheField>
    <cacheField name="[Measures].[Average of salary]" caption="Average of salary" numFmtId="0" hierarchy="93" level="32767"/>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0"/>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9467591" backgroundQuery="1" createdVersion="8" refreshedVersion="8" minRefreshableVersion="3" recordCount="0" supportSubquery="1" supportAdvancedDrill="1" xr:uid="{BB4A8011-FE25-4F60-9726-EF7305BDF1B0}">
  <cacheSource type="external" connectionId="3"/>
  <cacheFields count="2">
    <cacheField name="[Department].[department_name].[department_name]" caption="department_name" numFmtId="0" hierarchy="23" level="1">
      <sharedItems count="4">
        <s v="HR"/>
        <s v="Marketing"/>
        <s v="Operations"/>
        <s v="Sales"/>
      </sharedItems>
    </cacheField>
    <cacheField name="[Measures].[Sum of budget]" caption="Sum of budget" numFmtId="0" hierarchy="94" level="32767"/>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0"/>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9814814" backgroundQuery="1" createdVersion="8" refreshedVersion="8" minRefreshableVersion="3" recordCount="0" supportSubquery="1" supportAdvancedDrill="1" xr:uid="{27277407-0ADE-4F11-A668-58F3526689B2}">
  <cacheSource type="external" connectionId="3"/>
  <cacheFields count="2">
    <cacheField name="[Measures].[Sum of budget]" caption="Sum of budget" numFmtId="0" hierarchy="94" level="32767"/>
    <cacheField name="[Department].[department_name].[department_name]" caption="department_name" numFmtId="0" hierarchy="23"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39930552" backgroundQuery="1" createdVersion="8" refreshedVersion="8" minRefreshableVersion="3" recordCount="0" supportSubquery="1" supportAdvancedDrill="1" xr:uid="{6FDBCFF4-DE00-47DF-8C0A-EC39A89145A0}">
  <cacheSource type="external" connectionId="3"/>
  <cacheFields count="2">
    <cacheField name="[Measures].[Sum of budget]" caption="Sum of budget" numFmtId="0" hierarchy="94" level="32767"/>
    <cacheField name="[Department].[department_name].[department_name]" caption="department_name" numFmtId="0" hierarchy="23"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40277776" backgroundQuery="1" createdVersion="8" refreshedVersion="8" minRefreshableVersion="3" recordCount="0" supportSubquery="1" supportAdvancedDrill="1" xr:uid="{88C1DA9F-47AE-4CD9-B673-D27CA98CDDC2}">
  <cacheSource type="external" connectionId="3"/>
  <cacheFields count="2">
    <cacheField name="[Measures].[Count of first_name]" caption="Count of first_name" numFmtId="0" hierarchy="112" level="32767"/>
    <cacheField name="[Department].[department_name].[department_name]" caption="department_name" numFmtId="0" hierarchy="23"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20.86774050926" backgroundQuery="1" createdVersion="8" refreshedVersion="8" minRefreshableVersion="3" recordCount="0" supportSubquery="1" supportAdvancedDrill="1" xr:uid="{2C9FC786-6AB3-4B56-ADCA-347BF35FAA09}">
  <cacheSource type="external" connectionId="3"/>
  <cacheFields count="2">
    <cacheField name="[Measures].[Count of first_name]" caption="Count of first_name" numFmtId="0" hierarchy="112" level="32767"/>
    <cacheField name="[Department].[department_name].[department_name]" caption="department_name" numFmtId="0" hierarchy="23"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39736111113" backgroundQuery="1" createdVersion="8" refreshedVersion="8" minRefreshableVersion="3" recordCount="0" supportSubquery="1" supportAdvancedDrill="1" xr:uid="{B0D468DD-0854-4845-B449-6B7C9FC6DB21}">
  <cacheSource type="external" connectionId="3"/>
  <cacheFields count="4">
    <cacheField name="[Department].[department_name].[department_name]" caption="department_name" numFmtId="0" hierarchy="23" level="1">
      <sharedItems count="5">
        <s v="HR"/>
        <s v="Marketing"/>
        <s v="Operations"/>
        <s v="R&amp;D"/>
        <s v="Sales"/>
      </sharedItems>
    </cacheField>
    <cacheField name="[Employees].[hire_date (Quarter)].[hire_date (Quarter)]" caption="hire_date (Quarter)" numFmtId="0" hierarchy="34" level="1">
      <sharedItems count="4">
        <s v="Qtr1"/>
        <s v="Qtr2"/>
        <s v="Qtr3"/>
        <s v="Qtr4"/>
      </sharedItems>
    </cacheField>
    <cacheField name="[Measures].[Count of employee_id]" caption="Count of employee_id" numFmtId="0" hierarchy="100" level="32767"/>
    <cacheField name="[Employees].[hire_date].[hire_date]" caption="hire_date" numFmtId="0" hierarchy="30"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0"/>
      </fieldsUsage>
    </cacheHierarchy>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2" memberValueDatatype="7" unbalanced="0">
      <fieldsUsage count="2">
        <fieldUsage x="-1"/>
        <fieldUsage x="3"/>
      </fieldsUsage>
    </cacheHierarchy>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2" memberValueDatatype="130" unbalanced="0">
      <fieldsUsage count="2">
        <fieldUsage x="-1"/>
        <fieldUsage x="1"/>
      </fieldsUsage>
    </cacheHierarchy>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7986111" backgroundQuery="1" createdVersion="8" refreshedVersion="8" minRefreshableVersion="3" recordCount="0" supportSubquery="1" supportAdvancedDrill="1" xr:uid="{694336B6-7A32-49EF-A430-7027F0C83A3C}">
  <cacheSource type="external" connectionId="3"/>
  <cacheFields count="3">
    <cacheField name="[Products].[product_name].[product_name]" caption="product_name" numFmtId="0" hierarchy="37" level="1">
      <sharedItems count="5">
        <s v="GeForce GTX 1080"/>
        <s v="Jetson Nano"/>
        <s v="NVIDIA A40"/>
        <s v="RTX 4070"/>
        <s v="RTX 4080"/>
      </sharedItems>
    </cacheField>
    <cacheField name="[Measures].[Sum of revenue]" caption="Sum of revenue" numFmtId="0" hierarchy="87"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2"/>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79976848" backgroundQuery="1" createdVersion="8" refreshedVersion="8" minRefreshableVersion="3" recordCount="0" supportSubquery="1" supportAdvancedDrill="1" xr:uid="{CB586A35-F5D2-4D3F-9023-E8441BF71B3F}">
  <cacheSource type="external" connectionId="3"/>
  <cacheFields count="4">
    <cacheField name="[Products].[product_name].[product_name]" caption="product_name" numFmtId="0" hierarchy="37" level="1">
      <sharedItems count="5">
        <s v="GeForce GTX 1080"/>
        <s v="Jetson Nano"/>
        <s v="NVIDIA A40"/>
        <s v="RTX 4070"/>
        <s v="RTX 4080"/>
      </sharedItems>
    </cacheField>
    <cacheField name="[Measures].[Sum of revenue]" caption="Sum of revenue" numFmtId="0" hierarchy="87" level="32767"/>
    <cacheField name="[Products].[release_date].[release_date]" caption="release_date" numFmtId="0" hierarchy="39" level="1">
      <sharedItems containsSemiMixedTypes="0" containsNonDate="0" containsString="0"/>
    </cacheField>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3"/>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2" memberValueDatatype="7"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0555556" backgroundQuery="1" createdVersion="8" refreshedVersion="8" minRefreshableVersion="3" recordCount="0" supportSubquery="1" supportAdvancedDrill="1" xr:uid="{ED4D6EC5-6A15-4AE7-BF5A-CD5E3C62CD9E}">
  <cacheSource type="external" connectionId="3"/>
  <cacheFields count="5">
    <cacheField name="[Products].[product_name].[product_name]" caption="product_name" numFmtId="0" hierarchy="37" level="1">
      <sharedItems count="5">
        <s v="GeForce GTX 1080"/>
        <s v="Jetson Nano"/>
        <s v="NVIDIA A40"/>
        <s v="RTX 4070"/>
        <s v="RTX 4080"/>
      </sharedItems>
    </cacheField>
    <cacheField name="[Suppliers].[material_supplied].[material_supplied]" caption="material_supplied" numFmtId="0" hierarchy="64" level="1">
      <sharedItems count="5">
        <s v="Batteries"/>
        <s v="Memory Chips"/>
        <s v="Microcontrollers"/>
        <s v="PCB"/>
        <s v="Silicon"/>
      </sharedItems>
    </cacheField>
    <cacheField name="[Measures].[Count of supplier_name]" caption="Count of supplier_name" numFmtId="0" hierarchy="103" level="32767"/>
    <cacheField name="[Measures].[Count of supplier_id]" caption="Count of supplier_id" numFmtId="0" hierarchy="105"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4"/>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1"/>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oneField="1" hidden="1">
      <fieldsUsage count="1">
        <fieldUsage x="2"/>
      </fieldsUsage>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oneField="1" hidden="1">
      <fieldsUsage count="1">
        <fieldUsage x="3"/>
      </fieldsUsage>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0902779" backgroundQuery="1" createdVersion="8" refreshedVersion="8" minRefreshableVersion="3" recordCount="0" supportSubquery="1" supportAdvancedDrill="1" xr:uid="{0362999E-DCC4-40E7-9C99-4A908AE58D3F}">
  <cacheSource type="external" connectionId="3"/>
  <cacheFields count="5">
    <cacheField name="[Products].[product_name].[product_name]" caption="product_name" numFmtId="0" hierarchy="37" level="1">
      <sharedItems count="5">
        <s v="GeForce GTX 1080"/>
        <s v="Jetson Nano"/>
        <s v="NVIDIA A40"/>
        <s v="RTX 4070"/>
        <s v="RTX 4080"/>
      </sharedItems>
    </cacheField>
    <cacheField name="[Suppliers].[material_supplied].[material_supplied]" caption="material_supplied" numFmtId="0" hierarchy="64" level="1">
      <sharedItems count="5">
        <s v="Batteries"/>
        <s v="Memory Chips"/>
        <s v="Microcontrollers"/>
        <s v="PCB"/>
        <s v="Silicon"/>
      </sharedItems>
    </cacheField>
    <cacheField name="[Measures].[Count of supplier_id 2]" caption="Count of supplier_id 2" numFmtId="0" hierarchy="108" level="32767"/>
    <cacheField name="[Employees].[hire_date].[hire_date]" caption="hire_date" numFmtId="0" hierarchy="30" level="1">
      <sharedItems containsSemiMixedTypes="0" containsNonDate="0" containsString="0"/>
    </cacheField>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4"/>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2" memberValueDatatype="7" unbalanced="0">
      <fieldsUsage count="2">
        <fieldUsage x="-1"/>
        <fieldUsage x="3"/>
      </fieldsUsage>
    </cacheHierarchy>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1"/>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oneField="1" hidden="1">
      <fieldsUsage count="1">
        <fieldUsage x="2"/>
      </fieldsUsage>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1250003" backgroundQuery="1" createdVersion="8" refreshedVersion="8" minRefreshableVersion="3" recordCount="0" supportSubquery="1" supportAdvancedDrill="1" xr:uid="{72F94BF8-739D-41B9-B749-FD3420352000}">
  <cacheSource type="external" connectionId="3"/>
  <cacheFields count="4">
    <cacheField name="[Products].[product_name].[product_name]" caption="product_name" numFmtId="0" hierarchy="37" level="1">
      <sharedItems count="5">
        <s v="GeForce GTX 1080"/>
        <s v="Jetson Nano"/>
        <s v="NVIDIA A40"/>
        <s v="RTX 4070"/>
        <s v="RTX 4080"/>
      </sharedItems>
    </cacheField>
    <cacheField name="[Customers].[industry].[industry]" caption="industry" numFmtId="0" hierarchy="19" level="1">
      <sharedItems count="5">
        <s v="AI"/>
        <s v="Cloud Services"/>
        <s v="Data Centers"/>
        <s v="Gaming"/>
        <s v="Research"/>
      </sharedItems>
    </cacheField>
    <cacheField name="[Measures].[Sum of revenue]" caption="Sum of revenue" numFmtId="0" hierarchy="87"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3"/>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2" memberValueDatatype="130" unbalanced="0">
      <fieldsUsage count="2">
        <fieldUsage x="-1"/>
        <fieldUsage x="1"/>
      </fieldsUsage>
    </cacheHierarchy>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2"/>
      </fieldsUsage>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1597219" backgroundQuery="1" createdVersion="8" refreshedVersion="8" minRefreshableVersion="3" recordCount="0" supportSubquery="1" supportAdvancedDrill="1" xr:uid="{E68D57FC-1F5E-4880-B629-4A41323E445A}">
  <cacheSource type="external" connectionId="3"/>
  <cacheFields count="4">
    <cacheField name="[Products].[product_name].[product_name]" caption="product_name" numFmtId="0" hierarchy="37" level="1">
      <sharedItems count="5">
        <s v="GeForce GTX 1080"/>
        <s v="Jetson Nano"/>
        <s v="NVIDIA A40"/>
        <s v="RTX 4070"/>
        <s v="RTX 4080"/>
      </sharedItems>
    </cacheField>
    <cacheField name="[Measures].[Sum of quantity_sold]" caption="Sum of quantity_sold" numFmtId="0" hierarchy="88" level="32767"/>
    <cacheField name="[Measures].[Sum of revenue]" caption="Sum of revenue" numFmtId="0" hierarchy="87"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3"/>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2"/>
      </fieldsUsage>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2060188" backgroundQuery="1" createdVersion="8" refreshedVersion="8" minRefreshableVersion="3" recordCount="0" supportSubquery="1" supportAdvancedDrill="1" xr:uid="{7E5E0899-6AF7-4D9D-9367-508C2751C7A6}">
  <cacheSource type="external" connectionId="3"/>
  <cacheFields count="4">
    <cacheField name="[Products].[product_name].[product_name]" caption="product_name" numFmtId="0" hierarchy="37" level="1">
      <sharedItems count="5">
        <s v="GeForce GTX 1080"/>
        <s v="Jetson Nano"/>
        <s v="NVIDIA A40"/>
        <s v="RTX 4070"/>
        <s v="RTX 4080"/>
      </sharedItems>
    </cacheField>
    <cacheField name="[Suppliers].[material_supplied].[material_supplied]" caption="material_supplied" numFmtId="0" hierarchy="64" level="1">
      <sharedItems count="5">
        <s v="Batteries"/>
        <s v="Memory Chips"/>
        <s v="Microcontrollers"/>
        <s v="PCB"/>
        <s v="Silicon"/>
      </sharedItems>
    </cacheField>
    <cacheField name="[Measures].[Sum of quantity_supplied]" caption="Sum of quantity_supplied" numFmtId="0" hierarchy="101"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3"/>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1"/>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2291665" backgroundQuery="1" createdVersion="8" refreshedVersion="8" minRefreshableVersion="3" recordCount="0" supportSubquery="1" supportAdvancedDrill="1" xr:uid="{DA8641AF-FDF8-4B81-B0A1-77199431C5C0}">
  <cacheSource type="external" connectionId="3"/>
  <cacheFields count="5">
    <cacheField name="[Products].[product_name].[product_name]" caption="product_name" numFmtId="0" hierarchy="37" level="1">
      <sharedItems count="5">
        <s v="A100 Tensor Core"/>
        <s v="NVIDIA A40"/>
        <s v="NVIDIA Quadro GV100"/>
        <s v="NVIDIA V100"/>
        <s v="Titan V"/>
      </sharedItems>
    </cacheField>
    <cacheField name="[Suppliers].[material_supplied].[material_supplied]" caption="material_supplied" numFmtId="0" hierarchy="64" level="1">
      <sharedItems count="5">
        <s v="Batteries"/>
        <s v="Memory Chips"/>
        <s v="Microcontrollers"/>
        <s v="PCB"/>
        <s v="Silicon"/>
      </sharedItems>
    </cacheField>
    <cacheField name="[Measures].[Sum of price]" caption="Sum of price" numFmtId="0" hierarchy="97" level="32767"/>
    <cacheField name="[Products].[release_date].[release_date]" caption="release_date" numFmtId="0" hierarchy="39" level="1">
      <sharedItems containsSemiMixedTypes="0" containsNonDate="0" containsString="0"/>
    </cacheField>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4"/>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2" memberValueDatatype="7"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1"/>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2754627" backgroundQuery="1" createdVersion="8" refreshedVersion="8" minRefreshableVersion="3" recordCount="0" supportSubquery="1" supportAdvancedDrill="1" xr:uid="{ADD8DDA8-8F6A-49F9-9E69-6B0B5410BD76}">
  <cacheSource type="external" connectionId="3"/>
  <cacheFields count="5">
    <cacheField name="[Products].[product_name].[product_name]" caption="product_name" numFmtId="0" hierarchy="37" level="1">
      <sharedItems count="15">
        <s v="A100 Tensor Core"/>
        <s v="DGX Station"/>
        <s v="GeForce GTX 1080"/>
        <s v="GeForce GTX 1660"/>
        <s v="GeForce RTX 3060"/>
        <s v="H100 Tensor Core"/>
        <s v="Jetson AGX Orin"/>
        <s v="Jetson Nano"/>
        <s v="NVIDIA A40"/>
        <s v="NVIDIA Quadro GV100"/>
        <s v="NVIDIA V100"/>
        <s v="RTX 4070"/>
        <s v="RTX 4080"/>
        <s v="RTX 4090"/>
        <s v="Titan V"/>
      </sharedItems>
    </cacheField>
    <cacheField name="[Suppliers].[material_supplied].[material_supplied]" caption="material_supplied" numFmtId="0" hierarchy="64" level="1">
      <sharedItems count="5">
        <s v="Batteries"/>
        <s v="Memory Chips"/>
        <s v="Microcontrollers"/>
        <s v="PCB"/>
        <s v="Silicon"/>
      </sharedItems>
    </cacheField>
    <cacheField name="[Measures].[Sum of quantity_supplied]" caption="Sum of quantity_supplied" numFmtId="0" hierarchy="101" level="32767"/>
    <cacheField name="[Measures].[Sum of quantity_sold]" caption="Sum of quantity_sold" numFmtId="0" hierarchy="88"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4"/>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1"/>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oneField="1" hidden="1">
      <fieldsUsage count="1">
        <fieldUsage x="3"/>
      </fieldsUsage>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oneField="1" hidden="1">
      <fieldsUsage count="1">
        <fieldUsage x="2"/>
      </fieldsUsage>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2870373" backgroundQuery="1" createdVersion="8" refreshedVersion="8" minRefreshableVersion="3" recordCount="0" supportSubquery="1" supportAdvancedDrill="1" xr:uid="{5D149C0F-219D-4D46-A694-4473EADEC133}">
  <cacheSource type="external" connectionId="3"/>
  <cacheFields count="5">
    <cacheField name="[Products].[product_name].[product_name]" caption="product_name" numFmtId="0" hierarchy="37" level="1">
      <sharedItems count="5">
        <s v="A100 Tensor Core"/>
        <s v="DGX Station"/>
        <s v="H100 Tensor Core"/>
        <s v="NVIDIA Quadro GV100"/>
        <s v="NVIDIA V100"/>
      </sharedItems>
    </cacheField>
    <cacheField name="[Suppliers].[material_supplied].[material_supplied]" caption="material_supplied" numFmtId="0" hierarchy="64" level="1">
      <sharedItems count="5">
        <s v="Batteries"/>
        <s v="Memory Chips"/>
        <s v="Microcontrollers"/>
        <s v="PCB"/>
        <s v="Silicon"/>
      </sharedItems>
    </cacheField>
    <cacheField name="[Products].[release_date].[release_date]" caption="release_date" numFmtId="0" hierarchy="39" level="1">
      <sharedItems containsSemiMixedTypes="0" containsNonDate="0" containsString="0"/>
    </cacheField>
    <cacheField name="[Measures].[Sum of quantity_sold]" caption="Sum of quantity_sold" numFmtId="0" hierarchy="88"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4"/>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2" memberValueDatatype="7"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1"/>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oneField="1" hidden="1">
      <fieldsUsage count="1">
        <fieldUsage x="3"/>
      </fieldsUsage>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85.87268310185" backgroundQuery="1" createdVersion="8" refreshedVersion="8" minRefreshableVersion="3" recordCount="0" supportSubquery="1" supportAdvancedDrill="1" xr:uid="{DF23098C-43B2-467F-AC75-E92E7F25E498}">
  <cacheSource type="external" connectionId="3"/>
  <cacheFields count="5">
    <cacheField name="[Products].[product_name].[product_name]" caption="product_name" numFmtId="0" hierarchy="37" level="1">
      <sharedItems count="5">
        <s v="A100 Tensor Core"/>
        <s v="DGX Station"/>
        <s v="H100 Tensor Core"/>
        <s v="NVIDIA Quadro GV100"/>
        <s v="NVIDIA V100"/>
      </sharedItems>
    </cacheField>
    <cacheField name="[Suppliers].[material_supplied].[material_supplied]" caption="material_supplied" numFmtId="0" hierarchy="64" level="1">
      <sharedItems count="5">
        <s v="Batteries"/>
        <s v="Memory Chips"/>
        <s v="Microcontrollers"/>
        <s v="PCB"/>
        <s v="Silicon"/>
      </sharedItems>
    </cacheField>
    <cacheField name="[Products].[release_date].[release_date]" caption="release_date" numFmtId="0" hierarchy="39" level="1">
      <sharedItems containsSemiMixedTypes="0" containsNonDate="0" containsString="0"/>
    </cacheField>
    <cacheField name="[Measures].[Sum of quantity_sold]" caption="Sum of quantity_sold" numFmtId="0" hierarchy="88" level="32767"/>
    <cacheField name="[Category].[Category].[Category]" caption="Category" numFmtId="0" hierarchy="16" level="1">
      <sharedItems containsSemiMixedTypes="0" containsNonDate="0" containsString="0"/>
    </cacheField>
  </cacheFields>
  <cacheHierarchies count="11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fieldsUsage count="2">
        <fieldUsage x="-1"/>
        <fieldUsage x="4"/>
      </fieldsUsage>
    </cacheHierarchy>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2" memberValueDatatype="7"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fieldsUsage count="2">
        <fieldUsage x="-1"/>
        <fieldUsage x="1"/>
      </fieldsUsage>
    </cacheHierarchy>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oneField="1" hidden="1">
      <fieldsUsage count="1">
        <fieldUsage x="3"/>
      </fieldsUsage>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y uniqueName="[Measures].[Count of first_name]" caption="Count of first_name" measure="1" displayFolder="" measureGroup="Employees" count="0" hidden="1">
      <extLst>
        <ext xmlns:x15="http://schemas.microsoft.com/office/spreadsheetml/2010/11/main" uri="{B97F6D7D-B522-45F9-BDA1-12C45D357490}">
          <x15:cacheHierarchy aggregatedColumn="27"/>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9.61769861111" backgroundQuery="1" createdVersion="3" refreshedVersion="8" minRefreshableVersion="3" recordCount="0" supportSubquery="1" supportAdvancedDrill="1" xr:uid="{7E0F7D55-1438-4FAC-8121-105F10A175B8}">
  <cacheSource type="external" connectionId="3">
    <extLst>
      <ext xmlns:x14="http://schemas.microsoft.com/office/spreadsheetml/2009/9/main" uri="{F057638F-6D5F-4e77-A914-E7F072B9BCA8}">
        <x14:sourceConnection name="ThisWorkbookDataModel"/>
      </ext>
    </extLst>
  </cacheSource>
  <cacheFields count="0"/>
  <cacheHierarchies count="11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2"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0"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970289457"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9.636996875" backgroundQuery="1" createdVersion="3" refreshedVersion="8" minRefreshableVersion="3" recordCount="0" supportSubquery="1" supportAdvancedDrill="1" xr:uid="{B2B5D683-A895-46FA-AFDB-BA026B5780B1}">
  <cacheSource type="external" connectionId="3">
    <extLst>
      <ext xmlns:x14="http://schemas.microsoft.com/office/spreadsheetml/2009/9/main" uri="{F057638F-6D5F-4e77-A914-E7F072B9BCA8}">
        <x14:sourceConnection name="ThisWorkbookDataModel"/>
      </ext>
    </extLst>
  </cacheSource>
  <cacheFields count="0"/>
  <cacheHierarchies count="11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2" memberValueDatatype="7" unbalanced="0"/>
    <cacheHierarchy uniqueName="[Calendar1].[Date Hierarchy]" caption="Date Hierarchy" time="1" defaultMemberUniqueName="[Calendar1].[Date Hierarchy].[All]" allUniqueName="[Calendar1].[Date Hierarchy].[All]" dimensionUniqueName="[Calendar1]" displayFolder="" count="4" unbalanced="0"/>
    <cacheHierarchy uniqueName="[Calendar1].[Year]" caption="Year" attribute="1" time="1" defaultMemberUniqueName="[Calendar1].[Year].[All]" allUniqueName="[Calendar1].[Year].[All]" dimensionUniqueName="[Calendar1]" displayFolder="" count="2" memberValueDatatype="20" unbalanced="0"/>
    <cacheHierarchy uniqueName="[Calendar1].[Month Number]" caption="Month Number" attribute="1" time="1" defaultMemberUniqueName="[Calendar1].[Month Number].[All]" allUniqueName="[Calendar1].[Month Number].[All]" dimensionUniqueName="[Calendar1]" displayFolder="" count="2" memberValueDatatype="20" unbalanced="0"/>
    <cacheHierarchy uniqueName="[Calendar1].[Month]" caption="Month" attribute="1" time="1" defaultMemberUniqueName="[Calendar1].[Month].[All]" allUniqueName="[Calendar1].[Month].[All]" dimensionUniqueName="[Calendar1]" displayFolder="" count="2" memberValueDatatype="130" unbalanced="0"/>
    <cacheHierarchy uniqueName="[Calendar1].[MMM-YYYY]" caption="MMM-YYYY" attribute="1" time="1" defaultMemberUniqueName="[Calendar1].[MMM-YYYY].[All]" allUniqueName="[Calendar1].[MMM-YYYY].[All]" dimensionUniqueName="[Calendar1]" displayFolder="" count="2" memberValueDatatype="130" unbalanced="0"/>
    <cacheHierarchy uniqueName="[Calendar1].[Day Of Week Number]" caption="Day Of Week Number" attribute="1" time="1" defaultMemberUniqueName="[Calendar1].[Day Of Week Number].[All]" allUniqueName="[Calendar1].[Day Of Week Number].[All]" dimensionUniqueName="[Calendar1]" displayFolder="" count="2" memberValueDatatype="20" unbalanced="0"/>
    <cacheHierarchy uniqueName="[Calendar1].[Day Of Week]" caption="Day Of Week" attribute="1" time="1" defaultMemberUniqueName="[Calendar1].[Day Of Week].[All]" allUniqueName="[Calendar1].[Day Of Week].[All]" dimensionUniqueName="[Calendar1]" displayFolder="" count="2" memberValueDatatype="130" unbalanced="0"/>
    <cacheHierarchy uniqueName="[Category].[Category]" caption="Category" attribute="1" defaultMemberUniqueName="[Category].[Category].[All]" allUniqueName="[Category].[Category].[All]" dimensionUniqueName="[Category]"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industry]" caption="industry" attribute="1" defaultMemberUniqueName="[Customers].[industry].[All]" allUniqueName="[Customers].[industry].[All]" dimensionUniqueName="[Customers]" displayFolder="" count="2" memberValueDatatype="130" unbalanced="0"/>
    <cacheHierarchy uniqueName="[Customers].[contact_email]" caption="contact_email" attribute="1" defaultMemberUniqueName="[Customers].[contact_email].[All]" allUniqueName="[Customers].[contact_email].[All]" dimensionUniqueName="[Customers]" displayFolder="" count="2" memberValueDatatype="130" unbalanced="0"/>
    <cacheHierarchy uniqueName="[Customers].[contact_phone]" caption="contact_phone" attribute="1" defaultMemberUniqueName="[Customers].[contact_phone].[All]" allUniqueName="[Customers].[contact_phone].[All]" dimensionUniqueName="[Customers]" displayFolder="" count="2" memberValueDatatype="130" unbalanced="0"/>
    <cacheHierarchy uniqueName="[Department].[department_id]" caption="department_id" attribute="1" defaultMemberUniqueName="[Department].[department_id].[All]" allUniqueName="[Department].[department_id].[All]" dimensionUniqueName="[Department]" displayFolder="" count="2"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cacheHierarchy uniqueName="[Department].[States]" caption="States" attribute="1" defaultMemberUniqueName="[Department].[States].[All]" allUniqueName="[Department].[States].[All]" dimensionUniqueName="[Department]" displayFolder="" count="2" memberValueDatatype="130" unbalanced="0"/>
    <cacheHierarchy uniqueName="[Department].[location]" caption="location" attribute="1" defaultMemberUniqueName="[Department].[location].[All]" allUniqueName="[Department].[location].[All]" dimensionUniqueName="[Department]" displayFolder="" count="2" memberValueDatatype="130" unbalanced="0"/>
    <cacheHierarchy uniqueName="[Employees].[employee_id]" caption="employee_id" attribute="1" defaultMemberUniqueName="[Employees].[employee_id].[All]" allUniqueName="[Employees].[employee_id].[All]" dimensionUniqueName="[Employees]" displayFolder="" count="2" memberValueDatatype="20" unbalanced="0"/>
    <cacheHierarchy uniqueName="[Employees].[first_name]" caption="first_name" attribute="1" defaultMemberUniqueName="[Employees].[first_name].[All]" allUniqueName="[Employees].[first_name].[All]" dimensionUniqueName="[Employees]" displayFolder="" count="2" memberValueDatatype="130" unbalanced="0"/>
    <cacheHierarchy uniqueName="[Employees].[last_name]" caption="last_name" attribute="1" defaultMemberUniqueName="[Employees].[last_name].[All]" allUniqueName="[Employees].[last_name].[All]" dimensionUniqueName="[Employees]" displayFolder="" count="2" memberValueDatatype="130" unbalanced="0"/>
    <cacheHierarchy uniqueName="[Employees].[department_id]" caption="department_id" attribute="1" defaultMemberUniqueName="[Employees].[department_id].[All]" allUniqueName="[Employees].[department_id].[All]" dimensionUniqueName="[Employees]" displayFolder="" count="2" memberValueDatatype="20" unbalanced="0"/>
    <cacheHierarchy uniqueName="[Employees].[hire_date]" caption="hire_date" attribute="1" time="1" defaultMemberUniqueName="[Employees].[hire_date].[All]" allUniqueName="[Employees].[hire_date].[All]" dimensionUniqueName="[Employees]" displayFolder="" count="2" memberValueDatatype="7" unbalanced="0"/>
    <cacheHierarchy uniqueName="[Employees].[Month]" caption="Month" attribute="1" defaultMemberUniqueName="[Employees].[Month].[All]" allUniqueName="[Employees].[Month].[All]" dimensionUniqueName="[Employees]" displayFolder="" count="2" memberValueDatatype="130" unbalanced="0"/>
    <cacheHierarchy uniqueName="[Employees].[salary]" caption="salary" attribute="1" defaultMemberUniqueName="[Employees].[salary].[All]" allUniqueName="[Employees].[salary].[All]" dimensionUniqueName="[Employees]" displayFolder="" count="2" memberValueDatatype="5" unbalanced="0"/>
    <cacheHierarchy uniqueName="[Employees].[hire_date (Year)]" caption="hire_date (Year)" attribute="1" defaultMemberUniqueName="[Employees].[hire_date (Year)].[All]" allUniqueName="[Employees].[hire_date (Year)].[All]" dimensionUniqueName="[Employees]" displayFolder="" count="2" memberValueDatatype="130" unbalanced="0"/>
    <cacheHierarchy uniqueName="[Employees].[hire_date (Quarter)]" caption="hire_date (Quarter)" attribute="1" defaultMemberUniqueName="[Employees].[hire_date (Quarter)].[All]" allUniqueName="[Employees].[hire_date (Quarter)].[All]" dimensionUniqueName="[Employees]" displayFolder="" count="2" memberValueDatatype="130" unbalanced="0"/>
    <cacheHierarchy uniqueName="[Employees].[hire_date (Month)]" caption="hire_date (Month)" attribute="1" defaultMemberUniqueName="[Employees].[hire_date (Month)].[All]" allUniqueName="[Employees].[hire_date (Month)].[All]" dimensionUniqueName="[Employe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release_date]" caption="release_date" attribute="1" time="1" defaultMemberUniqueName="[Products].[release_date].[All]" allUniqueName="[Products].[release_date].[All]" dimensionUniqueName="[Products]" displayFolder="" count="2" memberValueDatatype="7" unbalanced="0"/>
    <cacheHierarchy uniqueName="[Products].[price]" caption="price" attribute="1" defaultMemberUniqueName="[Products].[price].[All]" allUniqueName="[Products].[price].[All]" dimensionUniqueName="[Products]" displayFolder="" count="2" memberValueDatatype="5" unbalanced="0"/>
    <cacheHierarchy uniqueName="[Products].[release_date (Year)]" caption="release_date (Year)" attribute="1" defaultMemberUniqueName="[Products].[release_date (Year)].[All]" allUniqueName="[Products].[release_date (Year)].[All]" dimensionUniqueName="[Products]" displayFolder="" count="2" memberValueDatatype="130" unbalanced="0"/>
    <cacheHierarchy uniqueName="[Products].[release_date (Quarter)]" caption="release_date (Quarter)" attribute="1" defaultMemberUniqueName="[Products].[release_date (Quarter)].[All]" allUniqueName="[Products].[release_date (Quarter)].[All]" dimensionUniqueName="[Products]" displayFolder="" count="2" memberValueDatatype="130" unbalanced="0"/>
    <cacheHierarchy uniqueName="[Products].[release_date (Month)]" caption="release_date (Month)" attribute="1" defaultMemberUniqueName="[Products].[release_date (Month)].[All]" allUniqueName="[Products].[release_date (Month)].[All]" dimensionUniqueName="[Products]" displayFolder="" count="2" memberValueDatatype="130" unbalanced="0"/>
    <cacheHierarchy uniqueName="[Projects].[project_id]" caption="project_id" attribute="1" defaultMemberUniqueName="[Projects].[project_id].[All]" allUniqueName="[Projects].[project_id].[All]" dimensionUniqueName="[Projects]" displayFolder="" count="2" memberValueDatatype="20" unbalanced="0"/>
    <cacheHierarchy uniqueName="[Projects].[project_name]" caption="project_name" attribute="1" defaultMemberUniqueName="[Projects].[project_name].[All]" allUniqueName="[Projects].[project_name].[All]" dimensionUniqueName="[Projects]" displayFolder="" count="2" memberValueDatatype="130" unbalanced="0"/>
    <cacheHierarchy uniqueName="[Projects].[department_id]" caption="department_id" attribute="1" defaultMemberUniqueName="[Projects].[department_id].[All]" allUniqueName="[Projects].[department_id].[All]" dimensionUniqueName="[Projects]" displayFolder="" count="2" memberValueDatatype="20" unbalanced="0"/>
    <cacheHierarchy uniqueName="[Projects].[start_date]" caption="start_date" attribute="1" time="1" defaultMemberUniqueName="[Projects].[start_date].[All]" allUniqueName="[Projects].[start_date].[All]" dimensionUniqueName="[Projects]" displayFolder="" count="2" memberValueDatatype="7" unbalanced="0"/>
    <cacheHierarchy uniqueName="[Projects].[end_date]" caption="end_date" attribute="1" time="1" defaultMemberUniqueName="[Projects].[end_date].[All]" allUniqueName="[Projects].[end_date].[All]" dimensionUniqueName="[Projects]" displayFolder="" count="2" memberValueDatatype="7" unbalanced="0"/>
    <cacheHierarchy uniqueName="[Projects].[Project Duration]" caption="Project Duration" attribute="1" defaultMemberUniqueName="[Projects].[Project Duration].[All]" allUniqueName="[Projects].[Project Duration].[All]" dimensionUniqueName="[Projects]" displayFolder="" count="2" memberValueDatatype="20" unbalanced="0"/>
    <cacheHierarchy uniqueName="[Projects].[budget]" caption="budget" attribute="1" defaultMemberUniqueName="[Projects].[budget].[All]" allUniqueName="[Projects].[budget].[All]" dimensionUniqueName="[Projects]" displayFolder="" count="2" memberValueDatatype="5" unbalanced="0"/>
    <cacheHierarchy uniqueName="[Projects].[start_date (Year)]" caption="start_date (Year)" attribute="1" defaultMemberUniqueName="[Projects].[start_date (Year)].[All]" allUniqueName="[Projects].[start_date (Year)].[All]" dimensionUniqueName="[Projects]" displayFolder="" count="2" memberValueDatatype="130" unbalanced="0"/>
    <cacheHierarchy uniqueName="[Projects].[start_date (Quarter)]" caption="start_date (Quarter)" attribute="1" defaultMemberUniqueName="[Projects].[start_date (Quarter)].[All]" allUniqueName="[Projects].[start_date (Quarter)].[All]" dimensionUniqueName="[Projects]" displayFolder="" count="2" memberValueDatatype="130" unbalanced="0"/>
    <cacheHierarchy uniqueName="[Projects].[start_date (Month)]" caption="start_date (Month)" attribute="1" defaultMemberUniqueName="[Projects].[start_date (Month)].[All]" allUniqueName="[Projects].[start_date (Month)].[All]" dimensionUniqueName="[Projects]" displayFolder="" count="2" memberValueDatatype="130" unbalanced="0"/>
    <cacheHierarchy uniqueName="[Sales].[sale_id]" caption="sale_id" attribute="1" defaultMemberUniqueName="[Sales].[sale_id].[All]" allUniqueName="[Sales].[sale_id].[All]" dimensionUniqueName="[Sales]" displayFolder="" count="2" memberValueDatatype="20" unbalanced="0"/>
    <cacheHierarchy uniqueName="[Sales].[product_id]" caption="product_id" attribute="1" defaultMemberUniqueName="[Sales].[product_id].[All]" allUniqueName="[Sales].[product_id].[All]" dimensionUniqueName="[Sales]" displayFolder="" count="2" memberValueDatatype="20" unbalanced="0"/>
    <cacheHierarchy uniqueName="[Sales].[customer_id]" caption="customer_id" attribute="1" defaultMemberUniqueName="[Sales].[customer_id].[All]" allUniqueName="[Sales].[customer_id].[All]" dimensionUniqueName="[Sales]" displayFolder="" count="2" memberValueDatatype="20" unbalanced="0"/>
    <cacheHierarchy uniqueName="[Sales].[Category]" caption="Category" attribute="1" defaultMemberUniqueName="[Sales].[Category].[All]" allUniqueName="[Sales].[Category].[All]" dimensionUniqueName="[Sales]" displayFolder="" count="2" memberValueDatatype="130" unbalanced="0"/>
    <cacheHierarchy uniqueName="[Sales].[sale_date]" caption="sale_date" attribute="1" time="1" defaultMemberUniqueName="[Sales].[sale_date].[All]" allUniqueName="[Sales].[sale_date].[All]" dimensionUniqueName="[Sales]" displayFolder="" count="2" memberValueDatatype="7" unbalanced="0"/>
    <cacheHierarchy uniqueName="[Sales].[region]" caption="region" attribute="1" defaultMemberUniqueName="[Sales].[region].[All]" allUniqueName="[Sales].[region].[All]" dimensionUniqueName="[Sales]" displayFolder="" count="2" memberValueDatatype="130" unbalanced="0"/>
    <cacheHierarchy uniqueName="[Sales].[quantity_sold]" caption="quantity_sold" attribute="1" defaultMemberUniqueName="[Sales].[quantity_sold].[All]" allUniqueName="[Sales].[quantity_sold].[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5" unbalanced="0"/>
    <cacheHierarchy uniqueName="[Suppliers].[supplier_id]" caption="supplier_id" attribute="1" defaultMemberUniqueName="[Suppliers].[supplier_id].[All]" allUniqueName="[Suppliers].[supplier_id].[All]" dimensionUniqueName="[Suppliers]" displayFolder="" count="2" memberValueDatatype="20" unbalanced="0"/>
    <cacheHierarchy uniqueName="[Suppliers].[supplier_name]" caption="supplier_name" attribute="1" defaultMemberUniqueName="[Suppliers].[supplier_name].[All]" allUniqueName="[Suppliers].[supplier_name].[All]" dimensionUniqueName="[Suppliers]" displayFolder="" count="2" memberValueDatatype="130" unbalanced="0"/>
    <cacheHierarchy uniqueName="[Suppliers].[material_supplied]" caption="material_supplied" attribute="1" defaultMemberUniqueName="[Suppliers].[material_supplied].[All]" allUniqueName="[Suppliers].[material_supplied].[All]" dimensionUniqueName="[Suppliers]" displayFolder="" count="2" memberValueDatatype="130" unbalanced="0"/>
    <cacheHierarchy uniqueName="[Suppliers].[contact_email]" caption="contact_email" attribute="1" defaultMemberUniqueName="[Suppliers].[contact_email].[All]" allUniqueName="[Suppliers].[contact_email].[All]" dimensionUniqueName="[Suppliers]" displayFolder="" count="2" memberValueDatatype="130" unbalanced="0"/>
    <cacheHierarchy uniqueName="[Supply Chain].[supply_chain_id]" caption="supply_chain_id" attribute="1" defaultMemberUniqueName="[Supply Chain].[supply_chain_id].[All]" allUniqueName="[Supply Chain].[supply_chain_id].[All]" dimensionUniqueName="[Supply Chain]" displayFolder="" count="2" memberValueDatatype="20" unbalanced="0"/>
    <cacheHierarchy uniqueName="[Supply Chain].[supplier_id]" caption="supplier_id" attribute="1" defaultMemberUniqueName="[Supply Chain].[supplier_id].[All]" allUniqueName="[Supply Chain].[supplier_id].[All]" dimensionUniqueName="[Supply Chain]" displayFolder="" count="2" memberValueDatatype="20" unbalanced="0"/>
    <cacheHierarchy uniqueName="[Supply Chain].[product_id]" caption="product_id" attribute="1" defaultMemberUniqueName="[Supply Chain].[product_id].[All]" allUniqueName="[Supply Chain].[product_id].[All]" dimensionUniqueName="[Supply Chain]" displayFolder="" count="2" memberValueDatatype="20" unbalanced="0"/>
    <cacheHierarchy uniqueName="[Supply Chain].[supply_date]" caption="supply_date" attribute="1" time="1" defaultMemberUniqueName="[Supply Chain].[supply_date].[All]" allUniqueName="[Supply Chain].[supply_date].[All]" dimensionUniqueName="[Supply Chain]" displayFolder="" count="2" memberValueDatatype="7" unbalanced="0"/>
    <cacheHierarchy uniqueName="[Supply Chain].[quantity_supplied]" caption="quantity_supplied" attribute="1" defaultMemberUniqueName="[Supply Chain].[quantity_supplied].[All]" allUniqueName="[Supply Chain].[quantity_supplied].[All]" dimensionUniqueName="[Supply Chain]" displayFolder="" count="2" memberValueDatatype="20" unbalanced="0"/>
    <cacheHierarchy uniqueName="[Supply Chain].[Category]" caption="Category" attribute="1" defaultMemberUniqueName="[Supply Chain].[Category].[All]" allUniqueName="[Supply Chain].[Category].[All]" dimensionUniqueName="[Supply Chain]" displayFolder="" count="2"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2"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2"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2"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2"/>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1"/>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6"/>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2"/>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1"/>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50"/>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50"/>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1"/>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2"/>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1"/>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5"/>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4"/>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8"/>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8"/>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3"/>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3"/>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8"/>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6"/>
        </ext>
      </extLst>
    </cacheHierarchy>
  </cacheHierarchies>
  <kpis count="0"/>
  <dimensions count="12">
    <dimension name="Calendar" uniqueName="[Calendar]" caption="Calendar"/>
    <dimension name="Calendar1" uniqueName="[Calendar1]" caption="Calendar1"/>
    <dimension name="Category" uniqueName="[Category]" caption="Category"/>
    <dimension name="Customers" uniqueName="[Customers]" caption="Customers"/>
    <dimension name="Department" uniqueName="[Department]" caption="Department"/>
    <dimension name="Employees" uniqueName="[Employees]" caption="Employees"/>
    <dimension measure="1" name="Measures" uniqueName="[Measures]" caption="Measures"/>
    <dimension name="Products" uniqueName="[Products]" caption="Products"/>
    <dimension name="Projects" uniqueName="[Projects]" caption="Projects"/>
    <dimension name="Sales" uniqueName="[Sales]" caption="Sales"/>
    <dimension name="Suppliers" uniqueName="[Suppliers]" caption="Suppliers"/>
    <dimension name="Supply Chain" uniqueName="[Supply Chain]" caption="Supply Chain"/>
  </dimensions>
  <measureGroups count="11">
    <measureGroup name="Calendar" caption="Calendar"/>
    <measureGroup name="Calendar1" caption="Calendar1"/>
    <measureGroup name="Category" caption="Category"/>
    <measureGroup name="Customers" caption="Customers"/>
    <measureGroup name="Department" caption="Department"/>
    <measureGroup name="Employees" caption="Employees"/>
    <measureGroup name="Products" caption="Products"/>
    <measureGroup name="Projects" caption="Projects"/>
    <measureGroup name="Sales" caption="Sales"/>
    <measureGroup name="Suppliers" caption="Suppliers"/>
    <measureGroup name="Supply Chain" caption="Supply Chain"/>
  </measureGroups>
  <maps count="23">
    <map measureGroup="0" dimension="0"/>
    <map measureGroup="1" dimension="1"/>
    <map measureGroup="2" dimension="2"/>
    <map measureGroup="3" dimension="3"/>
    <map measureGroup="4" dimension="4"/>
    <map measureGroup="5" dimension="1"/>
    <map measureGroup="5" dimension="4"/>
    <map measureGroup="5" dimension="5"/>
    <map measureGroup="6" dimension="2"/>
    <map measureGroup="6" dimension="7"/>
    <map measureGroup="7" dimension="4"/>
    <map measureGroup="7" dimension="8"/>
    <map measureGroup="8" dimension="0"/>
    <map measureGroup="8" dimension="2"/>
    <map measureGroup="8" dimension="3"/>
    <map measureGroup="8" dimension="7"/>
    <map measureGroup="8" dimension="9"/>
    <map measureGroup="9" dimension="10"/>
    <map measureGroup="10" dimension="0"/>
    <map measureGroup="10" dimension="2"/>
    <map measureGroup="10" dimension="7"/>
    <map measureGroup="10" dimension="10"/>
    <map measureGroup="10" dimension="11"/>
  </maps>
  <extLst>
    <ext xmlns:x14="http://schemas.microsoft.com/office/spreadsheetml/2009/9/main" uri="{725AE2AE-9491-48be-B2B4-4EB974FC3084}">
      <x14:pivotCacheDefinition slicerData="1" pivotCacheId="2050258637"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19.61770127315" backgroundQuery="1" createdVersion="3" refreshedVersion="8" minRefreshableVersion="3" recordCount="0" supportSubquery="1" supportAdvancedDrill="1" xr:uid="{B4E1EC37-EFA2-4836-8C55-D3CA4EE84196}">
  <cacheSource type="external" connectionId="3">
    <extLst>
      <ext xmlns:x14="http://schemas.microsoft.com/office/spreadsheetml/2009/9/main" uri="{F057638F-6D5F-4e77-A914-E7F072B9BCA8}">
        <x14:sourceConnection name="ThisWorkbookDataModel"/>
      </ext>
    </extLst>
  </cacheSource>
  <cacheFields count="0"/>
  <cacheHierarchies count="11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ategory].[Category]" caption="Category" attribute="1" defaultMemberUniqueName="[Category].[Category].[All]" allUniqueName="[Category].[Category].[All]" dimensionUniqueName="[Category]"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industry]" caption="industry" attribute="1" defaultMemberUniqueName="[Customers].[industry].[All]" allUniqueName="[Customers].[industry].[All]" dimensionUniqueName="[Customers]" displayFolder="" count="0" memberValueDatatype="130" unbalanced="0"/>
    <cacheHierarchy uniqueName="[Customers].[contact_email]" caption="contact_email" attribute="1" defaultMemberUniqueName="[Customers].[contact_email].[All]" allUniqueName="[Customers].[contact_email].[All]" dimensionUniqueName="[Customers]" displayFolder="" count="0" memberValueDatatype="130" unbalanced="0"/>
    <cacheHierarchy uniqueName="[Customers].[contact_phone]" caption="contact_phone" attribute="1" defaultMemberUniqueName="[Customers].[contact_phone].[All]" allUniqueName="[Customers].[contact_phone].[All]" dimensionUniqueName="[Customers]" displayFolder="" count="0" memberValueDatatype="130" unbalanced="0"/>
    <cacheHierarchy uniqueName="[Department].[department_id]" caption="department_id" attribute="1" defaultMemberUniqueName="[Department].[department_id].[All]" allUniqueName="[Department].[department_id].[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0" memberValueDatatype="130" unbalanced="0"/>
    <cacheHierarchy uniqueName="[Department].[States]" caption="States" attribute="1" defaultMemberUniqueName="[Department].[States].[All]" allUniqueName="[Department].[States].[All]" dimensionUniqueName="[Department]" displayFolder="" count="0" memberValueDatatype="130" unbalanced="0"/>
    <cacheHierarchy uniqueName="[Department].[location]" caption="location" attribute="1" defaultMemberUniqueName="[Department].[location].[All]" allUniqueName="[Department].[location].[All]" dimensionUniqueName="[Department]"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_name]" caption="first_name" attribute="1" defaultMemberUniqueName="[Employees].[first_name].[All]" allUniqueName="[Employees].[first_name].[All]" dimensionUniqueName="[Employees]" displayFolder="" count="0" memberValueDatatype="130" unbalanced="0"/>
    <cacheHierarchy uniqueName="[Employees].[last_name]" caption="last_name" attribute="1" defaultMemberUniqueName="[Employees].[last_name].[All]" allUniqueName="[Employees].[last_name].[All]" dimensionUniqueName="[Employees]" displayFolder="" count="0" memberValueDatatype="130" unbalanced="0"/>
    <cacheHierarchy uniqueName="[Employees].[department_id]" caption="department_id" attribute="1" defaultMemberUniqueName="[Employees].[department_id].[All]" allUniqueName="[Employees].[department_id].[All]" dimensionUniqueName="[Employees]" displayFolder="" count="0" memberValueDatatype="20" unbalanced="0"/>
    <cacheHierarchy uniqueName="[Employees].[hire_date]" caption="hire_date" attribute="1" time="1" defaultMemberUniqueName="[Employees].[hire_date].[All]" allUniqueName="[Employees].[hire_date].[All]" dimensionUniqueName="[Employees]" displayFolder="" count="2" memberValueDatatype="7" unbalanced="0"/>
    <cacheHierarchy uniqueName="[Employees].[Month]" caption="Month" attribute="1" defaultMemberUniqueName="[Employees].[Month].[All]" allUniqueName="[Employees].[Month].[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hire_date (Year)]" caption="hire_date (Year)" attribute="1" defaultMemberUniqueName="[Employees].[hire_date (Year)].[All]" allUniqueName="[Employees].[hire_date (Year)].[All]" dimensionUniqueName="[Employees]" displayFolder="" count="0" memberValueDatatype="130" unbalanced="0"/>
    <cacheHierarchy uniqueName="[Employees].[hire_date (Quarter)]" caption="hire_date (Quarter)" attribute="1" defaultMemberUniqueName="[Employees].[hire_date (Quarter)].[All]" allUniqueName="[Employees].[hire_date (Quarter)].[All]" dimensionUniqueName="[Employees]" displayFolder="" count="0" memberValueDatatype="130" unbalanced="0"/>
    <cacheHierarchy uniqueName="[Employees].[hire_date (Month)]" caption="hire_date (Month)" attribute="1" defaultMemberUniqueName="[Employees].[hire_date (Month)].[All]" allUniqueName="[Employees].[hire_date (Month)].[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release_date]" caption="release_date" attribute="1" time="1" defaultMemberUniqueName="[Products].[release_date].[All]" allUniqueName="[Products].[release_date].[All]" dimensionUniqueName="[Products]" displayFolder="" count="2" memberValueDatatype="7" unbalanced="0"/>
    <cacheHierarchy uniqueName="[Products].[price]" caption="price" attribute="1" defaultMemberUniqueName="[Products].[price].[All]" allUniqueName="[Products].[price].[All]" dimensionUniqueName="[Products]" displayFolder="" count="0" memberValueDatatype="5" unbalanced="0"/>
    <cacheHierarchy uniqueName="[Products].[release_date (Year)]" caption="release_date (Year)" attribute="1" defaultMemberUniqueName="[Products].[release_date (Year)].[All]" allUniqueName="[Products].[release_date (Year)].[All]" dimensionUniqueName="[Products]" displayFolder="" count="0" memberValueDatatype="130" unbalanced="0"/>
    <cacheHierarchy uniqueName="[Products].[release_date (Quarter)]" caption="release_date (Quarter)" attribute="1" defaultMemberUniqueName="[Products].[release_date (Quarter)].[All]" allUniqueName="[Products].[release_date (Quarter)].[All]" dimensionUniqueName="[Products]" displayFolder="" count="0" memberValueDatatype="130" unbalanced="0"/>
    <cacheHierarchy uniqueName="[Products].[release_date (Month)]" caption="release_date (Month)" attribute="1" defaultMemberUniqueName="[Products].[release_date (Month)].[All]" allUniqueName="[Products].[release_date (Month)].[All]" dimensionUniqueName="[Products]" displayFolder="" count="0" memberValueDatatype="130" unbalanced="0"/>
    <cacheHierarchy uniqueName="[Projects].[project_id]" caption="project_id" attribute="1" defaultMemberUniqueName="[Projects].[project_id].[All]" allUniqueName="[Projects].[project_id].[All]" dimensionUniqueName="[Projects]" displayFolder="" count="0" memberValueDatatype="20" unbalanced="0"/>
    <cacheHierarchy uniqueName="[Projects].[project_name]" caption="project_name" attribute="1" defaultMemberUniqueName="[Projects].[project_name].[All]" allUniqueName="[Projects].[project_name].[All]" dimensionUniqueName="[Projects]" displayFolder="" count="0" memberValueDatatype="130" unbalanced="0"/>
    <cacheHierarchy uniqueName="[Projects].[department_id]" caption="department_id" attribute="1" defaultMemberUniqueName="[Projects].[department_id].[All]" allUniqueName="[Projects].[department_id].[All]" dimensionUniqueName="[Projects]" displayFolder="" count="0" memberValueDatatype="20" unbalanced="0"/>
    <cacheHierarchy uniqueName="[Projects].[start_date]" caption="start_date" attribute="1" time="1" defaultMemberUniqueName="[Projects].[start_date].[All]" allUniqueName="[Projects].[start_date].[All]" dimensionUniqueName="[Projects]" displayFolder="" count="0" memberValueDatatype="7" unbalanced="0"/>
    <cacheHierarchy uniqueName="[Projects].[end_date]" caption="end_date" attribute="1" time="1" defaultMemberUniqueName="[Projects].[end_date].[All]" allUniqueName="[Projects].[end_date].[All]" dimensionUniqueName="[Projects]" displayFolder="" count="0" memberValueDatatype="7" unbalanced="0"/>
    <cacheHierarchy uniqueName="[Projects].[Project Duration]" caption="Project Duration" attribute="1" defaultMemberUniqueName="[Projects].[Project Duration].[All]" allUniqueName="[Projects].[Project Duration].[All]" dimensionUniqueName="[Projects]" displayFolder="" count="0" memberValueDatatype="20" unbalanced="0"/>
    <cacheHierarchy uniqueName="[Projects].[budget]" caption="budget" attribute="1" defaultMemberUniqueName="[Projects].[budget].[All]" allUniqueName="[Projects].[budget].[All]" dimensionUniqueName="[Projects]" displayFolder="" count="0" memberValueDatatype="5" unbalanced="0"/>
    <cacheHierarchy uniqueName="[Projects].[start_date (Year)]" caption="start_date (Year)" attribute="1" defaultMemberUniqueName="[Projects].[start_date (Year)].[All]" allUniqueName="[Projects].[start_date (Year)].[All]" dimensionUniqueName="[Projects]" displayFolder="" count="0" memberValueDatatype="130" unbalanced="0"/>
    <cacheHierarchy uniqueName="[Projects].[start_date (Quarter)]" caption="start_date (Quarter)" attribute="1" defaultMemberUniqueName="[Projects].[start_date (Quarter)].[All]" allUniqueName="[Projects].[start_date (Quarter)].[All]" dimensionUniqueName="[Projects]" displayFolder="" count="0" memberValueDatatype="130" unbalanced="0"/>
    <cacheHierarchy uniqueName="[Projects].[start_date (Month)]" caption="start_date (Month)" attribute="1" defaultMemberUniqueName="[Projects].[start_date (Month)].[All]" allUniqueName="[Projects].[start_date (Month)].[All]" dimensionUniqueName="[Proje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customer_id]" caption="customer_id" attribute="1" defaultMemberUniqueName="[Sales].[customer_id].[All]" allUniqueName="[Sales].[customer_id].[All]" dimensionUniqueName="[Sales]" displayFolder="" count="0" memberValueDatatype="20" unbalanced="0"/>
    <cacheHierarchy uniqueName="[Sales].[Category]" caption="Category" attribute="1" defaultMemberUniqueName="[Sales].[Category].[All]" allUniqueName="[Sales].[Category].[All]" dimensionUniqueName="[Sales]" displayFolder="" count="0" memberValueDatatype="130" unbalanced="0"/>
    <cacheHierarchy uniqueName="[Sales].[sale_date]" caption="sale_date" attribute="1" time="1" defaultMemberUniqueName="[Sales].[sale_date].[All]" allUniqueName="[Sales].[sale_date].[All]" dimensionUniqueName="[Sales]" displayFolder="" count="0" memberValueDatatype="7" unbalanced="0"/>
    <cacheHierarchy uniqueName="[Sales].[region]" caption="region" attribute="1" defaultMemberUniqueName="[Sales].[region].[All]" allUniqueName="[Sales].[region].[All]" dimensionUniqueName="[Sales]" displayFolder="" count="0" memberValueDatatype="130" unbalanced="0"/>
    <cacheHierarchy uniqueName="[Sales].[quantity_sold]" caption="quantity_sold" attribute="1" defaultMemberUniqueName="[Sales].[quantity_sold].[All]" allUniqueName="[Sales].[quantity_sold].[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5"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material_supplied]" caption="material_supplied" attribute="1" defaultMemberUniqueName="[Suppliers].[material_supplied].[All]" allUniqueName="[Suppliers].[material_supplied].[All]" dimensionUniqueName="[Suppliers]" displayFolder="" count="0" memberValueDatatype="130" unbalanced="0"/>
    <cacheHierarchy uniqueName="[Suppliers].[contact_email]" caption="contact_email" attribute="1" defaultMemberUniqueName="[Suppliers].[contact_email].[All]" allUniqueName="[Suppliers].[contact_email].[All]" dimensionUniqueName="[Suppliers]" displayFolder="" count="0" memberValueDatatype="130" unbalanced="0"/>
    <cacheHierarchy uniqueName="[Supply Chain].[supply_chain_id]" caption="supply_chain_id" attribute="1" defaultMemberUniqueName="[Supply Chain].[supply_chain_id].[All]" allUniqueName="[Supply Chain].[supply_chain_id].[All]" dimensionUniqueName="[Supply Chain]" displayFolder="" count="0" memberValueDatatype="20" unbalanced="0"/>
    <cacheHierarchy uniqueName="[Supply Chain].[supplier_id]" caption="supplier_id" attribute="1" defaultMemberUniqueName="[Supply Chain].[supplier_id].[All]" allUniqueName="[Supply Chain].[supplier_id].[All]" dimensionUniqueName="[Supply Chain]" displayFolder="" count="0" memberValueDatatype="20" unbalanced="0"/>
    <cacheHierarchy uniqueName="[Supply Chain].[product_id]" caption="product_id" attribute="1" defaultMemberUniqueName="[Supply Chain].[product_id].[All]" allUniqueName="[Supply Chain].[product_id].[All]" dimensionUniqueName="[Supply Chain]" displayFolder="" count="0" memberValueDatatype="20" unbalanced="0"/>
    <cacheHierarchy uniqueName="[Supply Chain].[supply_date]" caption="supply_date" attribute="1" time="1" defaultMemberUniqueName="[Supply Chain].[supply_date].[All]" allUniqueName="[Supply Chain].[supply_date].[All]" dimensionUniqueName="[Supply Chain]" displayFolder="" count="0" memberValueDatatype="7" unbalanced="0"/>
    <cacheHierarchy uniqueName="[Supply Chain].[quantity_supplied]" caption="quantity_supplied" attribute="1" defaultMemberUniqueName="[Supply Chain].[quantity_supplied].[All]" allUniqueName="[Supply Chain].[quantity_supplied].[All]" dimensionUniqueName="[Supply Chain]" displayFolder="" count="0" memberValueDatatype="20" unbalanced="0"/>
    <cacheHierarchy uniqueName="[Supply Chain].[Category]" caption="Category" attribute="1" defaultMemberUniqueName="[Supply Chain].[Category].[All]" allUniqueName="[Supply Chain].[Category].[All]" dimensionUniqueName="[Supply Chain]" displayFolder="" count="0" memberValueDatatype="130" unbalanced="0"/>
    <cacheHierarchy uniqueName="[Employees].[hire_date (Month Index)]" caption="hire_date (Month Index)" attribute="1" defaultMemberUniqueName="[Employees].[hire_date (Month Index)].[All]" allUniqueName="[Employees].[hire_date (Month Index)].[All]" dimensionUniqueName="[Employees]" displayFolder="" count="0" memberValueDatatype="20" unbalanced="0" hidden="1"/>
    <cacheHierarchy uniqueName="[Products].[release_date (Month Index)]" caption="release_date (Month Index)" attribute="1" defaultMemberUniqueName="[Products].[release_date (Month Index)].[All]" allUniqueName="[Products].[release_date (Month Index)].[All]" dimensionUniqueName="[Products]" displayFolder="" count="0" memberValueDatatype="20" unbalanced="0" hidden="1"/>
    <cacheHierarchy uniqueName="[Projects].[start_date (Month Index)]" caption="start_date (Month Index)" attribute="1" defaultMemberUniqueName="[Projects].[start_date (Month Index)].[All]" allUniqueName="[Projects].[start_date (Month Index)].[All]" dimensionUniqueName="[Projects]" displayFolder="" count="0" memberValueDatatype="20" unbalanced="0" hidden="1"/>
    <cacheHierarchy uniqueName="[Measures].[__XL_Count Table1]" caption="__XL_Count Table1" measure="1" displayFolder="" measureGroup="Products" count="0" hidden="1"/>
    <cacheHierarchy uniqueName="[Measures].[__XL_Count Table2]" caption="__XL_Count Table2" measure="1" displayFolder="" measureGroup="Customers" count="0" hidden="1"/>
    <cacheHierarchy uniqueName="[Measures].[__XL_Count Table3]" caption="__XL_Count Table3" measure="1" displayFolder="" measureGroup="Sales" count="0" hidden="1"/>
    <cacheHierarchy uniqueName="[Measures].[__XL_Count Table4]" caption="__XL_Count Table4" measure="1" displayFolder="" measureGroup="Suppliers" count="0" hidden="1"/>
    <cacheHierarchy uniqueName="[Measures].[__XL_Count Table5]" caption="__XL_Count Table5" measure="1" displayFolder="" measureGroup="Supply Chain" count="0" hidden="1"/>
    <cacheHierarchy uniqueName="[Measures].[__XL_Count Table6]" caption="__XL_Count Table6" measure="1" displayFolder="" measureGroup="Department" count="0" hidden="1"/>
    <cacheHierarchy uniqueName="[Measures].[__XL_Count Table7]" caption="__XL_Count Table7" measure="1" displayFolder="" measureGroup="Employees" count="0" hidden="1"/>
    <cacheHierarchy uniqueName="[Measures].[__XL_Count Table8]" caption="__XL_Count Table8" measure="1" displayFolder="" measureGroup="Projects"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XL_Count Category]" caption="__XL_Count Category" measure="1" displayFolder="" measureGroup="Category"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61"/>
        </ext>
      </extLst>
    </cacheHierarchy>
    <cacheHierarchy uniqueName="[Measures].[Sum of quantity_sold]" caption="Sum of quantity_sold" measure="1" displayFolder="" measureGroup="Sales" count="0" hidden="1">
      <extLst>
        <ext xmlns:x15="http://schemas.microsoft.com/office/spreadsheetml/2010/11/main" uri="{B97F6D7D-B522-45F9-BDA1-12C45D357490}">
          <x15:cacheHierarchy aggregatedColumn="60"/>
        </ext>
      </extLst>
    </cacheHierarchy>
    <cacheHierarchy uniqueName="[Measures].[Sum of product_id]" caption="Sum of product_id" measure="1" displayFolder="" measureGroup="Sales" count="0" hidden="1">
      <extLst>
        <ext xmlns:x15="http://schemas.microsoft.com/office/spreadsheetml/2010/11/main" uri="{B97F6D7D-B522-45F9-BDA1-12C45D357490}">
          <x15:cacheHierarchy aggregatedColumn="55"/>
        </ext>
      </extLst>
    </cacheHierarchy>
    <cacheHierarchy uniqueName="[Measures].[Average of revenue]" caption="Average of revenue" measure="1" displayFolder="" measureGroup="Sales" count="0" hidden="1">
      <extLst>
        <ext xmlns:x15="http://schemas.microsoft.com/office/spreadsheetml/2010/11/main" uri="{B97F6D7D-B522-45F9-BDA1-12C45D357490}">
          <x15:cacheHierarchy aggregatedColumn="61"/>
        </ext>
      </extLst>
    </cacheHierarchy>
    <cacheHierarchy uniqueName="[Measures].[Sum of salary]" caption="Sum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department_id]" caption="Sum of department_id" measure="1" displayFolder="" measureGroup="Department" count="0" hidden="1">
      <extLst>
        <ext xmlns:x15="http://schemas.microsoft.com/office/spreadsheetml/2010/11/main" uri="{B97F6D7D-B522-45F9-BDA1-12C45D357490}">
          <x15:cacheHierarchy aggregatedColumn="22"/>
        </ext>
      </extLst>
    </cacheHierarchy>
    <cacheHierarchy uniqueName="[Measures].[Average of salary]" caption="Average of salary" measure="1" displayFolder="" measureGroup="Employees" count="0" hidden="1">
      <extLst>
        <ext xmlns:x15="http://schemas.microsoft.com/office/spreadsheetml/2010/11/main" uri="{B97F6D7D-B522-45F9-BDA1-12C45D357490}">
          <x15:cacheHierarchy aggregatedColumn="32"/>
        </ext>
      </extLst>
    </cacheHierarchy>
    <cacheHierarchy uniqueName="[Measures].[Sum of budget]" caption="Sum of budget" measure="1" displayFolder="" measureGroup="Projects" count="0" hidden="1">
      <extLst>
        <ext xmlns:x15="http://schemas.microsoft.com/office/spreadsheetml/2010/11/main" uri="{B97F6D7D-B522-45F9-BDA1-12C45D357490}">
          <x15:cacheHierarchy aggregatedColumn="50"/>
        </ext>
      </extLst>
    </cacheHierarchy>
    <cacheHierarchy uniqueName="[Measures].[Sum of Project Duration]" caption="Sum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Average of Project Duration]" caption="Average of Project Duration" measure="1" displayFolder="" measureGroup="Projects" count="0" hidden="1">
      <extLst>
        <ext xmlns:x15="http://schemas.microsoft.com/office/spreadsheetml/2010/11/main" uri="{B97F6D7D-B522-45F9-BDA1-12C45D357490}">
          <x15:cacheHierarchy aggregatedColumn="4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40"/>
        </ext>
      </extLst>
    </cacheHierarchy>
    <cacheHierarchy uniqueName="[Measures].[Count of start_date (Year)]" caption="Count of start_date (Year)" measure="1" displayFolder="" measureGroup="Projects" count="0" hidden="1">
      <extLst>
        <ext xmlns:x15="http://schemas.microsoft.com/office/spreadsheetml/2010/11/main" uri="{B97F6D7D-B522-45F9-BDA1-12C45D357490}">
          <x15:cacheHierarchy aggregatedColumn="51"/>
        </ext>
      </extLst>
    </cacheHierarchy>
    <cacheHierarchy uniqueName="[Measures].[Sum of employee_id]" caption="Sum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Count of employee_id]" caption="Count of employee_id" measure="1" displayFolder="" measureGroup="Employees" count="0" hidden="1">
      <extLst>
        <ext xmlns:x15="http://schemas.microsoft.com/office/spreadsheetml/2010/11/main" uri="{B97F6D7D-B522-45F9-BDA1-12C45D357490}">
          <x15:cacheHierarchy aggregatedColumn="26"/>
        </ext>
      </extLst>
    </cacheHierarchy>
    <cacheHierarchy uniqueName="[Measures].[Sum of quantity_supplied]" caption="Sum of quantity_supplied" measure="1" displayFolder="" measureGroup="Supply Chain" count="0" hidden="1">
      <extLst>
        <ext xmlns:x15="http://schemas.microsoft.com/office/spreadsheetml/2010/11/main" uri="{B97F6D7D-B522-45F9-BDA1-12C45D357490}">
          <x15:cacheHierarchy aggregatedColumn="70"/>
        </ext>
      </extLst>
    </cacheHierarchy>
    <cacheHierarchy uniqueName="[Measures].[Count of material_supplied]" caption="Count of material_supplied" measure="1" displayFolder="" measureGroup="Suppliers" count="0" hidden="1">
      <extLst>
        <ext xmlns:x15="http://schemas.microsoft.com/office/spreadsheetml/2010/11/main" uri="{B97F6D7D-B522-45F9-BDA1-12C45D357490}">
          <x15:cacheHierarchy aggregatedColumn="64"/>
        </ext>
      </extLst>
    </cacheHierarchy>
    <cacheHierarchy uniqueName="[Measures].[Count of supplier_name]" caption="Count of supplier_name" measure="1" displayFolder="" measureGroup="Suppliers" count="0" hidden="1">
      <extLst>
        <ext xmlns:x15="http://schemas.microsoft.com/office/spreadsheetml/2010/11/main" uri="{B97F6D7D-B522-45F9-BDA1-12C45D357490}">
          <x15:cacheHierarchy aggregatedColumn="63"/>
        </ext>
      </extLst>
    </cacheHierarchy>
    <cacheHierarchy uniqueName="[Measures].[Sum of supplier_id]" caption="Sum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Count of supplier_id]" caption="Count of supplier_id" measure="1" displayFolder="" measureGroup="Supply Chain" count="0" hidden="1">
      <extLst>
        <ext xmlns:x15="http://schemas.microsoft.com/office/spreadsheetml/2010/11/main" uri="{B97F6D7D-B522-45F9-BDA1-12C45D357490}">
          <x15:cacheHierarchy aggregatedColumn="67"/>
        </ext>
      </extLst>
    </cacheHierarchy>
    <cacheHierarchy uniqueName="[Measures].[Sum of supplier_id 2]" caption="Sum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supply_chain_id]" caption="Sum of supply_chain_id" measure="1" displayFolder="" measureGroup="Supply Chain" count="0" hidden="1">
      <extLst>
        <ext xmlns:x15="http://schemas.microsoft.com/office/spreadsheetml/2010/11/main" uri="{B97F6D7D-B522-45F9-BDA1-12C45D357490}">
          <x15:cacheHierarchy aggregatedColumn="66"/>
        </ext>
      </extLst>
    </cacheHierarchy>
    <cacheHierarchy uniqueName="[Measures].[Count of supplier_id 2]" caption="Count of supplier_id 2" measure="1" displayFolder="" measureGroup="Suppliers" count="0" hidden="1">
      <extLst>
        <ext xmlns:x15="http://schemas.microsoft.com/office/spreadsheetml/2010/11/main" uri="{B97F6D7D-B522-45F9-BDA1-12C45D357490}">
          <x15:cacheHierarchy aggregatedColumn="62"/>
        </ext>
      </extLst>
    </cacheHierarchy>
    <cacheHierarchy uniqueName="[Measures].[Sum of project_id]" caption="Sum of project_id" measure="1" displayFolder="" measureGroup="Projects" count="0" hidden="1">
      <extLst>
        <ext xmlns:x15="http://schemas.microsoft.com/office/spreadsheetml/2010/11/main" uri="{B97F6D7D-B522-45F9-BDA1-12C45D357490}">
          <x15:cacheHierarchy aggregatedColumn="4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7"/>
        </ext>
      </extLst>
    </cacheHierarchy>
    <cacheHierarchy uniqueName="[Measures].[Count of project_name]" caption="Count of project_name" measure="1" displayFolder="" measureGroup="Projects"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pivotCacheId="24770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5A0A4-7D52-4746-9A77-FAB61A681607}" name="PivotTable7" cacheId="22" applyNumberFormats="0" applyBorderFormats="0" applyFontFormats="0" applyPatternFormats="0" applyAlignmentFormats="0" applyWidthHeightFormats="1" dataCaption="Values" tag="3b134767-5513-4ab2-9bc6-cd5b1080ee10" updatedVersion="8" minRefreshableVersion="5" useAutoFormatting="1" subtotalHiddenItems="1" itemPrintTitles="1" createdVersion="8" indent="0" outline="1" outlineData="1" multipleFieldFilters="0" chartFormat="88">
  <location ref="A178:B184" firstHeaderRow="1" firstDataRow="1" firstDataCol="1"/>
  <pivotFields count="5">
    <pivotField axis="axisRow" allDrilled="1" subtotalTop="0" showAll="0" measureFilter="1" defaultSubtotal="0" defaultAttributeDrillState="1">
      <items count="5">
        <item x="0"/>
        <item x="1"/>
        <item x="3"/>
        <item x="2"/>
        <item x="4"/>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2" baseField="0" baseItem="0"/>
  </dataFields>
  <formats count="1">
    <format dxfId="17">
      <pivotArea outline="0" collapsedLevelsAreSubtotals="1" fieldPosition="0"/>
    </format>
  </formats>
  <chartFormats count="2">
    <chartFormat chart="87" format="7" series="1">
      <pivotArea type="data" outline="0" fieldPosition="0">
        <references count="1">
          <reference field="4294967294" count="1" selected="0">
            <x v="0"/>
          </reference>
        </references>
      </pivotArea>
    </chartFormat>
    <chartFormat chart="84" format="5" series="1">
      <pivotArea type="data" outline="0" fieldPosition="0">
        <references count="1">
          <reference field="4294967294" count="1" selected="0">
            <x v="0"/>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_id2"/>
    <pivotHierarchy dragToData="1"/>
    <pivotHierarchy dragToData="1"/>
    <pivotHierarchy dragToData="1" caption="Count of supplier_id"/>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31" name="[Products].[release_date]">
      <autoFilter ref="A1">
        <filterColumn colId="0">
          <customFilters and="1">
            <customFilter operator="greaterThanOrEqual" val="42370"/>
            <customFilter operator="lessThanOrEqual" val="44561"/>
          </customFilters>
        </filterColumn>
      </autoFilter>
      <extLst>
        <ext xmlns:x15="http://schemas.microsoft.com/office/spreadsheetml/2010/11/main" uri="{0605FD5F-26C8-4aeb-8148-2DB25E43C511}">
          <x15:pivotFilter useWholeDay="1"/>
        </ext>
      </extLst>
    </filter>
    <filter fld="1" type="count" id="3" iMeasureHier="108">
      <autoFilter ref="A1">
        <filterColumn colId="0">
          <top10 val="5" filterVal="5"/>
        </filterColumn>
      </autoFilter>
    </filter>
    <filter fld="0" type="count" id="4" iMeasureHier="97">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7ED9A0-69EC-4686-9DA2-B2F4463E8441}" name="PivotTable8" cacheId="23" applyNumberFormats="0" applyBorderFormats="0" applyFontFormats="0" applyPatternFormats="0" applyAlignmentFormats="0" applyWidthHeightFormats="1" dataCaption="Values" tag="960ffe6b-a483-47d0-b6cc-f78753edbba0" updatedVersion="8" minRefreshableVersion="3" useAutoFormatting="1" subtotalHiddenItems="1" itemPrintTitles="1" createdVersion="8" indent="0" outline="1" outlineData="1" multipleFieldFilters="0" chartFormat="109">
  <location ref="A193:C209" firstHeaderRow="0" firstDataRow="1" firstDataCol="1"/>
  <pivotFields count="5">
    <pivotField axis="axisRow" allDrilled="1" subtotalTop="0" showAll="0" defaultSubtotal="0" defaultAttributeDrillState="1">
      <items count="15">
        <item x="0"/>
        <item x="5"/>
        <item x="6"/>
        <item x="7"/>
        <item x="8"/>
        <item x="10"/>
        <item x="1"/>
        <item x="2"/>
        <item x="3"/>
        <item x="4"/>
        <item x="9"/>
        <item x="11"/>
        <item x="12"/>
        <item x="13"/>
        <item x="14"/>
      </items>
    </pivotField>
    <pivotField allDrilled="1" subtotalTop="0" showAll="0" measureFilter="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quantity_supplied" fld="2" baseField="0" baseItem="0"/>
    <dataField name="Sum of quantity_sold" fld="3" baseField="0" baseItem="0"/>
  </dataFields>
  <formats count="1">
    <format dxfId="18">
      <pivotArea outline="0" collapsedLevelsAreSubtotals="1" fieldPosition="0"/>
    </format>
  </formats>
  <chartFormats count="5">
    <chartFormat chart="87" format="106" series="1">
      <pivotArea type="data" outline="0" fieldPosition="0">
        <references count="1">
          <reference field="4294967294" count="1" selected="0">
            <x v="0"/>
          </reference>
        </references>
      </pivotArea>
    </chartFormat>
    <chartFormat chart="84" format="102" series="1">
      <pivotArea type="data" outline="0" fieldPosition="0">
        <references count="1">
          <reference field="4294967294" count="1" selected="0">
            <x v="0"/>
          </reference>
        </references>
      </pivotArea>
    </chartFormat>
    <chartFormat chart="79" format="104"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8" format="1" series="1">
      <pivotArea type="data" outline="0" fieldPosition="0">
        <references count="1">
          <reference field="4294967294" count="1" selected="0">
            <x v="1"/>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_id2"/>
    <pivotHierarchy dragToData="1"/>
    <pivotHierarchy dragToData="1"/>
    <pivotHierarchy dragToData="1" caption="Count of suppli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108">
      <autoFilter ref="A1">
        <filterColumn colId="0">
          <top10 val="5" filterVal="5"/>
        </filterColumn>
      </autoFilter>
    </filter>
  </filters>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293935-4484-41E2-8EC9-CBE9B0F9C7EB}"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33:B37" firstHeaderRow="1" firstDataRow="1" firstDataCol="1"/>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Sum of revenue" fld="1" baseField="0" baseItem="0" numFmtId="168"/>
  </dataFields>
  <formats count="2">
    <format dxfId="20">
      <pivotArea outline="0" collapsedLevelsAreSubtotals="1" fieldPosition="0">
        <references count="1">
          <reference field="4294967294" count="1" selected="0">
            <x v="0"/>
          </reference>
        </references>
      </pivotArea>
    </format>
    <format dxfId="19">
      <pivotArea outline="0" collapsedLevelsAreSubtotals="1" fieldPosition="0"/>
    </format>
  </formats>
  <chartFormats count="6">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1"/>
          </reference>
        </references>
      </pivotArea>
    </chartFormat>
    <chartFormat chart="18" format="3">
      <pivotArea type="data" outline="0" fieldPosition="0">
        <references count="2">
          <reference field="4294967294" count="1" selected="0">
            <x v="0"/>
          </reference>
          <reference field="2" count="1" selected="0">
            <x v="2"/>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6A6521-91A3-4B73-A9A3-AD716F8E7086}" name="PivotTable2" cacheId="3" applyNumberFormats="0" applyBorderFormats="0" applyFontFormats="0" applyPatternFormats="0" applyAlignmentFormats="0" applyWidthHeightFormats="1" dataCaption="Values" tag="fff02d96-d319-4086-ae60-7cf619fa4b53" updatedVersion="8" minRefreshableVersion="3" useAutoFormatting="1" subtotalHiddenItems="1" itemPrintTitles="1" createdVersion="8" indent="0" outline="1" outlineData="1" multipleFieldFilters="0" chartFormat="12">
  <location ref="A18:B23" firstHeaderRow="1" firstDataRow="1" firstDataCol="1"/>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revenue" fld="1" baseField="0" baseItem="0" numFmtId="168"/>
  </dataFields>
  <formats count="2">
    <format dxfId="22">
      <pivotArea outline="0" collapsedLevelsAreSubtotals="1" fieldPosition="0">
        <references count="1">
          <reference field="4294967294" count="1" selected="0">
            <x v="0"/>
          </reference>
        </references>
      </pivotArea>
    </format>
    <format dxfId="21">
      <pivotArea outline="0" collapsedLevelsAreSubtotals="1" fieldPosition="0"/>
    </format>
  </formats>
  <chartFormats count="6">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8">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C61757-E6F8-441C-A6A8-F6F772BA0E04}" name="Industry" cacheId="19" applyNumberFormats="0" applyBorderFormats="0" applyFontFormats="0" applyPatternFormats="0" applyAlignmentFormats="0" applyWidthHeightFormats="1" dataCaption="Values" tag="f9b5e2d8-8522-4cb2-a35e-f86884138cc9" updatedVersion="8" minRefreshableVersion="3" useAutoFormatting="1" subtotalHiddenItems="1" itemPrintTitles="1" createdVersion="8" indent="0" outline="1" outlineData="1" multipleFieldFilters="0" chartFormat="28">
  <location ref="A50:B56"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dataFields>
  <formats count="1">
    <format dxfId="23">
      <pivotArea outline="0" collapsedLevelsAreSubtotals="1" fieldPosition="0"/>
    </format>
  </formats>
  <chartFormats count="12">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0"/>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21" format="3">
      <pivotArea type="data" outline="0" fieldPosition="0">
        <references count="2">
          <reference field="4294967294" count="1" selected="0">
            <x v="0"/>
          </reference>
          <reference field="1" count="1" selected="0">
            <x v="2"/>
          </reference>
        </references>
      </pivotArea>
    </chartFormat>
    <chartFormat chart="21" format="4">
      <pivotArea type="data" outline="0" fieldPosition="0">
        <references count="2">
          <reference field="4294967294" count="1" selected="0">
            <x v="0"/>
          </reference>
          <reference field="1" count="1" selected="0">
            <x v="3"/>
          </reference>
        </references>
      </pivotArea>
    </chartFormat>
    <chartFormat chart="21" format="5">
      <pivotArea type="data" outline="0" fieldPosition="0">
        <references count="2">
          <reference field="4294967294" count="1" selected="0">
            <x v="0"/>
          </reference>
          <reference field="1" count="1" selected="0">
            <x v="4"/>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1" count="1" selected="0">
            <x v="0"/>
          </reference>
        </references>
      </pivotArea>
    </chartFormat>
    <chartFormat chart="23" format="14">
      <pivotArea type="data" outline="0" fieldPosition="0">
        <references count="2">
          <reference field="4294967294" count="1" selected="0">
            <x v="0"/>
          </reference>
          <reference field="1" count="1" selected="0">
            <x v="1"/>
          </reference>
        </references>
      </pivotArea>
    </chartFormat>
    <chartFormat chart="23" format="15">
      <pivotArea type="data" outline="0" fieldPosition="0">
        <references count="2">
          <reference field="4294967294" count="1" selected="0">
            <x v="0"/>
          </reference>
          <reference field="1" count="1" selected="0">
            <x v="2"/>
          </reference>
        </references>
      </pivotArea>
    </chartFormat>
    <chartFormat chart="23" format="16">
      <pivotArea type="data" outline="0" fieldPosition="0">
        <references count="2">
          <reference field="4294967294" count="1" selected="0">
            <x v="0"/>
          </reference>
          <reference field="1" count="1" selected="0">
            <x v="3"/>
          </reference>
        </references>
      </pivotArea>
    </chartFormat>
    <chartFormat chart="23" format="17">
      <pivotArea type="data" outline="0" fieldPosition="0">
        <references count="2">
          <reference field="4294967294" count="1" selected="0">
            <x v="0"/>
          </reference>
          <reference field="1" count="1" selected="0">
            <x v="4"/>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8">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4F517A-C2AD-4901-9EEA-147FA6EC3F10}"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66:B77"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i>
    <i>
      <x v="3"/>
    </i>
    <i>
      <x v="5"/>
    </i>
    <i>
      <x v="8"/>
    </i>
    <i>
      <x v="4"/>
    </i>
    <i>
      <x v="6"/>
    </i>
    <i>
      <x v="1"/>
    </i>
    <i>
      <x v="7"/>
    </i>
    <i>
      <x v="9"/>
    </i>
    <i>
      <x v="2"/>
    </i>
    <i t="grand">
      <x/>
    </i>
  </rowItems>
  <colItems count="1">
    <i/>
  </colItems>
  <dataFields count="1">
    <dataField name="Sum of quantity_supplied" fld="2" baseField="0" baseItem="0"/>
  </dataFields>
  <formats count="1">
    <format dxfId="24">
      <pivotArea outline="0" collapsedLevelsAreSubtotals="1" fieldPosition="0"/>
    </format>
  </formats>
  <chartFormats count="1">
    <chartFormat chart="22" format="0" series="1">
      <pivotArea type="data" outline="0" fieldPosition="0">
        <references count="1">
          <reference field="4294967294" count="1" selected="0">
            <x v="0"/>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8">
      <autoFilter ref="A1">
        <filterColumn colId="0">
          <top10 val="5" filterVal="5"/>
        </filterColumn>
      </autoFilter>
    </filter>
    <filter fld="1" type="count" id="2" iMeasureHier="101">
      <autoFilter ref="A1">
        <filterColumn colId="0">
          <top10 val="10" filterVal="10"/>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Customers]"/>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DD1044-9598-46C3-835B-F1C46119C8C3}"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84:E94" firstHeaderRow="1" firstDataRow="2" firstDataCol="1"/>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3"/>
  </rowFields>
  <rowItems count="9">
    <i>
      <x/>
    </i>
    <i>
      <x v="1"/>
    </i>
    <i>
      <x v="2"/>
    </i>
    <i>
      <x v="3"/>
    </i>
    <i>
      <x v="4"/>
    </i>
    <i>
      <x v="5"/>
    </i>
    <i>
      <x v="6"/>
    </i>
    <i>
      <x v="7"/>
    </i>
    <i t="grand">
      <x/>
    </i>
  </rowItems>
  <colFields count="1">
    <field x="2"/>
  </colFields>
  <colItems count="4">
    <i>
      <x/>
    </i>
    <i>
      <x v="1"/>
    </i>
    <i>
      <x v="2"/>
    </i>
    <i t="grand">
      <x/>
    </i>
  </colItems>
  <dataFields count="1">
    <dataField name="Sum of quantity_supplied" fld="4" baseField="0" baseItem="0"/>
  </dataFields>
  <formats count="1">
    <format dxfId="25">
      <pivotArea outline="0" collapsedLevelsAreSubtotals="1" fieldPosition="0"/>
    </format>
  </formats>
  <chartFormats count="3">
    <chartFormat chart="23" format="0" series="1">
      <pivotArea type="data" outline="0" fieldPosition="0">
        <references count="2">
          <reference field="4294967294" count="1" selected="0">
            <x v="0"/>
          </reference>
          <reference field="2" count="1" selected="0">
            <x v="0"/>
          </reference>
        </references>
      </pivotArea>
    </chartFormat>
    <chartFormat chart="23" format="1" series="1">
      <pivotArea type="data" outline="0" fieldPosition="0">
        <references count="2">
          <reference field="4294967294" count="1" selected="0">
            <x v="0"/>
          </reference>
          <reference field="2" count="1" selected="0">
            <x v="1"/>
          </reference>
        </references>
      </pivotArea>
    </chartFormat>
    <chartFormat chart="23" format="2" series="1">
      <pivotArea type="data" outline="0" fieldPosition="0">
        <references count="2">
          <reference field="4294967294" count="1" selected="0">
            <x v="0"/>
          </reference>
          <reference field="2" count="1" selected="0">
            <x v="2"/>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8">
      <autoFilter ref="A1">
        <filterColumn colId="0">
          <top10 val="5" filterVal="5"/>
        </filterColumn>
      </autoFilter>
    </filter>
    <filter fld="1" type="count" id="2" iMeasureHier="101">
      <autoFilter ref="A1">
        <filterColumn colId="0">
          <top10 val="10" filterVal="10"/>
        </filterColumn>
      </autoFilter>
    </filter>
  </filters>
  <rowHierarchiesUsage count="1">
    <rowHierarchyUsage hierarchyUsage="64"/>
  </rowHierarchiesUsage>
  <colHierarchiesUsage count="1">
    <colHierarchyUsage hierarchyUsage="7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Customers]"/>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D9AF0-FF44-4325-B457-FDC21E7A39FE}" name="Revenue" cacheId="20" applyNumberFormats="0" applyBorderFormats="0" applyFontFormats="0" applyPatternFormats="0" applyAlignmentFormats="0" applyWidthHeightFormats="1" dataCaption="Values" tag="6b37bf1c-e930-4c1d-9924-a5f1c73df494" updatedVersion="8" minRefreshableVersion="3" useAutoFormatting="1" subtotalHiddenItems="1" itemPrintTitles="1" createdVersion="8" indent="0" outline="1" outlineData="1" multipleFieldFilters="0" chartFormat="66">
  <location ref="A1:C7"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4"/>
    </i>
    <i>
      <x v="3"/>
    </i>
    <i t="grand">
      <x/>
    </i>
  </rowItems>
  <colFields count="1">
    <field x="-2"/>
  </colFields>
  <colItems count="2">
    <i>
      <x/>
    </i>
    <i i="1">
      <x v="1"/>
    </i>
  </colItems>
  <dataFields count="2">
    <dataField name="Sum of revenue" fld="2" baseField="0" baseItem="0" numFmtId="166"/>
    <dataField name="Sum of quantity_sold" fld="1" baseField="0" baseItem="0"/>
  </dataFields>
  <formats count="1">
    <format dxfId="26">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1"/>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8">
      <autoFilter ref="A1">
        <filterColumn colId="0">
          <top10 val="5" filterVal="5"/>
        </filterColumn>
      </autoFilter>
    </filter>
  </filters>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F5FB89-61CD-4EFA-BFDC-4792657A3797}" name="PivotTable9" cacheId="24" applyNumberFormats="0" applyBorderFormats="0" applyFontFormats="0" applyPatternFormats="0" applyAlignmentFormats="0" applyWidthHeightFormats="1" dataCaption="Values" tag="3b134767-5513-4ab2-9bc6-cd5b1080ee10" updatedVersion="8" minRefreshableVersion="5" useAutoFormatting="1" subtotalHiddenItems="1" itemPrintTitles="1" createdVersion="8" indent="0" outline="1" outlineData="1" multipleFieldFilters="0" chartFormat="88">
  <location ref="A221:A222" firstHeaderRow="1" firstDataRow="1" firstDataCol="0"/>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_sold" fld="3" baseField="0" baseItem="0"/>
  </dataFields>
  <formats count="1">
    <format dxfId="27">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_id2"/>
    <pivotHierarchy dragToData="1"/>
    <pivotHierarchy dragToData="1"/>
    <pivotHierarchy dragToData="1" caption="Count of supplier_id"/>
    <pivotHierarchy dragToData="1"/>
    <pivotHierarchy dragToData="1"/>
    <pivotHierarchy dragToData="1"/>
    <pivotHierarchy dragToData="1"/>
  </pivotHierarchies>
  <pivotTableStyleInfo name="PivotStyleLight16" showRowHeaders="1" showColHeaders="1" showRowStripes="0" showColStripes="0" showLastColumn="1"/>
  <filters count="3">
    <filter fld="2" type="dateBetween" evalOrder="-1" id="31" name="[Products].[release_date]">
      <autoFilter ref="A1">
        <filterColumn colId="0">
          <customFilters and="1">
            <customFilter operator="greaterThanOrEqual" val="42370"/>
            <customFilter operator="lessThanOrEqual" val="44561"/>
          </customFilters>
        </filterColumn>
      </autoFilter>
      <extLst>
        <ext xmlns:x15="http://schemas.microsoft.com/office/spreadsheetml/2010/11/main" uri="{0605FD5F-26C8-4aeb-8148-2DB25E43C511}">
          <x15:pivotFilter useWholeDay="1"/>
        </ext>
      </extLst>
    </filter>
    <filter fld="1" type="count" id="3" iMeasureHier="108">
      <autoFilter ref="A1">
        <filterColumn colId="0">
          <top10 val="5" filterVal="5"/>
        </filterColumn>
      </autoFilter>
    </filter>
    <filter fld="0" type="count" id="4" iMeasureHier="9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1DA40E-7720-457E-BC5F-E7BCEBCFACF8}" name="PivotTable1" cacheId="17" applyNumberFormats="0" applyBorderFormats="0" applyFontFormats="0" applyPatternFormats="0" applyAlignmentFormats="0" applyWidthHeightFormats="1" dataCaption="Values" tag="cee30696-26f7-46e7-80a1-65208e09dea7" updatedVersion="8" minRefreshableVersion="3" useAutoFormatting="1" subtotalHiddenItems="1" itemPrintTitles="1" createdVersion="8" indent="0" outline="1" outlineData="1" multipleFieldFilters="0" chartFormat="61">
  <location ref="A129:C135" firstHeaderRow="0"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Count of supplier_name" fld="2" subtotal="count" baseField="0" baseItem="0" numFmtId="166"/>
    <dataField name="Count of supplier_id" fld="3" subtotal="count" baseField="1" baseItem="0"/>
  </dataFields>
  <formats count="13">
    <format dxfId="40">
      <pivotArea outline="0" collapsedLevelsAreSubtotals="1" fieldPosition="0"/>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8">
      <autoFilter ref="A1">
        <filterColumn colId="0">
          <top10 val="5" filterVal="5"/>
        </filterColumn>
      </autoFilter>
    </filter>
    <filter fld="1" type="count" id="2" iMeasureHier="103">
      <autoFilter ref="A1">
        <filterColumn colId="0">
          <top10 val="5" filterVal="5"/>
        </filterColumn>
      </autoFilter>
    </filter>
  </filters>
  <rowHierarchiesUsage count="1">
    <rowHierarchyUsage hierarchyUsage="6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167D61-D54B-4BE7-B0C2-C393A8AA67BE}" name="SumofRevenue" cacheId="15" applyNumberFormats="0" applyBorderFormats="0" applyFontFormats="0" applyPatternFormats="0" applyAlignmentFormats="0" applyWidthHeightFormats="1" dataCaption="Values" tag="b3263e16-955b-47b5-9428-3dac3c84d91b" updatedVersion="8" minRefreshableVersion="3" useAutoFormatting="1" subtotalHiddenItems="1" itemPrintTitles="1" createdVersion="8" indent="0" outline="1" outlineData="1" multipleFieldFilters="0" chartFormat="61">
  <location ref="A113:A114"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0" numFmtId="168"/>
  </dataFields>
  <formats count="1">
    <format dxfId="41">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7A78C7-6722-495A-95E8-0A3AD98BCD10}" name="Hassan" cacheId="18" applyNumberFormats="0" applyBorderFormats="0" applyFontFormats="0" applyPatternFormats="0" applyAlignmentFormats="0" applyWidthHeightFormats="1" dataCaption="Values" tag="3baeec31-f817-4812-8701-f24e97c881a6" updatedVersion="8" minRefreshableVersion="5" useAutoFormatting="1" subtotalHiddenItems="1" itemPrintTitles="1" createdVersion="8" indent="0" outline="1" outlineData="1" multipleFieldFilters="0" chartFormat="71">
  <location ref="A139:B145"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4"/>
    </i>
    <i>
      <x v="3"/>
    </i>
    <i>
      <x/>
    </i>
    <i>
      <x v="1"/>
    </i>
    <i t="grand">
      <x/>
    </i>
  </rowItems>
  <colItems count="1">
    <i/>
  </colItems>
  <dataFields count="1">
    <dataField name="Count of supplier_id" fld="2" subtotal="count" baseField="1" baseItem="4"/>
  </dataFields>
  <formats count="1">
    <format dxfId="42">
      <pivotArea outline="0" collapsedLevelsAreSubtotals="1" fieldPosition="0"/>
    </format>
  </formats>
  <chartFormats count="3">
    <chartFormat chart="62"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_id2"/>
    <pivotHierarchy dragToData="1"/>
    <pivotHierarchy dragToData="1"/>
    <pivotHierarchy dragToData="1" caption="Count of supplier_id"/>
    <pivotHierarchy dragToData="1"/>
    <pivotHierarchy dragToData="1"/>
    <pivotHierarchy dragToData="1"/>
    <pivotHierarchy dragToData="1"/>
  </pivotHierarchies>
  <pivotTableStyleInfo name="PivotStyleLight16" showRowHeaders="1" showColHeaders="1" showRowStripes="0" showColStripes="0" showLastColumn="1"/>
  <filters count="3">
    <filter fld="3" type="dateBetween" evalOrder="-1" id="20" name="[Employees].[hire_date]">
      <autoFilter ref="A1">
        <filterColumn colId="0">
          <customFilters and="1">
            <customFilter operator="greaterThanOrEqual" val="43831"/>
            <customFilter operator="lessThanOrEqual" val="45657"/>
          </customFilters>
        </filterColumn>
      </autoFilter>
      <extLst>
        <ext xmlns:x15="http://schemas.microsoft.com/office/spreadsheetml/2010/11/main" uri="{0605FD5F-26C8-4aeb-8148-2DB25E43C511}">
          <x15:pivotFilter useWholeDay="1"/>
        </ext>
      </extLst>
    </filter>
    <filter fld="0" type="count" id="1" iMeasureHier="88">
      <autoFilter ref="A1">
        <filterColumn colId="0">
          <top10 val="5" filterVal="5"/>
        </filterColumn>
      </autoFilter>
    </filter>
    <filter fld="1" type="count" id="3" iMeasureHier="108">
      <autoFilter ref="A1">
        <filterColumn colId="0">
          <top10 val="5" filterVal="5"/>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Suppliers]"/>
        <x15:activeTabTopLevelEntity name="[Supply Chain]"/>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8E5201-EFB2-4206-B24E-E7AC35C89614}" name="PivotTable4" cacheId="21" applyNumberFormats="0" applyBorderFormats="0" applyFontFormats="0" applyPatternFormats="0" applyAlignmentFormats="0" applyWidthHeightFormats="1" dataCaption="Values" tag="59f4b32d-f46b-4599-86f7-19780b99938a" updatedVersion="8" minRefreshableVersion="3" useAutoFormatting="1" subtotalHiddenItems="1" itemPrintTitles="1" createdVersion="8" indent="0" outline="1" outlineData="1" multipleFieldFilters="0" chartFormat="80">
  <location ref="A161:B167"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v="4"/>
    </i>
    <i>
      <x v="3"/>
    </i>
    <i>
      <x v="2"/>
    </i>
    <i>
      <x v="1"/>
    </i>
    <i>
      <x/>
    </i>
    <i t="grand">
      <x/>
    </i>
  </rowItems>
  <colItems count="1">
    <i/>
  </colItems>
  <dataFields count="1">
    <dataField name="Sum of quantity_supplied" fld="2" baseField="0" baseItem="0"/>
  </dataFields>
  <formats count="1">
    <format dxfId="43">
      <pivotArea outline="0" collapsedLevelsAreSubtotals="1" fieldPosition="0"/>
    </format>
  </formats>
  <chartFormats count="2">
    <chartFormat chart="71"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_id2"/>
    <pivotHierarchy dragToData="1"/>
    <pivotHierarchy dragToData="1"/>
    <pivotHierarchy dragToData="1" caption="Count of supplier_id"/>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88">
      <autoFilter ref="A1">
        <filterColumn colId="0">
          <top10 val="5" filterVal="5"/>
        </filterColumn>
      </autoFilter>
    </filter>
    <filter fld="1" type="count" id="3" iMeasureHier="108">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D7E69F-99C7-400E-816A-56F286987438}" name="Department_Salary" cacheId="8" applyNumberFormats="0" applyBorderFormats="0" applyFontFormats="0" applyPatternFormats="0" applyAlignmentFormats="0" applyWidthHeightFormats="1" dataCaption="Values" tag="1e2ff3b6-0870-4af4-9730-76cf63170883" updatedVersion="8" minRefreshableVersion="3" useAutoFormatting="1" subtotalHiddenItems="1" itemPrintTitles="1" createdVersion="8" indent="0" outline="1" outlineData="1" multipleFieldFilters="0" chartFormat="48">
  <location ref="A69:B75"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1"/>
    </i>
    <i>
      <x v="2"/>
    </i>
    <i>
      <x v="3"/>
    </i>
    <i t="grand">
      <x/>
    </i>
  </rowItems>
  <colItems count="1">
    <i/>
  </colItems>
  <dataFields count="1">
    <dataField name="Average of salary" fld="1" subtotal="average" baseField="0" baseItem="0"/>
  </dataFields>
  <formats count="1">
    <format dxfId="3">
      <pivotArea outline="0" collapsedLevelsAreSubtotals="1" fieldPosition="0"/>
    </format>
  </formats>
  <chartFormats count="7">
    <chartFormat chart="2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0" count="1" selected="0">
            <x v="4"/>
          </reference>
        </references>
      </pivotArea>
    </chartFormat>
    <chartFormat chart="41" format="4">
      <pivotArea type="data" outline="0" fieldPosition="0">
        <references count="2">
          <reference field="4294967294" count="1" selected="0">
            <x v="0"/>
          </reference>
          <reference field="0" count="1" selected="0">
            <x v="0"/>
          </reference>
        </references>
      </pivotArea>
    </chartFormat>
    <chartFormat chart="41" format="5">
      <pivotArea type="data" outline="0" fieldPosition="0">
        <references count="2">
          <reference field="4294967294" count="1" selected="0">
            <x v="0"/>
          </reference>
          <reference field="0" count="1" selected="0">
            <x v="1"/>
          </reference>
        </references>
      </pivotArea>
    </chartFormat>
    <chartFormat chart="41" format="6">
      <pivotArea type="data" outline="0" fieldPosition="0">
        <references count="2">
          <reference field="4294967294" count="1" selected="0">
            <x v="0"/>
          </reference>
          <reference field="0" count="1" selected="0">
            <x v="2"/>
          </reference>
        </references>
      </pivotArea>
    </chartFormat>
    <chartFormat chart="41" format="7">
      <pivotArea type="data" outline="0" fieldPosition="0">
        <references count="2">
          <reference field="4294967294" count="1" selected="0">
            <x v="0"/>
          </reference>
          <reference field="0" count="1" selected="0">
            <x v="3"/>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642244-442E-4365-A161-408943010304}" name="PivotTable3" cacheId="12" applyNumberFormats="0" applyBorderFormats="0" applyFontFormats="0" applyPatternFormats="0" applyAlignmentFormats="0" applyWidthHeightFormats="1" dataCaption="Values" tag="79ee6d86-c560-4f84-aafe-99a8e9adbe83" updatedVersion="8" minRefreshableVersion="3" useAutoFormatting="1" subtotalHiddenItems="1" itemPrintTitles="1" createdVersion="8" indent="0" outline="1" outlineData="1" multipleFieldFilters="0" chartFormat="29">
  <location ref="A108:A10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first_name" fld="0" subtotal="count" baseField="0" baseItem="0"/>
  </dataFields>
  <formats count="1">
    <format dxfId="4">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2B2286-5165-4843-BB33-E37E0FC809C3}" name="Q3" cacheId="9" applyNumberFormats="0" applyBorderFormats="0" applyFontFormats="0" applyPatternFormats="0" applyAlignmentFormats="0" applyWidthHeightFormats="1" dataCaption="Values" tag="7d272c06-3915-4cf7-8ceb-4f2e212ca006" updatedVersion="8" minRefreshableVersion="3" useAutoFormatting="1" subtotalHiddenItems="1" itemPrintTitles="1" createdVersion="8" indent="0" outline="1" outlineData="1" multipleFieldFilters="0" chartFormat="22">
  <location ref="A39:B44" firstHeaderRow="1" firstDataRow="1" firstDataCol="1"/>
  <pivotFields count="2">
    <pivotField axis="axisRow" allDrilled="1" subtotalTop="0" showAll="0" defaultSubtotal="0" defaultAttributeDrillState="1">
      <items count="4">
        <item x="2" e="0"/>
        <item x="1" e="0"/>
        <item x="3"/>
        <item x="0"/>
      </items>
    </pivotField>
    <pivotField dataField="1" subtotalTop="0" showAll="0" defaultSubtotal="0"/>
  </pivotFields>
  <rowFields count="1">
    <field x="0"/>
  </rowFields>
  <rowItems count="5">
    <i>
      <x/>
    </i>
    <i>
      <x v="1"/>
    </i>
    <i>
      <x v="2"/>
    </i>
    <i>
      <x v="3"/>
    </i>
    <i t="grand">
      <x/>
    </i>
  </rowItems>
  <colItems count="1">
    <i/>
  </colItems>
  <dataFields count="1">
    <dataField name="Sum of budget" fld="1" baseField="0" baseItem="0" numFmtId="166"/>
  </dataFields>
  <formats count="1">
    <format dxfId="5">
      <pivotArea outline="0" collapsedLevelsAreSubtotals="1" fieldPosition="0"/>
    </format>
  </formats>
  <chartFormats count="10">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 chart="8" format="3">
      <pivotArea type="data" outline="0" fieldPosition="0">
        <references count="2">
          <reference field="4294967294" count="1" selected="0">
            <x v="0"/>
          </reference>
          <reference field="0" count="1" selected="0">
            <x v="2"/>
          </reference>
        </references>
      </pivotArea>
    </chartFormat>
    <chartFormat chart="8" format="4">
      <pivotArea type="data" outline="0" fieldPosition="0">
        <references count="2">
          <reference field="4294967294" count="1" selected="0">
            <x v="0"/>
          </reference>
          <reference field="0"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 chart="14" format="13">
      <pivotArea type="data" outline="0" fieldPosition="0">
        <references count="2">
          <reference field="4294967294" count="1" selected="0">
            <x v="0"/>
          </reference>
          <reference field="0" count="1" selected="0">
            <x v="2"/>
          </reference>
        </references>
      </pivotArea>
    </chartFormat>
    <chartFormat chart="14" format="14">
      <pivotArea type="data" outline="0" fieldPosition="0">
        <references count="2">
          <reference field="4294967294" count="1" selected="0">
            <x v="0"/>
          </reference>
          <reference field="0" count="1" selected="0">
            <x v="3"/>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C1D4BA-A607-4779-BD68-9A61EB3C42C4}" name="Q1" cacheId="6" applyNumberFormats="0" applyBorderFormats="0" applyFontFormats="0" applyPatternFormats="0" applyAlignmentFormats="0" applyWidthHeightFormats="1" dataCaption="Values" tag="682eeb8d-8151-4b43-acc3-cf1ecdb7bc41" updatedVersion="8" minRefreshableVersion="3" useAutoFormatting="1" subtotalHiddenItems="1" itemPrintTitles="1" createdVersion="8" indent="0" outline="1" outlineData="1" multipleFieldFilters="0" chartFormat="72">
  <location ref="A3:C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budget" fld="1" baseField="0" baseItem="0" numFmtId="166"/>
    <dataField name="Sum of Project Duration" fld="3" baseField="0" baseItem="0" numFmtId="167"/>
  </dataFields>
  <formats count="7">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 dxfId="10">
      <pivotArea dataOnly="0" labelOnly="1" outline="0" fieldPosition="0">
        <references count="1">
          <reference field="4294967294" count="1">
            <x v="1"/>
          </reference>
        </references>
      </pivotArea>
    </format>
    <format dxfId="9">
      <pivotArea field="0" type="button" dataOnly="0" labelOnly="1" outline="0" axis="axisRow" fieldPosition="0"/>
    </format>
    <format dxfId="8">
      <pivotArea dataOnly="0" labelOnly="1" outline="0" fieldPosition="0">
        <references count="1">
          <reference field="4294967294" count="2">
            <x v="0"/>
            <x v="1"/>
          </reference>
        </references>
      </pivotArea>
    </format>
    <format dxfId="7">
      <pivotArea field="0" type="button" dataOnly="0" labelOnly="1" outline="0" axis="axisRow" fieldPosition="0"/>
    </format>
    <format dxfId="6">
      <pivotArea dataOnly="0" labelOnly="1" outline="0" fieldPosition="0">
        <references count="1">
          <reference field="4294967294" count="1">
            <x v="0"/>
          </reference>
        </references>
      </pivotArea>
    </format>
  </formats>
  <chartFormats count="7">
    <chartFormat chart="23"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 chart="57" format="26" series="1">
      <pivotArea type="data" outline="0" fieldPosition="0">
        <references count="1">
          <reference field="4294967294" count="1" selected="0">
            <x v="0"/>
          </reference>
        </references>
      </pivotArea>
    </chartFormat>
    <chartFormat chart="57" format="27">
      <pivotArea type="data" outline="0" fieldPosition="0">
        <references count="2">
          <reference field="4294967294" count="1" selected="0">
            <x v="0"/>
          </reference>
          <reference field="0" count="1" selected="0">
            <x v="3"/>
          </reference>
        </references>
      </pivotArea>
    </chartFormat>
    <chartFormat chart="57" format="28" series="1">
      <pivotArea type="data" outline="0" fieldPosition="0">
        <references count="1">
          <reference field="4294967294" count="1" selected="0">
            <x v="1"/>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F9EE49-5DD1-4E91-88AC-D5CB7CB9E63C}" name="PivotTable1" cacheId="10" applyNumberFormats="0" applyBorderFormats="0" applyFontFormats="0" applyPatternFormats="0" applyAlignmentFormats="0" applyWidthHeightFormats="1" dataCaption="Values" tag="79ee6d86-c560-4f84-aafe-99a8e9adbe83" updatedVersion="8" minRefreshableVersion="3" useAutoFormatting="1" subtotalHiddenItems="1" itemPrintTitles="1" createdVersion="8" indent="0" outline="1" outlineData="1" multipleFieldFilters="0" chartFormat="29">
  <location ref="A103:A10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udget" fld="0" baseField="0" baseItem="0"/>
  </dataFields>
  <formats count="1">
    <format dxfId="13">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12E7A43-51A3-4F98-A436-0C44FDBDDA86}" name="Q4" cacheId="14" applyNumberFormats="0" applyBorderFormats="0" applyFontFormats="0" applyPatternFormats="0" applyAlignmentFormats="0" applyWidthHeightFormats="1" dataCaption="Values" tag="fc1e7fff-6386-42bf-acfd-a10466c79b79" updatedVersion="8" minRefreshableVersion="5" useAutoFormatting="1" subtotalHiddenItems="1" itemPrintTitles="1" createdVersion="8" indent="0" outline="1" outlineData="1" multipleFieldFilters="0" chartFormat="35">
  <location ref="A52:B57"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Count of employee_id" fld="2" subtotal="count" baseField="0" baseItem="3"/>
  </dataFields>
  <formats count="1">
    <format dxfId="14">
      <pivotArea outline="0" collapsedLevelsAreSubtotals="1" fieldPosition="0"/>
    </format>
  </formats>
  <chartFormats count="15">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9" format="3" series="1">
      <pivotArea type="data" outline="0" fieldPosition="0">
        <references count="2">
          <reference field="4294967294" count="1" selected="0">
            <x v="0"/>
          </reference>
          <reference field="0" count="1" selected="0">
            <x v="3"/>
          </reference>
        </references>
      </pivotArea>
    </chartFormat>
    <chartFormat chart="9" format="4" series="1">
      <pivotArea type="data" outline="0" fieldPosition="0">
        <references count="2">
          <reference field="4294967294" count="1" selected="0">
            <x v="0"/>
          </reference>
          <reference field="0" count="1" selected="0">
            <x v="4"/>
          </reference>
        </references>
      </pivotArea>
    </chartFormat>
    <chartFormat chart="9" format="5" series="1">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2">
          <reference field="4294967294" count="1" selected="0">
            <x v="0"/>
          </reference>
          <reference field="1" count="1" selected="0">
            <x v="1"/>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 chart="9" format="9">
      <pivotArea type="data" outline="0" fieldPosition="0">
        <references count="2">
          <reference field="4294967294" count="1" selected="0">
            <x v="0"/>
          </reference>
          <reference field="1" count="1" selected="0">
            <x v="3"/>
          </reference>
        </references>
      </pivotArea>
    </chartFormat>
    <chartFormat chart="31" format="15" series="1">
      <pivotArea type="data" outline="0" fieldPosition="0">
        <references count="1">
          <reference field="4294967294" count="1" selected="0">
            <x v="0"/>
          </reference>
        </references>
      </pivotArea>
    </chartFormat>
    <chartFormat chart="31" format="16">
      <pivotArea type="data" outline="0" fieldPosition="0">
        <references count="2">
          <reference field="4294967294" count="1" selected="0">
            <x v="0"/>
          </reference>
          <reference field="1" count="1" selected="0">
            <x v="0"/>
          </reference>
        </references>
      </pivotArea>
    </chartFormat>
    <chartFormat chart="31" format="17">
      <pivotArea type="data" outline="0" fieldPosition="0">
        <references count="2">
          <reference field="4294967294" count="1" selected="0">
            <x v="0"/>
          </reference>
          <reference field="1" count="1" selected="0">
            <x v="1"/>
          </reference>
        </references>
      </pivotArea>
    </chartFormat>
    <chartFormat chart="31" format="18">
      <pivotArea type="data" outline="0" fieldPosition="0">
        <references count="2">
          <reference field="4294967294" count="1" selected="0">
            <x v="0"/>
          </reference>
          <reference field="1" count="1" selected="0">
            <x v="2"/>
          </reference>
        </references>
      </pivotArea>
    </chartFormat>
    <chartFormat chart="31" format="19">
      <pivotArea type="data" outline="0" fieldPosition="0">
        <references count="2">
          <reference field="4294967294" count="1" selected="0">
            <x v="0"/>
          </reference>
          <reference field="1" count="1" selected="0">
            <x v="3"/>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7" name="[Employees].[hire_date]">
      <autoFilter ref="A1">
        <filterColumn colId="0">
          <customFilters and="1">
            <customFilter operator="greaterThanOrEqual" val="43831"/>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34"/>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4E44A83-4327-49AB-9B8A-41F52B32A3C3}" name="Q2" cacheId="7" applyNumberFormats="0" applyBorderFormats="0" applyFontFormats="0" applyPatternFormats="0" applyAlignmentFormats="0" applyWidthHeightFormats="1" dataCaption="Values" tag="3717b297-66ed-44d7-838d-8217267d65d8" updatedVersion="8" minRefreshableVersion="3" useAutoFormatting="1" subtotalHiddenItems="1" itemPrintTitles="1" createdVersion="8" indent="0" outline="1" outlineData="1" multipleFieldFilters="0" chartFormat="16">
  <location ref="A21:B3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1"/>
    </i>
    <i>
      <x v="3"/>
    </i>
    <i>
      <x v="4"/>
    </i>
    <i>
      <x v="7"/>
    </i>
    <i>
      <x v="2"/>
    </i>
    <i>
      <x/>
    </i>
    <i>
      <x v="5"/>
    </i>
    <i>
      <x v="9"/>
    </i>
    <i>
      <x v="6"/>
    </i>
    <i t="grand">
      <x/>
    </i>
  </rowItems>
  <colItems count="1">
    <i/>
  </colItems>
  <dataFields count="1">
    <dataField name="Sum of budget" fld="1" baseField="0" baseItem="0" numFmtId="166"/>
  </dataFields>
  <formats count="1">
    <format dxfId="15">
      <pivotArea outline="0" collapsedLevelsAreSubtotals="1" fieldPosition="0">
        <references count="1">
          <reference field="4294967294" count="1" selected="0">
            <x v="0"/>
          </reference>
        </references>
      </pivotArea>
    </format>
  </formats>
  <chartFormats count="2">
    <chartFormat chart="0"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CA69291-1C63-4FCF-B910-242E5C329EF4}" name="project_count" cacheId="5" applyNumberFormats="0" applyBorderFormats="0" applyFontFormats="0" applyPatternFormats="0" applyAlignmentFormats="0" applyWidthHeightFormats="1" dataCaption="Values" tag="79ee6d86-c560-4f84-aafe-99a8e9adbe83" updatedVersion="8" minRefreshableVersion="3" useAutoFormatting="1" subtotalHiddenItems="1" itemPrintTitles="1" createdVersion="8" indent="0" outline="1" outlineData="1" multipleFieldFilters="0" chartFormat="29">
  <location ref="A97:A9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ject_name" fld="0" subtotal="count" baseField="0" baseItem="0"/>
  </dataFields>
  <formats count="1">
    <format dxfId="16">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1881002-B3EF-4F5A-AA2C-39C2F608977E}" name="PivotTable9" cacheId="16" applyNumberFormats="0" applyBorderFormats="0" applyFontFormats="0" applyPatternFormats="0" applyAlignmentFormats="0" applyWidthHeightFormats="1" dataCaption="Values" tag="af2bf8cc-01c1-416e-aba4-584b7bf5f8d3" updatedVersion="8" minRefreshableVersion="5" useAutoFormatting="1" subtotalHiddenItems="1" itemPrintTitles="1" createdVersion="8" indent="0" outline="1" outlineData="1" multipleFieldFilters="0" chartFormat="61">
  <location ref="A120:A121" firstHeaderRow="1" firstDataRow="1" firstDataCol="0"/>
  <pivotFields count="4">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1" baseField="0" baseItem="0" numFmtId="168"/>
  </dataFields>
  <formats count="2">
    <format dxfId="105">
      <pivotArea outline="0" collapsedLevelsAreSubtotals="1" fieldPosition="0"/>
    </format>
    <format dxfId="104">
      <pivotArea dataOnly="0" labelOnly="1" outline="0" axis="axisValues"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 name="[Products].[release_date]">
      <autoFilter ref="A1">
        <filterColumn colId="0">
          <customFilters and="1">
            <customFilter operator="greaterThanOrEqual" val="42370"/>
            <customFilter operator="lessThanOrEqual" val="45291"/>
          </customFilters>
        </filterColumn>
      </autoFilter>
      <extLst>
        <ext xmlns:x15="http://schemas.microsoft.com/office/spreadsheetml/2010/11/main" uri="{0605FD5F-26C8-4aeb-8148-2DB25E43C511}">
          <x15:pivotFilter useWholeDay="1"/>
        </ext>
      </extLst>
    </filter>
    <filter fld="0" type="count" id="1" iMeasureHier="8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A5E161B-274D-4C58-AF93-F7A07AE68C0E}" name="PivotTable10" cacheId="25" applyNumberFormats="0" applyBorderFormats="0" applyFontFormats="0" applyPatternFormats="0" applyAlignmentFormats="0" applyWidthHeightFormats="1" dataCaption="Values" tag="3b134767-5513-4ab2-9bc6-cd5b1080ee10" updatedVersion="8" minRefreshableVersion="5" useAutoFormatting="1" subtotalHiddenItems="1" itemPrintTitles="1" createdVersion="8" indent="0" outline="1" outlineData="1" multipleFieldFilters="0" chartFormat="88">
  <location ref="A118:A119" firstHeaderRow="1" firstDataRow="1" firstDataCol="0"/>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_sold" fld="3" baseField="0" baseItem="0"/>
  </dataFields>
  <formats count="1">
    <format dxfId="106">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upplier_id2"/>
    <pivotHierarchy dragToData="1"/>
    <pivotHierarchy dragToData="1"/>
    <pivotHierarchy dragToData="1" caption="Count of supplier_id"/>
    <pivotHierarchy dragToData="1"/>
    <pivotHierarchy dragToData="1"/>
    <pivotHierarchy dragToData="1"/>
    <pivotHierarchy dragToData="1"/>
  </pivotHierarchies>
  <pivotTableStyleInfo name="PivotStyleLight16" showRowHeaders="1" showColHeaders="1" showRowStripes="0" showColStripes="0" showLastColumn="1"/>
  <filters count="3">
    <filter fld="2" type="dateBetween" evalOrder="-1" id="31" name="[Products].[release_date]">
      <autoFilter ref="A1">
        <filterColumn colId="0">
          <customFilters and="1">
            <customFilter operator="greaterThanOrEqual" val="42370"/>
            <customFilter operator="lessThanOrEqual" val="44561"/>
          </customFilters>
        </filterColumn>
      </autoFilter>
      <extLst>
        <ext xmlns:x15="http://schemas.microsoft.com/office/spreadsheetml/2010/11/main" uri="{0605FD5F-26C8-4aeb-8148-2DB25E43C511}">
          <x15:pivotFilter useWholeDay="1"/>
        </ext>
      </extLst>
    </filter>
    <filter fld="1" type="count" id="3" iMeasureHier="108">
      <autoFilter ref="A1">
        <filterColumn colId="0">
          <top10 val="5" filterVal="5"/>
        </filterColumn>
      </autoFilter>
    </filter>
    <filter fld="0" type="count" id="4" iMeasureHier="9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tegory]"/>
        <x15:activeTabTopLevelEntity name="[Suppliers]"/>
        <x15:activeTabTopLevelEntity name="[Supply Ch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B40F072-8B28-49C9-B850-E3CD3BAF1F78}" name="PivotTable2" cacheId="11" applyNumberFormats="0" applyBorderFormats="0" applyFontFormats="0" applyPatternFormats="0" applyAlignmentFormats="0" applyWidthHeightFormats="1" dataCaption="Values" tag="79ee6d86-c560-4f84-aafe-99a8e9adbe83" updatedVersion="8" minRefreshableVersion="3" useAutoFormatting="1" subtotalHiddenItems="1" itemPrintTitles="1" createdVersion="8" indent="0" outline="1" outlineData="1" multipleFieldFilters="0" chartFormat="29">
  <location ref="A202:A20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udget" fld="0" baseField="0" baseItem="0"/>
  </dataFields>
  <formats count="1">
    <format dxfId="0">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21C028F-F68D-482A-AA75-EB34BFE8DDE6}" name="Q5" cacheId="4" applyNumberFormats="0" applyBorderFormats="0" applyFontFormats="0" applyPatternFormats="0" applyAlignmentFormats="0" applyWidthHeightFormats="1" dataCaption="Values" tag="fc41e304-e4e0-4143-8072-99ae701f7f8e" updatedVersion="8" minRefreshableVersion="3" useAutoFormatting="1" subtotalHiddenItems="1" itemPrintTitles="1" createdVersion="8" indent="0" outline="1" outlineData="1" multipleFieldFilters="0" chartFormat="29">
  <location ref="A204:A20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ject_name" fld="0" subtotal="count" baseField="0" baseItem="0"/>
  </dataFields>
  <formats count="1">
    <format dxfId="1">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5D929FF-02DE-493D-BAED-782E82D48FDC}" name="PivotTable4" cacheId="13" applyNumberFormats="0" applyBorderFormats="0" applyFontFormats="0" applyPatternFormats="0" applyAlignmentFormats="0" applyWidthHeightFormats="1" dataCaption="Values" tag="79ee6d86-c560-4f84-aafe-99a8e9adbe83" updatedVersion="8" minRefreshableVersion="3" useAutoFormatting="1" subtotalHiddenItems="1" itemPrintTitles="1" createdVersion="8" indent="0" outline="1" outlineData="1" multipleFieldFilters="0" chartFormat="29">
  <location ref="A200:A20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first_name" fld="0" subtotal="count" baseField="0" baseItem="0"/>
  </dataFields>
  <formats count="1">
    <format dxfId="2">
      <pivotArea outline="0" collapsedLevelsAreSubtotals="1" fieldPosition="0"/>
    </format>
  </formats>
  <pivotHierarchies count="113">
    <pivotHierarchy dragToData="1"/>
    <pivotHierarchy/>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caption="Count of employe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5E9E43-B548-427D-B18A-AF1DCBA5973A}" sourceName="[Category].[Category]">
  <pivotTables>
    <pivotTable tabId="17" name="SumofRevenue"/>
    <pivotTable tabId="18" name="PivotTable9"/>
    <pivotTable tabId="17" name="PivotTable1"/>
    <pivotTable tabId="17" name="Hassan"/>
    <pivotTable tabId="17" name="Industry"/>
    <pivotTable tabId="17" name="Revenue"/>
    <pivotTable tabId="17" name="PivotTable4"/>
    <pivotTable tabId="17" name="PivotTable7"/>
    <pivotTable tabId="17" name="PivotTable8"/>
    <pivotTable tabId="17" name="PivotTable9"/>
    <pivotTable tabId="18" name="PivotTable10"/>
  </pivotTables>
  <data>
    <olap pivotCacheId="970289457">
      <levels count="2">
        <level uniqueName="[Category].[Category].[(All)]" sourceCaption="(All)" count="0"/>
        <level uniqueName="[Category].[Category].[Category]" sourceCaption="Category" count="3">
          <ranges>
            <range startItem="0">
              <i n="[Category].[Category].&amp;[AI Accelerator]" c="AI Accelerator"/>
              <i n="[Category].[Category].&amp;[GPU]" c="GPU"/>
              <i n="[Category].[Category].&amp;[Server]" c="Server"/>
            </range>
          </ranges>
        </level>
      </levels>
      <selections count="1">
        <selection n="[Category].[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8F3011-7302-4B42-A4D8-69B96BB347AF}" sourceName="[Sales].[region]">
  <pivotTables>
    <pivotTable tabId="17" name="Industry"/>
    <pivotTable tabId="17" name="SumofRevenue"/>
    <pivotTable tabId="17" name="Revenue"/>
  </pivotTables>
  <data>
    <olap pivotCacheId="970289457">
      <levels count="2">
        <level uniqueName="[Sales].[region].[(All)]" sourceCaption="(All)" count="0"/>
        <level uniqueName="[Sales].[region].[region]" sourceCaption="region" count="4">
          <ranges>
            <range startItem="0">
              <i n="[Sales].[region].&amp;[Africa]" c="Africa"/>
              <i n="[Sales].[region].&amp;[Asia]" c="Asia"/>
              <i n="[Sales].[region].&amp;[Europe]" c="Europe"/>
              <i n="[Sales].[region].&amp;[North America]" c="North America"/>
            </range>
          </ranges>
        </level>
      </levels>
      <selections count="1">
        <selection n="[Sal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554982EA-B12A-4395-A8D0-7B1A96145C09}" sourceName="[Department].[department_name]">
  <pivotTables>
    <pivotTable tabId="20" name="Q5"/>
    <pivotTable tabId="16" name="project_count"/>
    <pivotTable tabId="16" name="Q1"/>
    <pivotTable tabId="16" name="Q2"/>
    <pivotTable tabId="16" name="Q4"/>
    <pivotTable tabId="16" name="Department_Salary"/>
    <pivotTable tabId="16" name="Q3"/>
    <pivotTable tabId="16" name="PivotTable1"/>
    <pivotTable tabId="20" name="PivotTable2"/>
    <pivotTable tabId="16" name="PivotTable3"/>
    <pivotTable tabId="20" name="PivotTable4"/>
  </pivotTables>
  <data>
    <olap pivotCacheId="2050258637">
      <levels count="2">
        <level uniqueName="[Department].[department_name].[(All)]" sourceCaption="(All)" count="0"/>
        <level uniqueName="[Department].[department_name].[department_name]" sourceCaption="department_name" count="6">
          <ranges>
            <range startItem="0">
              <i n="[Department].[department_name].&amp;[HR]" c="HR"/>
              <i n="[Department].[department_name].&amp;[Marketing]" c="Marketing"/>
              <i n="[Department].[department_name].&amp;[Operations]" c="Operations"/>
              <i n="[Department].[department_name].&amp;[R&amp;D]" c="R&amp;D"/>
              <i n="[Department].[department_name].&amp;[Sales]" c="Sales"/>
              <i n="[Department].[department_name].&amp;" c="(blank)" nd="1"/>
            </range>
          </ranges>
        </level>
      </levels>
      <selections count="1">
        <selection n="[Department].[department_name].[All]"/>
      </selections>
    </olap>
  </data>
  <extLst>
    <x:ext xmlns:x15="http://schemas.microsoft.com/office/spreadsheetml/2010/11/main" uri="{470722E0-AACD-4C17-9CDC-17EF765DBC7E}">
      <x15:slicerCacheHideItemsWithNoData count="1">
        <x15:slicerCacheOlapLevelName uniqueName="[Department].[department_name].[department_name]"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15D03F2-E741-4657-89C9-803C9340F278}" cache="Slicer_Category" caption="Category" level="1" rowHeight="241300"/>
  <slicer name="region" xr10:uid="{D171546C-9F2E-45B2-A3E1-A6D52F57BDB8}"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1" xr10:uid="{49C66491-8824-4EE5-93B7-361E000ACFEF}" cache="Slicer_department_name" caption="department_name" level="1" rowHeight="241300"/>
  <slicer name="department_name" xr10:uid="{DB087E4D-3E20-4BB9-AB66-5C8585160000}" cache="Slicer_department_name" caption="department_nam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D7AD4A1-4A8E-47F3-8E2F-4F556B3EFA71}" cache="Slicer_Category" caption="Category" level="1" style="HA" rowHeight="640080"/>
  <slicer name="region 1" xr10:uid="{676D731D-F19E-4241-9FB2-781E42203C81}" cache="Slicer_region" caption="Region" columnCount="2" level="1" style="HA" rowHeight="54864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2" xr10:uid="{0585C759-E2C6-4C98-B588-77DF3860B0C7}" cache="Slicer_department_name" caption="Department_Name" columnCount="2" level="1" style="HA"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66709-970A-43B5-8BE6-E6712F2AA1E4}" name="Products" displayName="Products" ref="A1:E16" totalsRowShown="0" headerRowDxfId="103" dataDxfId="102">
  <autoFilter ref="A1:E16" xr:uid="{00000000-0001-0000-0000-000000000000}"/>
  <sortState xmlns:xlrd2="http://schemas.microsoft.com/office/spreadsheetml/2017/richdata2" ref="A2:E16">
    <sortCondition descending="1" ref="E1:E16"/>
  </sortState>
  <tableColumns count="5">
    <tableColumn id="1" xr3:uid="{A17F8CB4-08EA-405D-A54C-0A6352ACA1FA}" name="product_id" dataDxfId="101"/>
    <tableColumn id="2" xr3:uid="{5A4BA1BF-1681-4F3E-85FF-C9EBED741AC8}" name="product_name" dataDxfId="100"/>
    <tableColumn id="3" xr3:uid="{E6E5A45E-F7C8-4CA4-9BC5-69C923200925}" name="category" dataDxfId="99"/>
    <tableColumn id="4" xr3:uid="{2EDB5E53-03C0-4796-8ACF-A0EC231063E0}" name="release_date" dataDxfId="98"/>
    <tableColumn id="5" xr3:uid="{424136F2-1DBF-4EB9-ADF0-4C1DB994DEF9}" name="price" dataDxfId="97"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FFA71B-8344-4482-8023-5B2D5B6C9C09}" name="Table2" displayName="Table2" ref="A1:E21" totalsRowShown="0" headerRowDxfId="96" dataDxfId="95">
  <autoFilter ref="A1:E21" xr:uid="{95FFA71B-8344-4482-8023-5B2D5B6C9C09}"/>
  <tableColumns count="5">
    <tableColumn id="1" xr3:uid="{BE50B720-0261-4D8E-8085-B63364C9D179}" name="customer_id" dataDxfId="94"/>
    <tableColumn id="2" xr3:uid="{323D28C0-4389-4C10-85F1-80EB942FCD79}" name="customer_name" dataDxfId="93"/>
    <tableColumn id="3" xr3:uid="{AA48459C-96FE-46AA-9886-59259B006231}" name="industry" dataDxfId="92"/>
    <tableColumn id="4" xr3:uid="{7F8FA775-362B-4AAD-A4E3-849634B5EF14}" name="contact_email" dataDxfId="91"/>
    <tableColumn id="5" xr3:uid="{B161B6D9-73C2-4F9D-B38E-7B2D0B38BD08}" name="contact_phone" dataDxfId="9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19B958-5FA8-42A6-936F-F3418D00450E}" name="Sales" displayName="Sales" ref="A1:H101" totalsRowShown="0" headerRowDxfId="89" dataDxfId="88">
  <tableColumns count="8">
    <tableColumn id="1" xr3:uid="{3C34228D-6343-4AC8-BB30-290C1FCFDAE7}" name="sale_id" dataDxfId="87"/>
    <tableColumn id="2" xr3:uid="{E6FD95A2-8660-4C4E-BDAE-75AA973D5D8B}" name="product_id" dataDxfId="86"/>
    <tableColumn id="3" xr3:uid="{781C478A-EB12-4A1A-9203-2630E94ECAB2}" name="customer_id" dataDxfId="85"/>
    <tableColumn id="8" xr3:uid="{F927C85C-3257-4DB2-B9AA-63202A1DB098}" name="Category" dataDxfId="84">
      <calculatedColumnFormula>_xlfn.XLOOKUP(Sales[[#This Row],[product_id]],Products!A:A,Products!C:C)</calculatedColumnFormula>
    </tableColumn>
    <tableColumn id="4" xr3:uid="{87B96700-3E02-4119-8312-214C1267D6AB}" name="sale_date" dataDxfId="83"/>
    <tableColumn id="5" xr3:uid="{DCDD38D0-6670-4937-8758-D9F6100F3635}" name="region" dataDxfId="82"/>
    <tableColumn id="6" xr3:uid="{AEB1E63C-7535-4808-B71A-0486300C6E61}" name="quantity_sold" dataDxfId="81"/>
    <tableColumn id="7" xr3:uid="{31570FFE-2E2C-4FDC-8A94-8B2FE7AE9917}" name="revenue" dataDxfId="80"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0D92C99-27BA-4C59-8814-9112B7013D33}" name="Category" displayName="Category" ref="A1:A4" totalsRowShown="0">
  <autoFilter ref="A1:A4" xr:uid="{F0D92C99-27BA-4C59-8814-9112B7013D33}"/>
  <tableColumns count="1">
    <tableColumn id="1" xr3:uid="{902ED57F-FB57-4056-8CDA-2056A60D9EB9}" name="Catego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BF9CAB-03FD-4766-8371-C0DFC27B6D8C}" name="Suppliers" displayName="Suppliers" ref="A1:D51" totalsRowShown="0" headerRowDxfId="79" dataDxfId="78">
  <autoFilter ref="A1:D51" xr:uid="{72BF9CAB-03FD-4766-8371-C0DFC27B6D8C}"/>
  <tableColumns count="4">
    <tableColumn id="1" xr3:uid="{19BB6692-0F88-48F8-A4A1-F3B34141AA53}" name="supplier_id" dataDxfId="77"/>
    <tableColumn id="2" xr3:uid="{BA3229FC-62B1-4C91-96F4-D93A447B404E}" name="supplier_name" dataDxfId="76"/>
    <tableColumn id="3" xr3:uid="{ECDE80B8-051E-464A-A837-D3BDB8475328}" name="material_supplied" dataDxfId="75"/>
    <tableColumn id="4" xr3:uid="{DD688BCF-DB35-4DD2-9AB1-DA16E59544DF}" name="contact_email" dataDxfId="7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E67157-308F-40ED-98FE-A3C985173CD8}" name="Supply_Chain" displayName="Supply_Chain" ref="A1:F101" totalsRowShown="0" headerRowDxfId="73" dataDxfId="72">
  <autoFilter ref="A1:F101" xr:uid="{1D7D3719-934C-455D-ADEE-E9A94B6B7679}"/>
  <tableColumns count="6">
    <tableColumn id="1" xr3:uid="{B336ABA5-6F80-4D95-91CD-2F9E4A2B8ACB}" name="supply_chain_id" dataDxfId="71"/>
    <tableColumn id="2" xr3:uid="{43B9F203-995B-4042-9A6C-4172B992F99E}" name="supplier_id" dataDxfId="70"/>
    <tableColumn id="3" xr3:uid="{5643FEAA-ABC0-410A-97E5-A47614AD51BC}" name="product_id" dataDxfId="69"/>
    <tableColumn id="4" xr3:uid="{59B9D23D-74DF-46A5-AF7D-8F6A3114D560}" name="supply_date" dataDxfId="68"/>
    <tableColumn id="5" xr3:uid="{694CE075-35C1-40BB-8E3D-E9A8A76BE27B}" name="quantity_supplied" dataDxfId="67"/>
    <tableColumn id="6" xr3:uid="{FD948630-43AE-411F-A106-66DB1A375783}" name="Category" dataDxfId="66">
      <calculatedColumnFormula>_xlfn.XLOOKUP(Supply_Chain[[#This Row],[product_id]],Products!A:A,Products!C:C)</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64154B-DF4A-4B29-835A-2015B2BEF509}" name="Department" displayName="Department" ref="A1:D6" totalsRowShown="0" dataDxfId="65">
  <autoFilter ref="A1:D6" xr:uid="{3664154B-DF4A-4B29-835A-2015B2BEF509}"/>
  <tableColumns count="4">
    <tableColumn id="1" xr3:uid="{8DFB24CD-4DDF-4C8F-AAF1-112443324A46}" name="department_id" dataDxfId="64"/>
    <tableColumn id="2" xr3:uid="{DFD822BE-F8F1-41B9-A827-8DDCD31DB61C}" name="department_name" dataDxfId="63"/>
    <tableColumn id="4" xr3:uid="{CB00C627-CCB5-4607-9FC1-0149CAF3B458}" name="States" dataDxfId="62"/>
    <tableColumn id="3" xr3:uid="{D0A403FA-0102-42AD-93C5-26FC07EC2BAE}" name="location" dataDxfId="6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E0DBDE-DC4C-4BCA-85F7-8801CD299EE6}" name="Employees" displayName="Employees" ref="A1:G31" totalsRowShown="0" headerRowDxfId="60" dataDxfId="59">
  <autoFilter ref="A1:G31" xr:uid="{7DE0DBDE-DC4C-4BCA-85F7-8801CD299EE6}"/>
  <tableColumns count="7">
    <tableColumn id="1" xr3:uid="{198B18E7-305E-4435-9405-FE8F125FC54D}" name="employee_id" dataDxfId="58"/>
    <tableColumn id="2" xr3:uid="{E40D5C32-E77A-4F51-A084-8EC0156E5028}" name="first_name" dataDxfId="57"/>
    <tableColumn id="3" xr3:uid="{73E75F3C-CB49-4F29-A029-B01847E50D98}" name="last_name" dataDxfId="56"/>
    <tableColumn id="4" xr3:uid="{0FA5EF2B-A8A1-4187-B259-730D7EEC23B9}" name="department_id" dataDxfId="55"/>
    <tableColumn id="5" xr3:uid="{89857DE1-2F7D-40B2-92F7-DA359E01216C}" name="hire_date" dataDxfId="54"/>
    <tableColumn id="7" xr3:uid="{ADA89A1E-4941-49D7-96FE-D301F6896269}" name="Month" dataDxfId="53">
      <calculatedColumnFormula>TEXT(Employees[[#This Row],[hire_date]],"mmmm")</calculatedColumnFormula>
    </tableColumn>
    <tableColumn id="6" xr3:uid="{0D36C5A8-DC66-478D-A6FE-E41FB9DD8CCC}" name="salary" dataDxfId="52" dataCellStyle="Comm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7950BE8-542D-441A-8905-F778804275EC}" name="Projects" displayName="Projects" ref="A1:G11" totalsRowShown="0" dataDxfId="51">
  <autoFilter ref="A1:G11" xr:uid="{8E4EE9F0-981E-40A6-BCA2-8E9404DB4CF5}"/>
  <tableColumns count="7">
    <tableColumn id="1" xr3:uid="{3BF6574C-5CE7-4B28-964B-685FB6EBF970}" name="project_id" dataDxfId="50"/>
    <tableColumn id="2" xr3:uid="{2E35B7C2-EDDB-4DB9-B077-C07E4B2A1C34}" name="project_name" dataDxfId="49"/>
    <tableColumn id="3" xr3:uid="{768C6983-71EE-47A7-A1FD-77B91EDAA99F}" name="department_id" dataDxfId="48"/>
    <tableColumn id="4" xr3:uid="{EB61B373-4A46-4F2D-A283-0FE59907B53D}" name="start_date" dataDxfId="47"/>
    <tableColumn id="5" xr3:uid="{24A88831-8F34-4721-B6E6-88FFDE890BAF}" name="end_date" dataDxfId="46"/>
    <tableColumn id="6" xr3:uid="{771FAC15-9720-4B5C-8D2C-A483258D79A9}" name="Project Duration" dataDxfId="45">
      <calculatedColumnFormula>E2-D2</calculatedColumnFormula>
    </tableColumn>
    <tableColumn id="7" xr3:uid="{761B4F68-7638-4DFE-ACD1-0D528753087B}" name="budget" dataDxfId="44"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3">
      <a:dk1>
        <a:srgbClr val="C59E9E"/>
      </a:dk1>
      <a:lt1>
        <a:srgbClr val="E0CBCB"/>
      </a:lt1>
      <a:dk2>
        <a:srgbClr val="A2B195"/>
      </a:dk2>
      <a:lt2>
        <a:srgbClr val="E7E6E6"/>
      </a:lt2>
      <a:accent1>
        <a:srgbClr val="657657"/>
      </a:accent1>
      <a:accent2>
        <a:srgbClr val="A36666"/>
      </a:accent2>
      <a:accent3>
        <a:srgbClr val="858D93"/>
      </a:accent3>
      <a:accent4>
        <a:srgbClr val="D7D0C2"/>
      </a:accent4>
      <a:accent5>
        <a:srgbClr val="E17400"/>
      </a:accent5>
      <a:accent6>
        <a:srgbClr val="81666F"/>
      </a:accent6>
      <a:hlink>
        <a:srgbClr val="0563C1"/>
      </a:hlink>
      <a:folHlink>
        <a:srgbClr val="6F3B55"/>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lease_date" xr10:uid="{0C14C0F8-6808-4E4C-A9B9-A54DD55803EF}" sourceName="[Products].[release_date]">
  <pivotTables>
    <pivotTable tabId="17" name="PivotTable7"/>
    <pivotTable tabId="17" name="PivotTable9"/>
    <pivotTable tabId="18" name="PivotTable10"/>
  </pivotTables>
  <state minimalRefreshVersion="6" lastRefreshVersion="6" pivotCacheId="2477021" filterType="dateBetween">
    <selection startDate="2016-01-01T00:00:00" endDate="2021-12-31T00:00:00"/>
    <bounds startDate="2016-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_date" xr10:uid="{B5024A42-59C7-4487-A914-9033A278DFAA}" sourceName="[Employees].[hire_date]">
  <pivotTables>
    <pivotTable tabId="16" name="Q4"/>
    <pivotTable tabId="17" name="Hassan"/>
  </pivotTables>
  <state minimalRefreshVersion="6" lastRefreshVersion="6" pivotCacheId="2477021" filterType="dateBetween">
    <selection startDate="2020-01-01T00:00:00" endDate="2024-12-31T00:00:00"/>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_date" xr10:uid="{896A6A81-91BD-4038-809A-DDAAE78CD8E5}" cache="Timeline_release_date" caption="release_date" level="0" selectionLevel="0" scrollPosition="2017-10-2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E65CF73F-F8A0-4AFD-94FA-6BE7A329C4B0}" cache="Timeline_hire_date" caption="hire_date" level="0" selectionLevel="0"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_date 1" xr10:uid="{B5AF5471-B6AF-493F-8972-368A23F462EB}" cache="Timeline_release_date" caption="Release_Date" level="0" selectionLevel="0" scrollPosition="2016-01-01T00:00:00" style="HAH"/>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1" xr10:uid="{D69E53C8-9616-4E83-AA15-46E0258BD1D2}" cache="Timeline_hire_date" caption="Hire_Date" level="0" selectionLevel="0" scrollPosition="2020-01-01T00:00:00" style="HAH"/>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microsoft.com/office/2011/relationships/timeline" Target="../timelines/timeline2.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microsoft.com/office/2007/relationships/slicer" Target="../slicers/slicer2.xml"/><Relationship Id="rId5" Type="http://schemas.openxmlformats.org/officeDocument/2006/relationships/pivotTable" Target="../pivotTables/pivotTable18.xml"/><Relationship Id="rId10" Type="http://schemas.openxmlformats.org/officeDocument/2006/relationships/drawing" Target="../drawings/drawing3.xml"/><Relationship Id="rId4" Type="http://schemas.openxmlformats.org/officeDocument/2006/relationships/pivotTable" Target="../pivotTables/pivotTable17.xm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microsoft.com/office/2011/relationships/timeline" Target="../timelines/timeline3.xml"/><Relationship Id="rId5" Type="http://schemas.microsoft.com/office/2007/relationships/slicer" Target="../slicers/slicer3.xml"/><Relationship Id="rId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6.xml"/><Relationship Id="rId7" Type="http://schemas.microsoft.com/office/2011/relationships/timeline" Target="../timelines/timeline4.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microsoft.com/office/2007/relationships/slicer" Target="../slicers/slicer4.xml"/><Relationship Id="rId5" Type="http://schemas.openxmlformats.org/officeDocument/2006/relationships/drawing" Target="../drawings/drawing6.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79998168889431442"/>
  </sheetPr>
  <dimension ref="A1:E16"/>
  <sheetViews>
    <sheetView topLeftCell="V1" workbookViewId="0">
      <selection activeCell="C2" sqref="C2:C16"/>
    </sheetView>
  </sheetViews>
  <sheetFormatPr defaultRowHeight="14.25" x14ac:dyDescent="0.45"/>
  <cols>
    <col min="1" max="1" width="12.33203125" customWidth="1"/>
    <col min="2" max="2" width="19.46484375" bestFit="1" customWidth="1"/>
    <col min="3" max="3" width="10.33203125" customWidth="1"/>
    <col min="4" max="4" width="14.33203125" customWidth="1"/>
    <col min="5" max="5" width="10.1328125" style="17" bestFit="1" customWidth="1"/>
  </cols>
  <sheetData>
    <row r="1" spans="1:5" x14ac:dyDescent="0.45">
      <c r="A1" s="1" t="s">
        <v>0</v>
      </c>
      <c r="B1" s="1" t="s">
        <v>1</v>
      </c>
      <c r="C1" s="1" t="s">
        <v>2</v>
      </c>
      <c r="D1" s="1" t="s">
        <v>3</v>
      </c>
      <c r="E1" s="15" t="s">
        <v>4</v>
      </c>
    </row>
    <row r="2" spans="1:5" x14ac:dyDescent="0.45">
      <c r="A2" s="2">
        <v>8</v>
      </c>
      <c r="B2" s="2" t="s">
        <v>15</v>
      </c>
      <c r="C2" s="2" t="s">
        <v>10</v>
      </c>
      <c r="D2" s="3">
        <v>44844</v>
      </c>
      <c r="E2" s="16">
        <v>19999.990000000002</v>
      </c>
    </row>
    <row r="3" spans="1:5" x14ac:dyDescent="0.45">
      <c r="A3" s="2">
        <v>7</v>
      </c>
      <c r="B3" s="2" t="s">
        <v>14</v>
      </c>
      <c r="C3" s="2" t="s">
        <v>10</v>
      </c>
      <c r="D3" s="3">
        <v>44392</v>
      </c>
      <c r="E3" s="16">
        <v>14999.99</v>
      </c>
    </row>
    <row r="4" spans="1:5" x14ac:dyDescent="0.45">
      <c r="A4" s="2">
        <v>6</v>
      </c>
      <c r="B4" s="2" t="s">
        <v>12</v>
      </c>
      <c r="C4" s="2" t="s">
        <v>13</v>
      </c>
      <c r="D4" s="3">
        <v>45139</v>
      </c>
      <c r="E4" s="16">
        <v>8999.99</v>
      </c>
    </row>
    <row r="5" spans="1:5" x14ac:dyDescent="0.45">
      <c r="A5" s="2">
        <v>15</v>
      </c>
      <c r="B5" s="2" t="s">
        <v>22</v>
      </c>
      <c r="C5" s="2" t="s">
        <v>6</v>
      </c>
      <c r="D5" s="3">
        <v>43205</v>
      </c>
      <c r="E5" s="16">
        <v>8999</v>
      </c>
    </row>
    <row r="6" spans="1:5" x14ac:dyDescent="0.45">
      <c r="A6" s="2">
        <v>13</v>
      </c>
      <c r="B6" s="2" t="s">
        <v>20</v>
      </c>
      <c r="C6" s="2" t="s">
        <v>10</v>
      </c>
      <c r="D6" s="3">
        <v>42896</v>
      </c>
      <c r="E6" s="16">
        <v>8000</v>
      </c>
    </row>
    <row r="7" spans="1:5" x14ac:dyDescent="0.45">
      <c r="A7" s="2">
        <v>10</v>
      </c>
      <c r="B7" s="2" t="s">
        <v>17</v>
      </c>
      <c r="C7" s="2" t="s">
        <v>6</v>
      </c>
      <c r="D7" s="3">
        <v>43076</v>
      </c>
      <c r="E7" s="16">
        <v>2999.99</v>
      </c>
    </row>
    <row r="8" spans="1:5" x14ac:dyDescent="0.45">
      <c r="A8" s="2">
        <v>14</v>
      </c>
      <c r="B8" s="2" t="s">
        <v>21</v>
      </c>
      <c r="C8" s="2" t="s">
        <v>10</v>
      </c>
      <c r="D8" s="3">
        <v>44089</v>
      </c>
      <c r="E8" s="16">
        <v>2500</v>
      </c>
    </row>
    <row r="9" spans="1:5" x14ac:dyDescent="0.45">
      <c r="A9" s="2">
        <v>5</v>
      </c>
      <c r="B9" s="2" t="s">
        <v>11</v>
      </c>
      <c r="C9" s="2" t="s">
        <v>10</v>
      </c>
      <c r="D9" s="3">
        <v>45087</v>
      </c>
      <c r="E9" s="16">
        <v>1999.99</v>
      </c>
    </row>
    <row r="10" spans="1:5" x14ac:dyDescent="0.45">
      <c r="A10" s="2">
        <v>1</v>
      </c>
      <c r="B10" s="2" t="s">
        <v>5</v>
      </c>
      <c r="C10" s="2" t="s">
        <v>6</v>
      </c>
      <c r="D10" s="3">
        <v>44941</v>
      </c>
      <c r="E10" s="16">
        <v>1599.99</v>
      </c>
    </row>
    <row r="11" spans="1:5" x14ac:dyDescent="0.45">
      <c r="A11" s="2">
        <v>2</v>
      </c>
      <c r="B11" s="2" t="s">
        <v>7</v>
      </c>
      <c r="C11" s="2" t="s">
        <v>6</v>
      </c>
      <c r="D11" s="3">
        <v>44881</v>
      </c>
      <c r="E11" s="16">
        <v>1199.99</v>
      </c>
    </row>
    <row r="12" spans="1:5" x14ac:dyDescent="0.45">
      <c r="A12" s="2">
        <v>3</v>
      </c>
      <c r="B12" s="2" t="s">
        <v>8</v>
      </c>
      <c r="C12" s="2" t="s">
        <v>6</v>
      </c>
      <c r="D12" s="3">
        <v>44993</v>
      </c>
      <c r="E12" s="16">
        <v>599.99</v>
      </c>
    </row>
    <row r="13" spans="1:5" x14ac:dyDescent="0.45">
      <c r="A13" s="2">
        <v>12</v>
      </c>
      <c r="B13" s="2" t="s">
        <v>19</v>
      </c>
      <c r="C13" s="2" t="s">
        <v>6</v>
      </c>
      <c r="D13" s="3">
        <v>42517</v>
      </c>
      <c r="E13" s="16">
        <v>499.99</v>
      </c>
    </row>
    <row r="14" spans="1:5" x14ac:dyDescent="0.45">
      <c r="A14" s="2">
        <v>11</v>
      </c>
      <c r="B14" s="2" t="s">
        <v>18</v>
      </c>
      <c r="C14" s="2" t="s">
        <v>6</v>
      </c>
      <c r="D14" s="3">
        <v>44470</v>
      </c>
      <c r="E14" s="16">
        <v>349.99</v>
      </c>
    </row>
    <row r="15" spans="1:5" x14ac:dyDescent="0.45">
      <c r="A15" s="2">
        <v>9</v>
      </c>
      <c r="B15" s="2" t="s">
        <v>16</v>
      </c>
      <c r="C15" s="2" t="s">
        <v>6</v>
      </c>
      <c r="D15" s="3">
        <v>43518</v>
      </c>
      <c r="E15" s="16">
        <v>279.99</v>
      </c>
    </row>
    <row r="16" spans="1:5" x14ac:dyDescent="0.45">
      <c r="A16" s="2">
        <v>4</v>
      </c>
      <c r="B16" s="2" t="s">
        <v>9</v>
      </c>
      <c r="C16" s="2" t="s">
        <v>10</v>
      </c>
      <c r="D16" s="3">
        <v>44701</v>
      </c>
      <c r="E16" s="16">
        <v>99.99</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C956-15FB-4C83-A599-8967A7DCA7AC}">
  <sheetPr codeName="Sheet2">
    <tabColor theme="3" tint="0.79998168889431442"/>
  </sheetPr>
  <dimension ref="A1:E21"/>
  <sheetViews>
    <sheetView workbookViewId="0">
      <selection activeCell="G3" sqref="G3"/>
    </sheetView>
  </sheetViews>
  <sheetFormatPr defaultRowHeight="14.25" x14ac:dyDescent="0.45"/>
  <cols>
    <col min="1" max="1" width="13.6640625" customWidth="1"/>
    <col min="2" max="2" width="16.6640625" customWidth="1"/>
    <col min="3" max="3" width="10" customWidth="1"/>
    <col min="4" max="4" width="15" customWidth="1"/>
    <col min="5" max="5" width="21.1328125" bestFit="1" customWidth="1"/>
  </cols>
  <sheetData>
    <row r="1" spans="1:5" x14ac:dyDescent="0.45">
      <c r="A1" s="2" t="s">
        <v>23</v>
      </c>
      <c r="B1" s="2" t="s">
        <v>24</v>
      </c>
      <c r="C1" s="2" t="s">
        <v>25</v>
      </c>
      <c r="D1" s="2" t="s">
        <v>26</v>
      </c>
      <c r="E1" s="2" t="s">
        <v>27</v>
      </c>
    </row>
    <row r="2" spans="1:5" x14ac:dyDescent="0.45">
      <c r="A2" s="2">
        <v>1</v>
      </c>
      <c r="B2" s="2" t="s">
        <v>28</v>
      </c>
      <c r="C2" s="2" t="s">
        <v>29</v>
      </c>
      <c r="D2" s="2" t="s">
        <v>30</v>
      </c>
      <c r="E2" s="2" t="s">
        <v>31</v>
      </c>
    </row>
    <row r="3" spans="1:5" x14ac:dyDescent="0.45">
      <c r="A3" s="2">
        <v>2</v>
      </c>
      <c r="B3" s="2" t="s">
        <v>32</v>
      </c>
      <c r="C3" s="2" t="s">
        <v>33</v>
      </c>
      <c r="D3" s="2" t="s">
        <v>34</v>
      </c>
      <c r="E3" s="2" t="s">
        <v>35</v>
      </c>
    </row>
    <row r="4" spans="1:5" x14ac:dyDescent="0.45">
      <c r="A4" s="2">
        <v>3</v>
      </c>
      <c r="B4" s="2" t="s">
        <v>36</v>
      </c>
      <c r="C4" s="2" t="s">
        <v>37</v>
      </c>
      <c r="D4" s="2" t="s">
        <v>38</v>
      </c>
      <c r="E4" s="2" t="s">
        <v>39</v>
      </c>
    </row>
    <row r="5" spans="1:5" x14ac:dyDescent="0.45">
      <c r="A5" s="2">
        <v>4</v>
      </c>
      <c r="B5" s="2" t="s">
        <v>40</v>
      </c>
      <c r="C5" s="2" t="s">
        <v>41</v>
      </c>
      <c r="D5" s="2" t="s">
        <v>42</v>
      </c>
      <c r="E5" s="2" t="s">
        <v>43</v>
      </c>
    </row>
    <row r="6" spans="1:5" x14ac:dyDescent="0.45">
      <c r="A6" s="2">
        <v>5</v>
      </c>
      <c r="B6" s="2" t="s">
        <v>44</v>
      </c>
      <c r="C6" s="2" t="s">
        <v>45</v>
      </c>
      <c r="D6" s="2" t="s">
        <v>46</v>
      </c>
      <c r="E6" s="2" t="s">
        <v>47</v>
      </c>
    </row>
    <row r="7" spans="1:5" x14ac:dyDescent="0.45">
      <c r="A7" s="2">
        <v>6</v>
      </c>
      <c r="B7" s="2" t="s">
        <v>48</v>
      </c>
      <c r="C7" s="2" t="s">
        <v>45</v>
      </c>
      <c r="D7" s="2" t="s">
        <v>49</v>
      </c>
      <c r="E7" s="2">
        <v>2899975469</v>
      </c>
    </row>
    <row r="8" spans="1:5" x14ac:dyDescent="0.45">
      <c r="A8" s="2">
        <v>7</v>
      </c>
      <c r="B8" s="2" t="s">
        <v>50</v>
      </c>
      <c r="C8" s="2" t="s">
        <v>37</v>
      </c>
      <c r="D8" s="2" t="s">
        <v>51</v>
      </c>
      <c r="E8" s="2" t="s">
        <v>52</v>
      </c>
    </row>
    <row r="9" spans="1:5" x14ac:dyDescent="0.45">
      <c r="A9" s="2">
        <v>8</v>
      </c>
      <c r="B9" s="2" t="s">
        <v>53</v>
      </c>
      <c r="C9" s="2" t="s">
        <v>37</v>
      </c>
      <c r="D9" s="2" t="s">
        <v>54</v>
      </c>
      <c r="E9" s="2" t="s">
        <v>55</v>
      </c>
    </row>
    <row r="10" spans="1:5" x14ac:dyDescent="0.45">
      <c r="A10" s="2">
        <v>9</v>
      </c>
      <c r="B10" s="2" t="s">
        <v>56</v>
      </c>
      <c r="C10" s="2" t="s">
        <v>41</v>
      </c>
      <c r="D10" s="2" t="s">
        <v>57</v>
      </c>
      <c r="E10" s="2" t="s">
        <v>58</v>
      </c>
    </row>
    <row r="11" spans="1:5" x14ac:dyDescent="0.45">
      <c r="A11" s="2">
        <v>10</v>
      </c>
      <c r="B11" s="2" t="s">
        <v>59</v>
      </c>
      <c r="C11" s="2" t="s">
        <v>33</v>
      </c>
      <c r="D11" s="2" t="s">
        <v>60</v>
      </c>
      <c r="E11" s="2" t="s">
        <v>61</v>
      </c>
    </row>
    <row r="12" spans="1:5" x14ac:dyDescent="0.45">
      <c r="A12" s="2">
        <v>11</v>
      </c>
      <c r="B12" s="2" t="s">
        <v>62</v>
      </c>
      <c r="C12" s="2" t="s">
        <v>33</v>
      </c>
      <c r="D12" s="2" t="s">
        <v>63</v>
      </c>
      <c r="E12" s="2" t="s">
        <v>64</v>
      </c>
    </row>
    <row r="13" spans="1:5" x14ac:dyDescent="0.45">
      <c r="A13" s="2">
        <v>12</v>
      </c>
      <c r="B13" s="2" t="s">
        <v>65</v>
      </c>
      <c r="C13" s="2" t="s">
        <v>37</v>
      </c>
      <c r="D13" s="2" t="s">
        <v>66</v>
      </c>
      <c r="E13" s="2" t="s">
        <v>67</v>
      </c>
    </row>
    <row r="14" spans="1:5" x14ac:dyDescent="0.45">
      <c r="A14" s="2">
        <v>13</v>
      </c>
      <c r="B14" s="2" t="s">
        <v>68</v>
      </c>
      <c r="C14" s="2" t="s">
        <v>29</v>
      </c>
      <c r="D14" s="2" t="s">
        <v>69</v>
      </c>
      <c r="E14" s="2" t="s">
        <v>70</v>
      </c>
    </row>
    <row r="15" spans="1:5" x14ac:dyDescent="0.45">
      <c r="A15" s="2">
        <v>14</v>
      </c>
      <c r="B15" s="2" t="s">
        <v>71</v>
      </c>
      <c r="C15" s="2" t="s">
        <v>45</v>
      </c>
      <c r="D15" s="2" t="s">
        <v>72</v>
      </c>
      <c r="E15" s="2">
        <v>9813390546</v>
      </c>
    </row>
    <row r="16" spans="1:5" x14ac:dyDescent="0.45">
      <c r="A16" s="2">
        <v>15</v>
      </c>
      <c r="B16" s="2" t="s">
        <v>73</v>
      </c>
      <c r="C16" s="2" t="s">
        <v>45</v>
      </c>
      <c r="D16" s="2" t="s">
        <v>74</v>
      </c>
      <c r="E16" s="2" t="s">
        <v>75</v>
      </c>
    </row>
    <row r="17" spans="1:5" x14ac:dyDescent="0.45">
      <c r="A17" s="2">
        <v>16</v>
      </c>
      <c r="B17" s="2" t="s">
        <v>76</v>
      </c>
      <c r="C17" s="2" t="s">
        <v>45</v>
      </c>
      <c r="D17" s="2" t="s">
        <v>77</v>
      </c>
      <c r="E17" s="2" t="s">
        <v>78</v>
      </c>
    </row>
    <row r="18" spans="1:5" x14ac:dyDescent="0.45">
      <c r="A18" s="2">
        <v>17</v>
      </c>
      <c r="B18" s="2" t="s">
        <v>79</v>
      </c>
      <c r="C18" s="2" t="s">
        <v>37</v>
      </c>
      <c r="D18" s="2" t="s">
        <v>80</v>
      </c>
      <c r="E18" s="2" t="s">
        <v>81</v>
      </c>
    </row>
    <row r="19" spans="1:5" x14ac:dyDescent="0.45">
      <c r="A19" s="2">
        <v>18</v>
      </c>
      <c r="B19" s="2" t="s">
        <v>82</v>
      </c>
      <c r="C19" s="2" t="s">
        <v>41</v>
      </c>
      <c r="D19" s="2" t="s">
        <v>83</v>
      </c>
      <c r="E19" s="2" t="s">
        <v>84</v>
      </c>
    </row>
    <row r="20" spans="1:5" x14ac:dyDescent="0.45">
      <c r="A20" s="2">
        <v>19</v>
      </c>
      <c r="B20" s="2" t="s">
        <v>85</v>
      </c>
      <c r="C20" s="2" t="s">
        <v>41</v>
      </c>
      <c r="D20" s="2" t="s">
        <v>86</v>
      </c>
      <c r="E20" s="2">
        <v>6085629016</v>
      </c>
    </row>
    <row r="21" spans="1:5" x14ac:dyDescent="0.45">
      <c r="A21" s="2">
        <v>20</v>
      </c>
      <c r="B21" s="2" t="s">
        <v>87</v>
      </c>
      <c r="C21" s="2" t="s">
        <v>45</v>
      </c>
      <c r="D21" s="2" t="s">
        <v>88</v>
      </c>
      <c r="E21" s="2" t="s">
        <v>89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1A6F-C46E-4D92-88B0-FA5FF629D855}">
  <sheetPr codeName="Sheet3">
    <tabColor theme="3" tint="0.79998168889431442"/>
  </sheetPr>
  <dimension ref="A1:H101"/>
  <sheetViews>
    <sheetView workbookViewId="0">
      <selection activeCell="G1" sqref="G1:G1048576"/>
    </sheetView>
  </sheetViews>
  <sheetFormatPr defaultRowHeight="14.25" x14ac:dyDescent="0.45"/>
  <cols>
    <col min="1" max="1" width="9" customWidth="1"/>
    <col min="2" max="2" width="12.33203125" customWidth="1"/>
    <col min="3" max="3" width="13.6640625" bestFit="1" customWidth="1"/>
    <col min="4" max="4" width="13.6640625" customWidth="1"/>
    <col min="5" max="5" width="11.6640625" style="11" bestFit="1" customWidth="1"/>
    <col min="7" max="7" width="14.6640625" customWidth="1"/>
    <col min="8" max="8" width="11.33203125" style="17" bestFit="1" customWidth="1"/>
  </cols>
  <sheetData>
    <row r="1" spans="1:8" x14ac:dyDescent="0.45">
      <c r="A1" s="2" t="s">
        <v>90</v>
      </c>
      <c r="B1" s="2" t="s">
        <v>0</v>
      </c>
      <c r="C1" s="2" t="s">
        <v>23</v>
      </c>
      <c r="D1" s="18" t="s">
        <v>91</v>
      </c>
      <c r="E1" s="3" t="s">
        <v>92</v>
      </c>
      <c r="F1" s="2" t="s">
        <v>93</v>
      </c>
      <c r="G1" s="2" t="s">
        <v>94</v>
      </c>
      <c r="H1" s="16" t="s">
        <v>95</v>
      </c>
    </row>
    <row r="2" spans="1:8" x14ac:dyDescent="0.45">
      <c r="A2" s="2">
        <v>1</v>
      </c>
      <c r="B2" s="2">
        <v>12</v>
      </c>
      <c r="C2" s="2">
        <v>18</v>
      </c>
      <c r="D2" s="2" t="str">
        <f>_xlfn.XLOOKUP(Sales[[#This Row],[product_id]],Products!A:A,Products!C:C)</f>
        <v>GPU</v>
      </c>
      <c r="E2" s="3">
        <v>45686</v>
      </c>
      <c r="F2" s="2" t="s">
        <v>96</v>
      </c>
      <c r="G2" s="2">
        <v>409</v>
      </c>
      <c r="H2" s="16">
        <v>90550.1</v>
      </c>
    </row>
    <row r="3" spans="1:8" x14ac:dyDescent="0.45">
      <c r="A3" s="2">
        <v>2</v>
      </c>
      <c r="B3" s="2">
        <v>2</v>
      </c>
      <c r="C3" s="2">
        <v>10</v>
      </c>
      <c r="D3" s="2" t="str">
        <f>_xlfn.XLOOKUP(Sales[[#This Row],[product_id]],Products!A:A,Products!C:C)</f>
        <v>GPU</v>
      </c>
      <c r="E3" s="3">
        <v>45677</v>
      </c>
      <c r="F3" s="2" t="s">
        <v>97</v>
      </c>
      <c r="G3" s="2">
        <v>374</v>
      </c>
      <c r="H3" s="16">
        <v>79099.839999999997</v>
      </c>
    </row>
    <row r="4" spans="1:8" x14ac:dyDescent="0.45">
      <c r="A4" s="2">
        <v>3</v>
      </c>
      <c r="B4" s="2">
        <v>15</v>
      </c>
      <c r="C4" s="2">
        <v>2</v>
      </c>
      <c r="D4" s="2" t="str">
        <f>_xlfn.XLOOKUP(Sales[[#This Row],[product_id]],Products!A:A,Products!C:C)</f>
        <v>GPU</v>
      </c>
      <c r="E4" s="3">
        <v>45668</v>
      </c>
      <c r="F4" s="2" t="s">
        <v>98</v>
      </c>
      <c r="G4" s="2">
        <v>114</v>
      </c>
      <c r="H4" s="16">
        <v>145538.39000000001</v>
      </c>
    </row>
    <row r="5" spans="1:8" x14ac:dyDescent="0.45">
      <c r="A5" s="2">
        <v>4</v>
      </c>
      <c r="B5" s="2">
        <v>3</v>
      </c>
      <c r="C5" s="2">
        <v>9</v>
      </c>
      <c r="D5" s="2" t="str">
        <f>_xlfn.XLOOKUP(Sales[[#This Row],[product_id]],Products!A:A,Products!C:C)</f>
        <v>GPU</v>
      </c>
      <c r="E5" s="3">
        <v>45685</v>
      </c>
      <c r="F5" s="2" t="s">
        <v>96</v>
      </c>
      <c r="G5" s="2">
        <v>115</v>
      </c>
      <c r="H5" s="16">
        <v>19862.169999999998</v>
      </c>
    </row>
    <row r="6" spans="1:8" x14ac:dyDescent="0.45">
      <c r="A6" s="2">
        <v>5</v>
      </c>
      <c r="B6" s="2">
        <v>11</v>
      </c>
      <c r="C6" s="2">
        <v>14</v>
      </c>
      <c r="D6" s="2" t="str">
        <f>_xlfn.XLOOKUP(Sales[[#This Row],[product_id]],Products!A:A,Products!C:C)</f>
        <v>GPU</v>
      </c>
      <c r="E6" s="3">
        <v>45666</v>
      </c>
      <c r="F6" s="2" t="s">
        <v>97</v>
      </c>
      <c r="G6" s="2">
        <v>296</v>
      </c>
      <c r="H6" s="16">
        <v>120375.83</v>
      </c>
    </row>
    <row r="7" spans="1:8" x14ac:dyDescent="0.45">
      <c r="A7" s="2">
        <v>6</v>
      </c>
      <c r="B7" s="2">
        <v>14</v>
      </c>
      <c r="C7" s="2">
        <v>4</v>
      </c>
      <c r="D7" s="2" t="str">
        <f>_xlfn.XLOOKUP(Sales[[#This Row],[product_id]],Products!A:A,Products!C:C)</f>
        <v>AI Accelerator</v>
      </c>
      <c r="E7" s="3">
        <v>45663</v>
      </c>
      <c r="F7" s="2" t="s">
        <v>98</v>
      </c>
      <c r="G7" s="2">
        <v>475</v>
      </c>
      <c r="H7" s="16">
        <v>55142.55</v>
      </c>
    </row>
    <row r="8" spans="1:8" x14ac:dyDescent="0.45">
      <c r="A8" s="2">
        <v>7</v>
      </c>
      <c r="B8" s="2">
        <v>2</v>
      </c>
      <c r="C8" s="2">
        <v>20</v>
      </c>
      <c r="D8" s="2" t="str">
        <f>_xlfn.XLOOKUP(Sales[[#This Row],[product_id]],Products!A:A,Products!C:C)</f>
        <v>GPU</v>
      </c>
      <c r="E8" s="3">
        <v>45666</v>
      </c>
      <c r="F8" s="2" t="s">
        <v>98</v>
      </c>
      <c r="G8" s="2">
        <v>356</v>
      </c>
      <c r="H8" s="16">
        <v>84978.9</v>
      </c>
    </row>
    <row r="9" spans="1:8" x14ac:dyDescent="0.45">
      <c r="A9" s="2">
        <v>8</v>
      </c>
      <c r="B9" s="2">
        <v>12</v>
      </c>
      <c r="C9" s="2">
        <v>1</v>
      </c>
      <c r="D9" s="2" t="str">
        <f>_xlfn.XLOOKUP(Sales[[#This Row],[product_id]],Products!A:A,Products!C:C)</f>
        <v>GPU</v>
      </c>
      <c r="E9" s="3">
        <v>45667</v>
      </c>
      <c r="F9" s="2" t="s">
        <v>99</v>
      </c>
      <c r="G9" s="2">
        <v>242</v>
      </c>
      <c r="H9" s="16">
        <v>76699.42</v>
      </c>
    </row>
    <row r="10" spans="1:8" x14ac:dyDescent="0.45">
      <c r="A10" s="2">
        <v>9</v>
      </c>
      <c r="B10" s="2">
        <v>2</v>
      </c>
      <c r="C10" s="2">
        <v>6</v>
      </c>
      <c r="D10" s="2" t="str">
        <f>_xlfn.XLOOKUP(Sales[[#This Row],[product_id]],Products!A:A,Products!C:C)</f>
        <v>GPU</v>
      </c>
      <c r="E10" s="3">
        <v>45673</v>
      </c>
      <c r="F10" s="2" t="s">
        <v>99</v>
      </c>
      <c r="G10" s="2">
        <v>455</v>
      </c>
      <c r="H10" s="16">
        <v>40178.639999999999</v>
      </c>
    </row>
    <row r="11" spans="1:8" x14ac:dyDescent="0.45">
      <c r="A11" s="2">
        <v>10</v>
      </c>
      <c r="B11" s="2">
        <v>8</v>
      </c>
      <c r="C11" s="2">
        <v>9</v>
      </c>
      <c r="D11" s="2" t="str">
        <f>_xlfn.XLOOKUP(Sales[[#This Row],[product_id]],Products!A:A,Products!C:C)</f>
        <v>AI Accelerator</v>
      </c>
      <c r="E11" s="3">
        <v>45665</v>
      </c>
      <c r="F11" s="2" t="s">
        <v>96</v>
      </c>
      <c r="G11" s="2">
        <v>447</v>
      </c>
      <c r="H11" s="16">
        <v>133521.18</v>
      </c>
    </row>
    <row r="12" spans="1:8" x14ac:dyDescent="0.45">
      <c r="A12" s="2">
        <v>11</v>
      </c>
      <c r="B12" s="2">
        <v>15</v>
      </c>
      <c r="C12" s="2">
        <v>13</v>
      </c>
      <c r="D12" s="2" t="str">
        <f>_xlfn.XLOOKUP(Sales[[#This Row],[product_id]],Products!A:A,Products!C:C)</f>
        <v>GPU</v>
      </c>
      <c r="E12" s="3">
        <v>45679</v>
      </c>
      <c r="F12" s="2" t="s">
        <v>96</v>
      </c>
      <c r="G12" s="2">
        <v>259</v>
      </c>
      <c r="H12" s="16">
        <v>88538.2</v>
      </c>
    </row>
    <row r="13" spans="1:8" x14ac:dyDescent="0.45">
      <c r="A13" s="2">
        <v>12</v>
      </c>
      <c r="B13" s="2">
        <v>4</v>
      </c>
      <c r="C13" s="2">
        <v>2</v>
      </c>
      <c r="D13" s="2" t="str">
        <f>_xlfn.XLOOKUP(Sales[[#This Row],[product_id]],Products!A:A,Products!C:C)</f>
        <v>AI Accelerator</v>
      </c>
      <c r="E13" s="3">
        <v>45686</v>
      </c>
      <c r="F13" s="2" t="s">
        <v>98</v>
      </c>
      <c r="G13" s="2">
        <v>333</v>
      </c>
      <c r="H13" s="16">
        <v>121191.69</v>
      </c>
    </row>
    <row r="14" spans="1:8" x14ac:dyDescent="0.45">
      <c r="A14" s="2">
        <v>13</v>
      </c>
      <c r="B14" s="2">
        <v>5</v>
      </c>
      <c r="C14" s="2">
        <v>19</v>
      </c>
      <c r="D14" s="2" t="str">
        <f>_xlfn.XLOOKUP(Sales[[#This Row],[product_id]],Products!A:A,Products!C:C)</f>
        <v>AI Accelerator</v>
      </c>
      <c r="E14" s="3">
        <v>45661</v>
      </c>
      <c r="F14" s="2" t="s">
        <v>96</v>
      </c>
      <c r="G14" s="2">
        <v>88</v>
      </c>
      <c r="H14" s="16">
        <v>31527.15</v>
      </c>
    </row>
    <row r="15" spans="1:8" x14ac:dyDescent="0.45">
      <c r="A15" s="2">
        <v>14</v>
      </c>
      <c r="B15" s="2">
        <v>4</v>
      </c>
      <c r="C15" s="2">
        <v>1</v>
      </c>
      <c r="D15" s="2" t="str">
        <f>_xlfn.XLOOKUP(Sales[[#This Row],[product_id]],Products!A:A,Products!C:C)</f>
        <v>AI Accelerator</v>
      </c>
      <c r="E15" s="3">
        <v>45664</v>
      </c>
      <c r="F15" s="2" t="s">
        <v>96</v>
      </c>
      <c r="G15" s="2">
        <v>290</v>
      </c>
      <c r="H15" s="16">
        <v>121140.14</v>
      </c>
    </row>
    <row r="16" spans="1:8" x14ac:dyDescent="0.45">
      <c r="A16" s="2">
        <v>15</v>
      </c>
      <c r="B16" s="2">
        <v>9</v>
      </c>
      <c r="C16" s="2">
        <v>8</v>
      </c>
      <c r="D16" s="2" t="str">
        <f>_xlfn.XLOOKUP(Sales[[#This Row],[product_id]],Products!A:A,Products!C:C)</f>
        <v>GPU</v>
      </c>
      <c r="E16" s="3">
        <v>45669</v>
      </c>
      <c r="F16" s="2" t="s">
        <v>96</v>
      </c>
      <c r="G16" s="2">
        <v>93</v>
      </c>
      <c r="H16" s="16">
        <v>167773.25</v>
      </c>
    </row>
    <row r="17" spans="1:8" x14ac:dyDescent="0.45">
      <c r="A17" s="2">
        <v>16</v>
      </c>
      <c r="B17" s="2">
        <v>8</v>
      </c>
      <c r="C17" s="2">
        <v>15</v>
      </c>
      <c r="D17" s="2" t="str">
        <f>_xlfn.XLOOKUP(Sales[[#This Row],[product_id]],Products!A:A,Products!C:C)</f>
        <v>AI Accelerator</v>
      </c>
      <c r="E17" s="3">
        <v>45671</v>
      </c>
      <c r="F17" s="2" t="s">
        <v>98</v>
      </c>
      <c r="G17" s="2">
        <v>109</v>
      </c>
      <c r="H17" s="16">
        <v>103799.13</v>
      </c>
    </row>
    <row r="18" spans="1:8" x14ac:dyDescent="0.45">
      <c r="A18" s="2">
        <v>17</v>
      </c>
      <c r="B18" s="2">
        <v>6</v>
      </c>
      <c r="C18" s="2">
        <v>15</v>
      </c>
      <c r="D18" s="2" t="str">
        <f>_xlfn.XLOOKUP(Sales[[#This Row],[product_id]],Products!A:A,Products!C:C)</f>
        <v>Server</v>
      </c>
      <c r="E18" s="3">
        <v>45669</v>
      </c>
      <c r="F18" s="2" t="s">
        <v>97</v>
      </c>
      <c r="G18" s="2">
        <v>460</v>
      </c>
      <c r="H18" s="16">
        <v>192713.83</v>
      </c>
    </row>
    <row r="19" spans="1:8" x14ac:dyDescent="0.45">
      <c r="A19" s="2">
        <v>18</v>
      </c>
      <c r="B19" s="2">
        <v>5</v>
      </c>
      <c r="C19" s="2">
        <v>11</v>
      </c>
      <c r="D19" s="2" t="str">
        <f>_xlfn.XLOOKUP(Sales[[#This Row],[product_id]],Products!A:A,Products!C:C)</f>
        <v>AI Accelerator</v>
      </c>
      <c r="E19" s="3">
        <v>45666</v>
      </c>
      <c r="F19" s="2" t="s">
        <v>97</v>
      </c>
      <c r="G19" s="2">
        <v>108</v>
      </c>
      <c r="H19" s="16">
        <v>111750.75</v>
      </c>
    </row>
    <row r="20" spans="1:8" x14ac:dyDescent="0.45">
      <c r="A20" s="2">
        <v>19</v>
      </c>
      <c r="B20" s="2">
        <v>13</v>
      </c>
      <c r="C20" s="2">
        <v>15</v>
      </c>
      <c r="D20" s="2" t="str">
        <f>_xlfn.XLOOKUP(Sales[[#This Row],[product_id]],Products!A:A,Products!C:C)</f>
        <v>AI Accelerator</v>
      </c>
      <c r="E20" s="3">
        <v>45667</v>
      </c>
      <c r="F20" s="2" t="s">
        <v>97</v>
      </c>
      <c r="G20" s="2">
        <v>141</v>
      </c>
      <c r="H20" s="16">
        <v>86606.61</v>
      </c>
    </row>
    <row r="21" spans="1:8" x14ac:dyDescent="0.45">
      <c r="A21" s="2">
        <v>20</v>
      </c>
      <c r="B21" s="2">
        <v>2</v>
      </c>
      <c r="C21" s="2">
        <v>5</v>
      </c>
      <c r="D21" s="2" t="str">
        <f>_xlfn.XLOOKUP(Sales[[#This Row],[product_id]],Products!A:A,Products!C:C)</f>
        <v>GPU</v>
      </c>
      <c r="E21" s="3">
        <v>45666</v>
      </c>
      <c r="F21" s="2" t="s">
        <v>97</v>
      </c>
      <c r="G21" s="2">
        <v>351</v>
      </c>
      <c r="H21" s="16">
        <v>140890.15</v>
      </c>
    </row>
    <row r="22" spans="1:8" x14ac:dyDescent="0.45">
      <c r="A22" s="2">
        <v>21</v>
      </c>
      <c r="B22" s="2">
        <v>1</v>
      </c>
      <c r="C22" s="2">
        <v>9</v>
      </c>
      <c r="D22" s="2" t="str">
        <f>_xlfn.XLOOKUP(Sales[[#This Row],[product_id]],Products!A:A,Products!C:C)</f>
        <v>GPU</v>
      </c>
      <c r="E22" s="3">
        <v>45660</v>
      </c>
      <c r="F22" s="2" t="s">
        <v>96</v>
      </c>
      <c r="G22" s="2">
        <v>181</v>
      </c>
      <c r="H22" s="16">
        <v>41757.199999999997</v>
      </c>
    </row>
    <row r="23" spans="1:8" x14ac:dyDescent="0.45">
      <c r="A23" s="2">
        <v>22</v>
      </c>
      <c r="B23" s="2">
        <v>8</v>
      </c>
      <c r="C23" s="2">
        <v>9</v>
      </c>
      <c r="D23" s="2" t="str">
        <f>_xlfn.XLOOKUP(Sales[[#This Row],[product_id]],Products!A:A,Products!C:C)</f>
        <v>AI Accelerator</v>
      </c>
      <c r="E23" s="3">
        <v>45680</v>
      </c>
      <c r="F23" s="2" t="s">
        <v>98</v>
      </c>
      <c r="G23" s="2">
        <v>18</v>
      </c>
      <c r="H23" s="16">
        <v>172280.94</v>
      </c>
    </row>
    <row r="24" spans="1:8" x14ac:dyDescent="0.45">
      <c r="A24" s="2">
        <v>23</v>
      </c>
      <c r="B24" s="2">
        <v>3</v>
      </c>
      <c r="C24" s="2">
        <v>18</v>
      </c>
      <c r="D24" s="2" t="str">
        <f>_xlfn.XLOOKUP(Sales[[#This Row],[product_id]],Products!A:A,Products!C:C)</f>
        <v>GPU</v>
      </c>
      <c r="E24" s="3">
        <v>45661</v>
      </c>
      <c r="F24" s="2" t="s">
        <v>97</v>
      </c>
      <c r="G24" s="2">
        <v>309</v>
      </c>
      <c r="H24" s="16">
        <v>174981.36</v>
      </c>
    </row>
    <row r="25" spans="1:8" x14ac:dyDescent="0.45">
      <c r="A25" s="2">
        <v>24</v>
      </c>
      <c r="B25" s="2">
        <v>14</v>
      </c>
      <c r="C25" s="2">
        <v>16</v>
      </c>
      <c r="D25" s="2" t="str">
        <f>_xlfn.XLOOKUP(Sales[[#This Row],[product_id]],Products!A:A,Products!C:C)</f>
        <v>AI Accelerator</v>
      </c>
      <c r="E25" s="3">
        <v>45671</v>
      </c>
      <c r="F25" s="2" t="s">
        <v>97</v>
      </c>
      <c r="G25" s="2">
        <v>248</v>
      </c>
      <c r="H25" s="16">
        <v>40916.01</v>
      </c>
    </row>
    <row r="26" spans="1:8" x14ac:dyDescent="0.45">
      <c r="A26" s="2">
        <v>25</v>
      </c>
      <c r="B26" s="2">
        <v>14</v>
      </c>
      <c r="C26" s="2">
        <v>13</v>
      </c>
      <c r="D26" s="2" t="str">
        <f>_xlfn.XLOOKUP(Sales[[#This Row],[product_id]],Products!A:A,Products!C:C)</f>
        <v>AI Accelerator</v>
      </c>
      <c r="E26" s="3">
        <v>45668</v>
      </c>
      <c r="F26" s="2" t="s">
        <v>96</v>
      </c>
      <c r="G26" s="2">
        <v>237</v>
      </c>
      <c r="H26" s="16">
        <v>112699.08</v>
      </c>
    </row>
    <row r="27" spans="1:8" x14ac:dyDescent="0.45">
      <c r="A27" s="2">
        <v>26</v>
      </c>
      <c r="B27" s="2">
        <v>2</v>
      </c>
      <c r="C27" s="2">
        <v>13</v>
      </c>
      <c r="D27" s="2" t="str">
        <f>_xlfn.XLOOKUP(Sales[[#This Row],[product_id]],Products!A:A,Products!C:C)</f>
        <v>GPU</v>
      </c>
      <c r="E27" s="3">
        <v>45668</v>
      </c>
      <c r="F27" s="2" t="s">
        <v>97</v>
      </c>
      <c r="G27" s="2">
        <v>134</v>
      </c>
      <c r="H27" s="16">
        <v>116370.26</v>
      </c>
    </row>
    <row r="28" spans="1:8" x14ac:dyDescent="0.45">
      <c r="A28" s="2">
        <v>27</v>
      </c>
      <c r="B28" s="2">
        <v>13</v>
      </c>
      <c r="C28" s="2">
        <v>6</v>
      </c>
      <c r="D28" s="2" t="str">
        <f>_xlfn.XLOOKUP(Sales[[#This Row],[product_id]],Products!A:A,Products!C:C)</f>
        <v>AI Accelerator</v>
      </c>
      <c r="E28" s="3">
        <v>45667</v>
      </c>
      <c r="F28" s="2" t="s">
        <v>97</v>
      </c>
      <c r="G28" s="2">
        <v>11</v>
      </c>
      <c r="H28" s="16">
        <v>66005.070000000007</v>
      </c>
    </row>
    <row r="29" spans="1:8" x14ac:dyDescent="0.45">
      <c r="A29" s="2">
        <v>28</v>
      </c>
      <c r="B29" s="2">
        <v>12</v>
      </c>
      <c r="C29" s="2">
        <v>8</v>
      </c>
      <c r="D29" s="2" t="str">
        <f>_xlfn.XLOOKUP(Sales[[#This Row],[product_id]],Products!A:A,Products!C:C)</f>
        <v>GPU</v>
      </c>
      <c r="E29" s="3">
        <v>45664</v>
      </c>
      <c r="F29" s="2" t="s">
        <v>97</v>
      </c>
      <c r="G29" s="2">
        <v>455</v>
      </c>
      <c r="H29" s="16">
        <v>183036.08</v>
      </c>
    </row>
    <row r="30" spans="1:8" x14ac:dyDescent="0.45">
      <c r="A30" s="2">
        <v>29</v>
      </c>
      <c r="B30" s="2">
        <v>2</v>
      </c>
      <c r="C30" s="2">
        <v>2</v>
      </c>
      <c r="D30" s="2" t="str">
        <f>_xlfn.XLOOKUP(Sales[[#This Row],[product_id]],Products!A:A,Products!C:C)</f>
        <v>GPU</v>
      </c>
      <c r="E30" s="3">
        <v>45682</v>
      </c>
      <c r="F30" s="2" t="s">
        <v>98</v>
      </c>
      <c r="G30" s="2">
        <v>22</v>
      </c>
      <c r="H30" s="16">
        <v>68313.38</v>
      </c>
    </row>
    <row r="31" spans="1:8" x14ac:dyDescent="0.45">
      <c r="A31" s="2">
        <v>30</v>
      </c>
      <c r="B31" s="2">
        <v>4</v>
      </c>
      <c r="C31" s="2">
        <v>9</v>
      </c>
      <c r="D31" s="2" t="str">
        <f>_xlfn.XLOOKUP(Sales[[#This Row],[product_id]],Products!A:A,Products!C:C)</f>
        <v>AI Accelerator</v>
      </c>
      <c r="E31" s="3">
        <v>45669</v>
      </c>
      <c r="F31" s="2" t="s">
        <v>96</v>
      </c>
      <c r="G31" s="2">
        <v>381</v>
      </c>
      <c r="H31" s="16">
        <v>140329.32999999999</v>
      </c>
    </row>
    <row r="32" spans="1:8" x14ac:dyDescent="0.45">
      <c r="A32" s="2">
        <v>31</v>
      </c>
      <c r="B32" s="2">
        <v>1</v>
      </c>
      <c r="C32" s="2">
        <v>17</v>
      </c>
      <c r="D32" s="2" t="str">
        <f>_xlfn.XLOOKUP(Sales[[#This Row],[product_id]],Products!A:A,Products!C:C)</f>
        <v>GPU</v>
      </c>
      <c r="E32" s="3">
        <v>45684</v>
      </c>
      <c r="F32" s="2" t="s">
        <v>99</v>
      </c>
      <c r="G32" s="2">
        <v>401</v>
      </c>
      <c r="H32" s="16">
        <v>197594.2</v>
      </c>
    </row>
    <row r="33" spans="1:8" x14ac:dyDescent="0.45">
      <c r="A33" s="2">
        <v>32</v>
      </c>
      <c r="B33" s="2">
        <v>7</v>
      </c>
      <c r="C33" s="2">
        <v>2</v>
      </c>
      <c r="D33" s="2" t="str">
        <f>_xlfn.XLOOKUP(Sales[[#This Row],[product_id]],Products!A:A,Products!C:C)</f>
        <v>AI Accelerator</v>
      </c>
      <c r="E33" s="3">
        <v>45682</v>
      </c>
      <c r="F33" s="2" t="s">
        <v>99</v>
      </c>
      <c r="G33" s="2">
        <v>491</v>
      </c>
      <c r="H33" s="16">
        <v>151496.57</v>
      </c>
    </row>
    <row r="34" spans="1:8" x14ac:dyDescent="0.45">
      <c r="A34" s="2">
        <v>33</v>
      </c>
      <c r="B34" s="2">
        <v>7</v>
      </c>
      <c r="C34" s="2">
        <v>4</v>
      </c>
      <c r="D34" s="2" t="str">
        <f>_xlfn.XLOOKUP(Sales[[#This Row],[product_id]],Products!A:A,Products!C:C)</f>
        <v>AI Accelerator</v>
      </c>
      <c r="E34" s="3">
        <v>45680</v>
      </c>
      <c r="F34" s="2" t="s">
        <v>99</v>
      </c>
      <c r="G34" s="2">
        <v>409</v>
      </c>
      <c r="H34" s="16">
        <v>180985.48</v>
      </c>
    </row>
    <row r="35" spans="1:8" x14ac:dyDescent="0.45">
      <c r="A35" s="2">
        <v>34</v>
      </c>
      <c r="B35" s="2">
        <v>3</v>
      </c>
      <c r="C35" s="2">
        <v>8</v>
      </c>
      <c r="D35" s="2" t="str">
        <f>_xlfn.XLOOKUP(Sales[[#This Row],[product_id]],Products!A:A,Products!C:C)</f>
        <v>GPU</v>
      </c>
      <c r="E35" s="3">
        <v>45667</v>
      </c>
      <c r="F35" s="2" t="s">
        <v>99</v>
      </c>
      <c r="G35" s="2">
        <v>263</v>
      </c>
      <c r="H35" s="16">
        <v>148250.17000000001</v>
      </c>
    </row>
    <row r="36" spans="1:8" x14ac:dyDescent="0.45">
      <c r="A36" s="2">
        <v>35</v>
      </c>
      <c r="B36" s="2">
        <v>8</v>
      </c>
      <c r="C36" s="2">
        <v>17</v>
      </c>
      <c r="D36" s="2" t="str">
        <f>_xlfn.XLOOKUP(Sales[[#This Row],[product_id]],Products!A:A,Products!C:C)</f>
        <v>AI Accelerator</v>
      </c>
      <c r="E36" s="3">
        <v>45667</v>
      </c>
      <c r="F36" s="2" t="s">
        <v>98</v>
      </c>
      <c r="G36" s="2">
        <v>62</v>
      </c>
      <c r="H36" s="16">
        <v>185144.94</v>
      </c>
    </row>
    <row r="37" spans="1:8" x14ac:dyDescent="0.45">
      <c r="A37" s="2">
        <v>36</v>
      </c>
      <c r="B37" s="2">
        <v>3</v>
      </c>
      <c r="C37" s="2">
        <v>4</v>
      </c>
      <c r="D37" s="2" t="str">
        <f>_xlfn.XLOOKUP(Sales[[#This Row],[product_id]],Products!A:A,Products!C:C)</f>
        <v>GPU</v>
      </c>
      <c r="E37" s="3">
        <v>45660</v>
      </c>
      <c r="F37" s="2" t="s">
        <v>99</v>
      </c>
      <c r="G37" s="2">
        <v>393</v>
      </c>
      <c r="H37" s="16">
        <v>57327.99</v>
      </c>
    </row>
    <row r="38" spans="1:8" x14ac:dyDescent="0.45">
      <c r="A38" s="2">
        <v>37</v>
      </c>
      <c r="B38" s="2">
        <v>5</v>
      </c>
      <c r="C38" s="2">
        <v>14</v>
      </c>
      <c r="D38" s="2" t="str">
        <f>_xlfn.XLOOKUP(Sales[[#This Row],[product_id]],Products!A:A,Products!C:C)</f>
        <v>AI Accelerator</v>
      </c>
      <c r="E38" s="3">
        <v>45662</v>
      </c>
      <c r="F38" s="2" t="s">
        <v>98</v>
      </c>
      <c r="G38" s="2">
        <v>17</v>
      </c>
      <c r="H38" s="16">
        <v>11598.95</v>
      </c>
    </row>
    <row r="39" spans="1:8" x14ac:dyDescent="0.45">
      <c r="A39" s="2">
        <v>38</v>
      </c>
      <c r="B39" s="2">
        <v>8</v>
      </c>
      <c r="C39" s="2">
        <v>1</v>
      </c>
      <c r="D39" s="2" t="str">
        <f>_xlfn.XLOOKUP(Sales[[#This Row],[product_id]],Products!A:A,Products!C:C)</f>
        <v>AI Accelerator</v>
      </c>
      <c r="E39" s="3">
        <v>45667</v>
      </c>
      <c r="F39" s="2" t="s">
        <v>98</v>
      </c>
      <c r="G39" s="2">
        <v>121</v>
      </c>
      <c r="H39" s="16">
        <v>142310.70000000001</v>
      </c>
    </row>
    <row r="40" spans="1:8" x14ac:dyDescent="0.45">
      <c r="A40" s="2">
        <v>39</v>
      </c>
      <c r="B40" s="2">
        <v>3</v>
      </c>
      <c r="C40" s="2">
        <v>4</v>
      </c>
      <c r="D40" s="2" t="str">
        <f>_xlfn.XLOOKUP(Sales[[#This Row],[product_id]],Products!A:A,Products!C:C)</f>
        <v>GPU</v>
      </c>
      <c r="E40" s="3">
        <v>45658</v>
      </c>
      <c r="F40" s="2" t="s">
        <v>98</v>
      </c>
      <c r="G40" s="2">
        <v>459</v>
      </c>
      <c r="H40" s="16">
        <v>74033.279999999999</v>
      </c>
    </row>
    <row r="41" spans="1:8" x14ac:dyDescent="0.45">
      <c r="A41" s="2">
        <v>40</v>
      </c>
      <c r="B41" s="2">
        <v>10</v>
      </c>
      <c r="C41" s="2">
        <v>7</v>
      </c>
      <c r="D41" s="2" t="str">
        <f>_xlfn.XLOOKUP(Sales[[#This Row],[product_id]],Products!A:A,Products!C:C)</f>
        <v>GPU</v>
      </c>
      <c r="E41" s="3">
        <v>45679</v>
      </c>
      <c r="F41" s="2" t="s">
        <v>98</v>
      </c>
      <c r="G41" s="2">
        <v>102</v>
      </c>
      <c r="H41" s="16">
        <v>125752.41</v>
      </c>
    </row>
    <row r="42" spans="1:8" x14ac:dyDescent="0.45">
      <c r="A42" s="2">
        <v>41</v>
      </c>
      <c r="B42" s="2">
        <v>11</v>
      </c>
      <c r="C42" s="2">
        <v>3</v>
      </c>
      <c r="D42" s="2" t="str">
        <f>_xlfn.XLOOKUP(Sales[[#This Row],[product_id]],Products!A:A,Products!C:C)</f>
        <v>GPU</v>
      </c>
      <c r="E42" s="3">
        <v>45663</v>
      </c>
      <c r="F42" s="2" t="s">
        <v>99</v>
      </c>
      <c r="G42" s="2">
        <v>190</v>
      </c>
      <c r="H42" s="16">
        <v>19303.36</v>
      </c>
    </row>
    <row r="43" spans="1:8" x14ac:dyDescent="0.45">
      <c r="A43" s="2">
        <v>42</v>
      </c>
      <c r="B43" s="2">
        <v>13</v>
      </c>
      <c r="C43" s="2">
        <v>16</v>
      </c>
      <c r="D43" s="2" t="str">
        <f>_xlfn.XLOOKUP(Sales[[#This Row],[product_id]],Products!A:A,Products!C:C)</f>
        <v>AI Accelerator</v>
      </c>
      <c r="E43" s="3">
        <v>45671</v>
      </c>
      <c r="F43" s="2" t="s">
        <v>98</v>
      </c>
      <c r="G43" s="2">
        <v>218</v>
      </c>
      <c r="H43" s="16">
        <v>123421.5</v>
      </c>
    </row>
    <row r="44" spans="1:8" x14ac:dyDescent="0.45">
      <c r="A44" s="2">
        <v>43</v>
      </c>
      <c r="B44" s="2">
        <v>11</v>
      </c>
      <c r="C44" s="2">
        <v>6</v>
      </c>
      <c r="D44" s="2" t="str">
        <f>_xlfn.XLOOKUP(Sales[[#This Row],[product_id]],Products!A:A,Products!C:C)</f>
        <v>GPU</v>
      </c>
      <c r="E44" s="3">
        <v>45686</v>
      </c>
      <c r="F44" s="2" t="s">
        <v>99</v>
      </c>
      <c r="G44" s="2">
        <v>461</v>
      </c>
      <c r="H44" s="16">
        <v>169561.24</v>
      </c>
    </row>
    <row r="45" spans="1:8" x14ac:dyDescent="0.45">
      <c r="A45" s="2">
        <v>44</v>
      </c>
      <c r="B45" s="2">
        <v>12</v>
      </c>
      <c r="C45" s="2">
        <v>14</v>
      </c>
      <c r="D45" s="2" t="str">
        <f>_xlfn.XLOOKUP(Sales[[#This Row],[product_id]],Products!A:A,Products!C:C)</f>
        <v>GPU</v>
      </c>
      <c r="E45" s="3">
        <v>45686</v>
      </c>
      <c r="F45" s="2" t="s">
        <v>99</v>
      </c>
      <c r="G45" s="2">
        <v>36</v>
      </c>
      <c r="H45" s="16">
        <v>74158.59</v>
      </c>
    </row>
    <row r="46" spans="1:8" x14ac:dyDescent="0.45">
      <c r="A46" s="2">
        <v>45</v>
      </c>
      <c r="B46" s="2">
        <v>15</v>
      </c>
      <c r="C46" s="2">
        <v>16</v>
      </c>
      <c r="D46" s="2" t="str">
        <f>_xlfn.XLOOKUP(Sales[[#This Row],[product_id]],Products!A:A,Products!C:C)</f>
        <v>GPU</v>
      </c>
      <c r="E46" s="3">
        <v>45666</v>
      </c>
      <c r="F46" s="2" t="s">
        <v>99</v>
      </c>
      <c r="G46" s="2">
        <v>481</v>
      </c>
      <c r="H46" s="16">
        <v>109952.64</v>
      </c>
    </row>
    <row r="47" spans="1:8" x14ac:dyDescent="0.45">
      <c r="A47" s="2">
        <v>46</v>
      </c>
      <c r="B47" s="2">
        <v>13</v>
      </c>
      <c r="C47" s="2">
        <v>2</v>
      </c>
      <c r="D47" s="2" t="str">
        <f>_xlfn.XLOOKUP(Sales[[#This Row],[product_id]],Products!A:A,Products!C:C)</f>
        <v>AI Accelerator</v>
      </c>
      <c r="E47" s="3">
        <v>45667</v>
      </c>
      <c r="F47" s="2" t="s">
        <v>99</v>
      </c>
      <c r="G47" s="2">
        <v>365</v>
      </c>
      <c r="H47" s="16">
        <v>129047.79</v>
      </c>
    </row>
    <row r="48" spans="1:8" x14ac:dyDescent="0.45">
      <c r="A48" s="2">
        <v>47</v>
      </c>
      <c r="B48" s="2">
        <v>10</v>
      </c>
      <c r="C48" s="2">
        <v>6</v>
      </c>
      <c r="D48" s="2" t="str">
        <f>_xlfn.XLOOKUP(Sales[[#This Row],[product_id]],Products!A:A,Products!C:C)</f>
        <v>GPU</v>
      </c>
      <c r="E48" s="3">
        <v>45664</v>
      </c>
      <c r="F48" s="2" t="s">
        <v>97</v>
      </c>
      <c r="G48" s="2">
        <v>122</v>
      </c>
      <c r="H48" s="16">
        <v>22452.83</v>
      </c>
    </row>
    <row r="49" spans="1:8" x14ac:dyDescent="0.45">
      <c r="A49" s="2">
        <v>48</v>
      </c>
      <c r="B49" s="2">
        <v>15</v>
      </c>
      <c r="C49" s="2">
        <v>1</v>
      </c>
      <c r="D49" s="2" t="str">
        <f>_xlfn.XLOOKUP(Sales[[#This Row],[product_id]],Products!A:A,Products!C:C)</f>
        <v>GPU</v>
      </c>
      <c r="E49" s="3">
        <v>45679</v>
      </c>
      <c r="F49" s="2" t="s">
        <v>96</v>
      </c>
      <c r="G49" s="2">
        <v>58</v>
      </c>
      <c r="H49" s="16">
        <v>72351.320000000007</v>
      </c>
    </row>
    <row r="50" spans="1:8" x14ac:dyDescent="0.45">
      <c r="A50" s="2">
        <v>49</v>
      </c>
      <c r="B50" s="2">
        <v>12</v>
      </c>
      <c r="C50" s="2">
        <v>10</v>
      </c>
      <c r="D50" s="2" t="str">
        <f>_xlfn.XLOOKUP(Sales[[#This Row],[product_id]],Products!A:A,Products!C:C)</f>
        <v>GPU</v>
      </c>
      <c r="E50" s="3">
        <v>45676</v>
      </c>
      <c r="F50" s="2" t="s">
        <v>99</v>
      </c>
      <c r="G50" s="2">
        <v>356</v>
      </c>
      <c r="H50" s="16">
        <v>72088.039999999994</v>
      </c>
    </row>
    <row r="51" spans="1:8" x14ac:dyDescent="0.45">
      <c r="A51" s="2">
        <v>50</v>
      </c>
      <c r="B51" s="2">
        <v>8</v>
      </c>
      <c r="C51" s="2">
        <v>10</v>
      </c>
      <c r="D51" s="2" t="str">
        <f>_xlfn.XLOOKUP(Sales[[#This Row],[product_id]],Products!A:A,Products!C:C)</f>
        <v>AI Accelerator</v>
      </c>
      <c r="E51" s="3">
        <v>45673</v>
      </c>
      <c r="F51" s="2" t="s">
        <v>97</v>
      </c>
      <c r="G51" s="2">
        <v>35</v>
      </c>
      <c r="H51" s="16">
        <v>47411.97</v>
      </c>
    </row>
    <row r="52" spans="1:8" x14ac:dyDescent="0.45">
      <c r="A52" s="2">
        <v>51</v>
      </c>
      <c r="B52" s="2">
        <v>7</v>
      </c>
      <c r="C52" s="2">
        <v>11</v>
      </c>
      <c r="D52" s="2" t="str">
        <f>_xlfn.XLOOKUP(Sales[[#This Row],[product_id]],Products!A:A,Products!C:C)</f>
        <v>AI Accelerator</v>
      </c>
      <c r="E52" s="3">
        <v>45666</v>
      </c>
      <c r="F52" s="2" t="s">
        <v>96</v>
      </c>
      <c r="G52" s="2">
        <v>189</v>
      </c>
      <c r="H52" s="16">
        <v>189224.79</v>
      </c>
    </row>
    <row r="53" spans="1:8" x14ac:dyDescent="0.45">
      <c r="A53" s="2">
        <v>52</v>
      </c>
      <c r="B53" s="2">
        <v>3</v>
      </c>
      <c r="C53" s="2">
        <v>6</v>
      </c>
      <c r="D53" s="2" t="str">
        <f>_xlfn.XLOOKUP(Sales[[#This Row],[product_id]],Products!A:A,Products!C:C)</f>
        <v>GPU</v>
      </c>
      <c r="E53" s="3">
        <v>45685</v>
      </c>
      <c r="F53" s="2" t="s">
        <v>97</v>
      </c>
      <c r="G53" s="2">
        <v>274</v>
      </c>
      <c r="H53" s="16">
        <v>111312.4</v>
      </c>
    </row>
    <row r="54" spans="1:8" x14ac:dyDescent="0.45">
      <c r="A54" s="2">
        <v>53</v>
      </c>
      <c r="B54" s="2">
        <v>11</v>
      </c>
      <c r="C54" s="2">
        <v>9</v>
      </c>
      <c r="D54" s="2" t="str">
        <f>_xlfn.XLOOKUP(Sales[[#This Row],[product_id]],Products!A:A,Products!C:C)</f>
        <v>GPU</v>
      </c>
      <c r="E54" s="3">
        <v>45661</v>
      </c>
      <c r="F54" s="2" t="s">
        <v>98</v>
      </c>
      <c r="G54" s="2">
        <v>269</v>
      </c>
      <c r="H54" s="16">
        <v>13862.16</v>
      </c>
    </row>
    <row r="55" spans="1:8" x14ac:dyDescent="0.45">
      <c r="A55" s="2">
        <v>54</v>
      </c>
      <c r="B55" s="2">
        <v>12</v>
      </c>
      <c r="C55" s="2">
        <v>13</v>
      </c>
      <c r="D55" s="2" t="str">
        <f>_xlfn.XLOOKUP(Sales[[#This Row],[product_id]],Products!A:A,Products!C:C)</f>
        <v>GPU</v>
      </c>
      <c r="E55" s="3">
        <v>45664</v>
      </c>
      <c r="F55" s="2" t="s">
        <v>99</v>
      </c>
      <c r="G55" s="2">
        <v>439</v>
      </c>
      <c r="H55" s="16">
        <v>174382.68</v>
      </c>
    </row>
    <row r="56" spans="1:8" x14ac:dyDescent="0.45">
      <c r="A56" s="2">
        <v>55</v>
      </c>
      <c r="B56" s="2">
        <v>11</v>
      </c>
      <c r="C56" s="2">
        <v>5</v>
      </c>
      <c r="D56" s="2" t="str">
        <f>_xlfn.XLOOKUP(Sales[[#This Row],[product_id]],Products!A:A,Products!C:C)</f>
        <v>GPU</v>
      </c>
      <c r="E56" s="3">
        <v>45666</v>
      </c>
      <c r="F56" s="2" t="s">
        <v>97</v>
      </c>
      <c r="G56" s="2">
        <v>392</v>
      </c>
      <c r="H56" s="16">
        <v>167588.42000000001</v>
      </c>
    </row>
    <row r="57" spans="1:8" x14ac:dyDescent="0.45">
      <c r="A57" s="2">
        <v>56</v>
      </c>
      <c r="B57" s="2">
        <v>6</v>
      </c>
      <c r="C57" s="2">
        <v>20</v>
      </c>
      <c r="D57" s="2" t="str">
        <f>_xlfn.XLOOKUP(Sales[[#This Row],[product_id]],Products!A:A,Products!C:C)</f>
        <v>Server</v>
      </c>
      <c r="E57" s="3">
        <v>45680</v>
      </c>
      <c r="F57" s="2" t="s">
        <v>98</v>
      </c>
      <c r="G57" s="2">
        <v>152</v>
      </c>
      <c r="H57" s="16">
        <v>103512.78</v>
      </c>
    </row>
    <row r="58" spans="1:8" x14ac:dyDescent="0.45">
      <c r="A58" s="2">
        <v>57</v>
      </c>
      <c r="B58" s="2">
        <v>14</v>
      </c>
      <c r="C58" s="2">
        <v>19</v>
      </c>
      <c r="D58" s="2" t="str">
        <f>_xlfn.XLOOKUP(Sales[[#This Row],[product_id]],Products!A:A,Products!C:C)</f>
        <v>AI Accelerator</v>
      </c>
      <c r="E58" s="3">
        <v>45663</v>
      </c>
      <c r="F58" s="2" t="s">
        <v>99</v>
      </c>
      <c r="G58" s="2">
        <v>438</v>
      </c>
      <c r="H58" s="16">
        <v>183963.61</v>
      </c>
    </row>
    <row r="59" spans="1:8" x14ac:dyDescent="0.45">
      <c r="A59" s="2">
        <v>58</v>
      </c>
      <c r="B59" s="2">
        <v>12</v>
      </c>
      <c r="C59" s="2">
        <v>14</v>
      </c>
      <c r="D59" s="2" t="str">
        <f>_xlfn.XLOOKUP(Sales[[#This Row],[product_id]],Products!A:A,Products!C:C)</f>
        <v>GPU</v>
      </c>
      <c r="E59" s="3">
        <v>45661</v>
      </c>
      <c r="F59" s="2" t="s">
        <v>96</v>
      </c>
      <c r="G59" s="2">
        <v>147</v>
      </c>
      <c r="H59" s="16">
        <v>44271.91</v>
      </c>
    </row>
    <row r="60" spans="1:8" x14ac:dyDescent="0.45">
      <c r="A60" s="2">
        <v>59</v>
      </c>
      <c r="B60" s="2">
        <v>3</v>
      </c>
      <c r="C60" s="2">
        <v>6</v>
      </c>
      <c r="D60" s="2" t="str">
        <f>_xlfn.XLOOKUP(Sales[[#This Row],[product_id]],Products!A:A,Products!C:C)</f>
        <v>GPU</v>
      </c>
      <c r="E60" s="3">
        <v>45681</v>
      </c>
      <c r="F60" s="2" t="s">
        <v>98</v>
      </c>
      <c r="G60" s="2">
        <v>424</v>
      </c>
      <c r="H60" s="16">
        <v>65196.21</v>
      </c>
    </row>
    <row r="61" spans="1:8" x14ac:dyDescent="0.45">
      <c r="A61" s="2">
        <v>60</v>
      </c>
      <c r="B61" s="2">
        <v>14</v>
      </c>
      <c r="C61" s="2">
        <v>1</v>
      </c>
      <c r="D61" s="2" t="str">
        <f>_xlfn.XLOOKUP(Sales[[#This Row],[product_id]],Products!A:A,Products!C:C)</f>
        <v>AI Accelerator</v>
      </c>
      <c r="E61" s="3">
        <v>45658</v>
      </c>
      <c r="F61" s="2" t="s">
        <v>97</v>
      </c>
      <c r="G61" s="2">
        <v>366</v>
      </c>
      <c r="H61" s="16">
        <v>48820.9</v>
      </c>
    </row>
    <row r="62" spans="1:8" x14ac:dyDescent="0.45">
      <c r="A62" s="2">
        <v>61</v>
      </c>
      <c r="B62" s="2">
        <v>1</v>
      </c>
      <c r="C62" s="2">
        <v>11</v>
      </c>
      <c r="D62" s="2" t="str">
        <f>_xlfn.XLOOKUP(Sales[[#This Row],[product_id]],Products!A:A,Products!C:C)</f>
        <v>GPU</v>
      </c>
      <c r="E62" s="3">
        <v>45681</v>
      </c>
      <c r="F62" s="2" t="s">
        <v>99</v>
      </c>
      <c r="G62" s="2">
        <v>391</v>
      </c>
      <c r="H62" s="16">
        <v>68552.83</v>
      </c>
    </row>
    <row r="63" spans="1:8" x14ac:dyDescent="0.45">
      <c r="A63" s="2">
        <v>62</v>
      </c>
      <c r="B63" s="2">
        <v>8</v>
      </c>
      <c r="C63" s="2">
        <v>4</v>
      </c>
      <c r="D63" s="2" t="str">
        <f>_xlfn.XLOOKUP(Sales[[#This Row],[product_id]],Products!A:A,Products!C:C)</f>
        <v>AI Accelerator</v>
      </c>
      <c r="E63" s="3">
        <v>45665</v>
      </c>
      <c r="F63" s="2" t="s">
        <v>97</v>
      </c>
      <c r="G63" s="2">
        <v>408</v>
      </c>
      <c r="H63" s="16">
        <v>182484.09</v>
      </c>
    </row>
    <row r="64" spans="1:8" x14ac:dyDescent="0.45">
      <c r="A64" s="2">
        <v>63</v>
      </c>
      <c r="B64" s="2">
        <v>5</v>
      </c>
      <c r="C64" s="2">
        <v>12</v>
      </c>
      <c r="D64" s="2" t="str">
        <f>_xlfn.XLOOKUP(Sales[[#This Row],[product_id]],Products!A:A,Products!C:C)</f>
        <v>AI Accelerator</v>
      </c>
      <c r="E64" s="3">
        <v>45681</v>
      </c>
      <c r="F64" s="2" t="s">
        <v>97</v>
      </c>
      <c r="G64" s="2">
        <v>443</v>
      </c>
      <c r="H64" s="16">
        <v>88387.25</v>
      </c>
    </row>
    <row r="65" spans="1:8" x14ac:dyDescent="0.45">
      <c r="A65" s="2">
        <v>64</v>
      </c>
      <c r="B65" s="2">
        <v>2</v>
      </c>
      <c r="C65" s="2">
        <v>20</v>
      </c>
      <c r="D65" s="2" t="str">
        <f>_xlfn.XLOOKUP(Sales[[#This Row],[product_id]],Products!A:A,Products!C:C)</f>
        <v>GPU</v>
      </c>
      <c r="E65" s="3">
        <v>45670</v>
      </c>
      <c r="F65" s="2" t="s">
        <v>97</v>
      </c>
      <c r="G65" s="2">
        <v>381</v>
      </c>
      <c r="H65" s="16">
        <v>135953.72</v>
      </c>
    </row>
    <row r="66" spans="1:8" x14ac:dyDescent="0.45">
      <c r="A66" s="2">
        <v>65</v>
      </c>
      <c r="B66" s="2">
        <v>4</v>
      </c>
      <c r="C66" s="2">
        <v>7</v>
      </c>
      <c r="D66" s="2" t="str">
        <f>_xlfn.XLOOKUP(Sales[[#This Row],[product_id]],Products!A:A,Products!C:C)</f>
        <v>AI Accelerator</v>
      </c>
      <c r="E66" s="3">
        <v>45681</v>
      </c>
      <c r="F66" s="2" t="s">
        <v>96</v>
      </c>
      <c r="G66" s="2">
        <v>291</v>
      </c>
      <c r="H66" s="16">
        <v>133091</v>
      </c>
    </row>
    <row r="67" spans="1:8" x14ac:dyDescent="0.45">
      <c r="A67" s="2">
        <v>66</v>
      </c>
      <c r="B67" s="2">
        <v>6</v>
      </c>
      <c r="C67" s="2">
        <v>2</v>
      </c>
      <c r="D67" s="2" t="str">
        <f>_xlfn.XLOOKUP(Sales[[#This Row],[product_id]],Products!A:A,Products!C:C)</f>
        <v>Server</v>
      </c>
      <c r="E67" s="3">
        <v>45677</v>
      </c>
      <c r="F67" s="2" t="s">
        <v>96</v>
      </c>
      <c r="G67" s="2">
        <v>210</v>
      </c>
      <c r="H67" s="16">
        <v>170864.76</v>
      </c>
    </row>
    <row r="68" spans="1:8" x14ac:dyDescent="0.45">
      <c r="A68" s="2">
        <v>67</v>
      </c>
      <c r="B68" s="2">
        <v>12</v>
      </c>
      <c r="C68" s="2">
        <v>15</v>
      </c>
      <c r="D68" s="2" t="str">
        <f>_xlfn.XLOOKUP(Sales[[#This Row],[product_id]],Products!A:A,Products!C:C)</f>
        <v>GPU</v>
      </c>
      <c r="E68" s="3">
        <v>45686</v>
      </c>
      <c r="F68" s="2" t="s">
        <v>99</v>
      </c>
      <c r="G68" s="2">
        <v>423</v>
      </c>
      <c r="H68" s="16">
        <v>137103.26999999999</v>
      </c>
    </row>
    <row r="69" spans="1:8" x14ac:dyDescent="0.45">
      <c r="A69" s="2">
        <v>68</v>
      </c>
      <c r="B69" s="2">
        <v>2</v>
      </c>
      <c r="C69" s="2">
        <v>17</v>
      </c>
      <c r="D69" s="2" t="str">
        <f>_xlfn.XLOOKUP(Sales[[#This Row],[product_id]],Products!A:A,Products!C:C)</f>
        <v>GPU</v>
      </c>
      <c r="E69" s="3">
        <v>45664</v>
      </c>
      <c r="F69" s="2" t="s">
        <v>99</v>
      </c>
      <c r="G69" s="2">
        <v>264</v>
      </c>
      <c r="H69" s="16">
        <v>174252.98</v>
      </c>
    </row>
    <row r="70" spans="1:8" x14ac:dyDescent="0.45">
      <c r="A70" s="2">
        <v>69</v>
      </c>
      <c r="B70" s="2">
        <v>9</v>
      </c>
      <c r="C70" s="2">
        <v>11</v>
      </c>
      <c r="D70" s="2" t="str">
        <f>_xlfn.XLOOKUP(Sales[[#This Row],[product_id]],Products!A:A,Products!C:C)</f>
        <v>GPU</v>
      </c>
      <c r="E70" s="3">
        <v>45664</v>
      </c>
      <c r="F70" s="2" t="s">
        <v>96</v>
      </c>
      <c r="G70" s="2">
        <v>203</v>
      </c>
      <c r="H70" s="16">
        <v>43042.66</v>
      </c>
    </row>
    <row r="71" spans="1:8" x14ac:dyDescent="0.45">
      <c r="A71" s="2">
        <v>70</v>
      </c>
      <c r="B71" s="2">
        <v>3</v>
      </c>
      <c r="C71" s="2">
        <v>20</v>
      </c>
      <c r="D71" s="2" t="str">
        <f>_xlfn.XLOOKUP(Sales[[#This Row],[product_id]],Products!A:A,Products!C:C)</f>
        <v>GPU</v>
      </c>
      <c r="E71" s="3">
        <v>45663</v>
      </c>
      <c r="F71" s="2" t="s">
        <v>97</v>
      </c>
      <c r="G71" s="2">
        <v>197</v>
      </c>
      <c r="H71" s="16">
        <v>38484.730000000003</v>
      </c>
    </row>
    <row r="72" spans="1:8" x14ac:dyDescent="0.45">
      <c r="A72" s="2">
        <v>71</v>
      </c>
      <c r="B72" s="2">
        <v>6</v>
      </c>
      <c r="C72" s="2">
        <v>17</v>
      </c>
      <c r="D72" s="2" t="str">
        <f>_xlfn.XLOOKUP(Sales[[#This Row],[product_id]],Products!A:A,Products!C:C)</f>
        <v>Server</v>
      </c>
      <c r="E72" s="3">
        <v>45665</v>
      </c>
      <c r="F72" s="2" t="s">
        <v>99</v>
      </c>
      <c r="G72" s="2">
        <v>108</v>
      </c>
      <c r="H72" s="16">
        <v>191313.22</v>
      </c>
    </row>
    <row r="73" spans="1:8" x14ac:dyDescent="0.45">
      <c r="A73" s="2">
        <v>72</v>
      </c>
      <c r="B73" s="2">
        <v>7</v>
      </c>
      <c r="C73" s="2">
        <v>20</v>
      </c>
      <c r="D73" s="2" t="str">
        <f>_xlfn.XLOOKUP(Sales[[#This Row],[product_id]],Products!A:A,Products!C:C)</f>
        <v>AI Accelerator</v>
      </c>
      <c r="E73" s="3">
        <v>45677</v>
      </c>
      <c r="F73" s="2" t="s">
        <v>97</v>
      </c>
      <c r="G73" s="2">
        <v>255</v>
      </c>
      <c r="H73" s="16">
        <v>103609.93</v>
      </c>
    </row>
    <row r="74" spans="1:8" x14ac:dyDescent="0.45">
      <c r="A74" s="2">
        <v>73</v>
      </c>
      <c r="B74" s="2">
        <v>8</v>
      </c>
      <c r="C74" s="2">
        <v>10</v>
      </c>
      <c r="D74" s="2" t="str">
        <f>_xlfn.XLOOKUP(Sales[[#This Row],[product_id]],Products!A:A,Products!C:C)</f>
        <v>AI Accelerator</v>
      </c>
      <c r="E74" s="3">
        <v>45674</v>
      </c>
      <c r="F74" s="2" t="s">
        <v>97</v>
      </c>
      <c r="G74" s="2">
        <v>44</v>
      </c>
      <c r="H74" s="16">
        <v>63953.78</v>
      </c>
    </row>
    <row r="75" spans="1:8" x14ac:dyDescent="0.45">
      <c r="A75" s="2">
        <v>74</v>
      </c>
      <c r="B75" s="2">
        <v>12</v>
      </c>
      <c r="C75" s="2">
        <v>7</v>
      </c>
      <c r="D75" s="2" t="str">
        <f>_xlfn.XLOOKUP(Sales[[#This Row],[product_id]],Products!A:A,Products!C:C)</f>
        <v>GPU</v>
      </c>
      <c r="E75" s="3">
        <v>45666</v>
      </c>
      <c r="F75" s="2" t="s">
        <v>96</v>
      </c>
      <c r="G75" s="2">
        <v>191</v>
      </c>
      <c r="H75" s="16">
        <v>11283.98</v>
      </c>
    </row>
    <row r="76" spans="1:8" x14ac:dyDescent="0.45">
      <c r="A76" s="2">
        <v>75</v>
      </c>
      <c r="B76" s="2">
        <v>11</v>
      </c>
      <c r="C76" s="2">
        <v>20</v>
      </c>
      <c r="D76" s="2" t="str">
        <f>_xlfn.XLOOKUP(Sales[[#This Row],[product_id]],Products!A:A,Products!C:C)</f>
        <v>GPU</v>
      </c>
      <c r="E76" s="3">
        <v>45669</v>
      </c>
      <c r="F76" s="2" t="s">
        <v>98</v>
      </c>
      <c r="G76" s="2">
        <v>35</v>
      </c>
      <c r="H76" s="16">
        <v>63705.52</v>
      </c>
    </row>
    <row r="77" spans="1:8" x14ac:dyDescent="0.45">
      <c r="A77" s="2">
        <v>76</v>
      </c>
      <c r="B77" s="2">
        <v>13</v>
      </c>
      <c r="C77" s="2">
        <v>14</v>
      </c>
      <c r="D77" s="2" t="str">
        <f>_xlfn.XLOOKUP(Sales[[#This Row],[product_id]],Products!A:A,Products!C:C)</f>
        <v>AI Accelerator</v>
      </c>
      <c r="E77" s="3">
        <v>45669</v>
      </c>
      <c r="F77" s="2" t="s">
        <v>96</v>
      </c>
      <c r="G77" s="2">
        <v>209</v>
      </c>
      <c r="H77" s="16">
        <v>114454.23</v>
      </c>
    </row>
    <row r="78" spans="1:8" x14ac:dyDescent="0.45">
      <c r="A78" s="2">
        <v>77</v>
      </c>
      <c r="B78" s="2">
        <v>4</v>
      </c>
      <c r="C78" s="2">
        <v>10</v>
      </c>
      <c r="D78" s="2" t="str">
        <f>_xlfn.XLOOKUP(Sales[[#This Row],[product_id]],Products!A:A,Products!C:C)</f>
        <v>AI Accelerator</v>
      </c>
      <c r="E78" s="3">
        <v>45684</v>
      </c>
      <c r="F78" s="2" t="s">
        <v>96</v>
      </c>
      <c r="G78" s="2">
        <v>189</v>
      </c>
      <c r="H78" s="16">
        <v>169774.41</v>
      </c>
    </row>
    <row r="79" spans="1:8" x14ac:dyDescent="0.45">
      <c r="A79" s="2">
        <v>78</v>
      </c>
      <c r="B79" s="2">
        <v>5</v>
      </c>
      <c r="C79" s="2">
        <v>10</v>
      </c>
      <c r="D79" s="2" t="str">
        <f>_xlfn.XLOOKUP(Sales[[#This Row],[product_id]],Products!A:A,Products!C:C)</f>
        <v>AI Accelerator</v>
      </c>
      <c r="E79" s="3">
        <v>45674</v>
      </c>
      <c r="F79" s="2" t="s">
        <v>99</v>
      </c>
      <c r="G79" s="2">
        <v>399</v>
      </c>
      <c r="H79" s="16">
        <v>68753.490000000005</v>
      </c>
    </row>
    <row r="80" spans="1:8" x14ac:dyDescent="0.45">
      <c r="A80" s="2">
        <v>79</v>
      </c>
      <c r="B80" s="2">
        <v>1</v>
      </c>
      <c r="C80" s="2">
        <v>12</v>
      </c>
      <c r="D80" s="2" t="str">
        <f>_xlfn.XLOOKUP(Sales[[#This Row],[product_id]],Products!A:A,Products!C:C)</f>
        <v>GPU</v>
      </c>
      <c r="E80" s="3">
        <v>45678</v>
      </c>
      <c r="F80" s="2" t="s">
        <v>97</v>
      </c>
      <c r="G80" s="2">
        <v>152</v>
      </c>
      <c r="H80" s="16">
        <v>95494.33</v>
      </c>
    </row>
    <row r="81" spans="1:8" x14ac:dyDescent="0.45">
      <c r="A81" s="2">
        <v>80</v>
      </c>
      <c r="B81" s="2">
        <v>11</v>
      </c>
      <c r="C81" s="2">
        <v>9</v>
      </c>
      <c r="D81" s="2" t="str">
        <f>_xlfn.XLOOKUP(Sales[[#This Row],[product_id]],Products!A:A,Products!C:C)</f>
        <v>GPU</v>
      </c>
      <c r="E81" s="3">
        <v>45672</v>
      </c>
      <c r="F81" s="2" t="s">
        <v>99</v>
      </c>
      <c r="G81" s="2">
        <v>269</v>
      </c>
      <c r="H81" s="16">
        <v>175705.67</v>
      </c>
    </row>
    <row r="82" spans="1:8" x14ac:dyDescent="0.45">
      <c r="A82" s="2">
        <v>81</v>
      </c>
      <c r="B82" s="2">
        <v>12</v>
      </c>
      <c r="C82" s="2">
        <v>17</v>
      </c>
      <c r="D82" s="2" t="str">
        <f>_xlfn.XLOOKUP(Sales[[#This Row],[product_id]],Products!A:A,Products!C:C)</f>
        <v>GPU</v>
      </c>
      <c r="E82" s="3">
        <v>45680</v>
      </c>
      <c r="F82" s="2" t="s">
        <v>99</v>
      </c>
      <c r="G82" s="2">
        <v>78</v>
      </c>
      <c r="H82" s="16">
        <v>82868.899999999994</v>
      </c>
    </row>
    <row r="83" spans="1:8" x14ac:dyDescent="0.45">
      <c r="A83" s="2">
        <v>82</v>
      </c>
      <c r="B83" s="2">
        <v>14</v>
      </c>
      <c r="C83" s="2">
        <v>2</v>
      </c>
      <c r="D83" s="2" t="str">
        <f>_xlfn.XLOOKUP(Sales[[#This Row],[product_id]],Products!A:A,Products!C:C)</f>
        <v>AI Accelerator</v>
      </c>
      <c r="E83" s="3">
        <v>45682</v>
      </c>
      <c r="F83" s="2" t="s">
        <v>99</v>
      </c>
      <c r="G83" s="2">
        <v>325</v>
      </c>
      <c r="H83" s="16">
        <v>106480.03</v>
      </c>
    </row>
    <row r="84" spans="1:8" x14ac:dyDescent="0.45">
      <c r="A84" s="2">
        <v>83</v>
      </c>
      <c r="B84" s="2">
        <v>4</v>
      </c>
      <c r="C84" s="2">
        <v>6</v>
      </c>
      <c r="D84" s="2" t="str">
        <f>_xlfn.XLOOKUP(Sales[[#This Row],[product_id]],Products!A:A,Products!C:C)</f>
        <v>AI Accelerator</v>
      </c>
      <c r="E84" s="3">
        <v>45681</v>
      </c>
      <c r="F84" s="2" t="s">
        <v>98</v>
      </c>
      <c r="G84" s="2">
        <v>46</v>
      </c>
      <c r="H84" s="16">
        <v>44147.34</v>
      </c>
    </row>
    <row r="85" spans="1:8" x14ac:dyDescent="0.45">
      <c r="A85" s="2">
        <v>84</v>
      </c>
      <c r="B85" s="2">
        <v>9</v>
      </c>
      <c r="C85" s="2">
        <v>19</v>
      </c>
      <c r="D85" s="2" t="str">
        <f>_xlfn.XLOOKUP(Sales[[#This Row],[product_id]],Products!A:A,Products!C:C)</f>
        <v>GPU</v>
      </c>
      <c r="E85" s="3">
        <v>45684</v>
      </c>
      <c r="F85" s="2" t="s">
        <v>99</v>
      </c>
      <c r="G85" s="2">
        <v>359</v>
      </c>
      <c r="H85" s="16">
        <v>132914.9</v>
      </c>
    </row>
    <row r="86" spans="1:8" x14ac:dyDescent="0.45">
      <c r="A86" s="2">
        <v>85</v>
      </c>
      <c r="B86" s="2">
        <v>12</v>
      </c>
      <c r="C86" s="2">
        <v>17</v>
      </c>
      <c r="D86" s="2" t="str">
        <f>_xlfn.XLOOKUP(Sales[[#This Row],[product_id]],Products!A:A,Products!C:C)</f>
        <v>GPU</v>
      </c>
      <c r="E86" s="3">
        <v>45680</v>
      </c>
      <c r="F86" s="2" t="s">
        <v>98</v>
      </c>
      <c r="G86" s="2">
        <v>251</v>
      </c>
      <c r="H86" s="16">
        <v>25881.74</v>
      </c>
    </row>
    <row r="87" spans="1:8" x14ac:dyDescent="0.45">
      <c r="A87" s="2">
        <v>86</v>
      </c>
      <c r="B87" s="2">
        <v>12</v>
      </c>
      <c r="C87" s="2">
        <v>3</v>
      </c>
      <c r="D87" s="2" t="str">
        <f>_xlfn.XLOOKUP(Sales[[#This Row],[product_id]],Products!A:A,Products!C:C)</f>
        <v>GPU</v>
      </c>
      <c r="E87" s="3">
        <v>45685</v>
      </c>
      <c r="F87" s="2" t="s">
        <v>99</v>
      </c>
      <c r="G87" s="2">
        <v>289</v>
      </c>
      <c r="H87" s="16">
        <v>155182.63</v>
      </c>
    </row>
    <row r="88" spans="1:8" x14ac:dyDescent="0.45">
      <c r="A88" s="2">
        <v>87</v>
      </c>
      <c r="B88" s="2">
        <v>6</v>
      </c>
      <c r="C88" s="2">
        <v>20</v>
      </c>
      <c r="D88" s="2" t="str">
        <f>_xlfn.XLOOKUP(Sales[[#This Row],[product_id]],Products!A:A,Products!C:C)</f>
        <v>Server</v>
      </c>
      <c r="E88" s="3">
        <v>45677</v>
      </c>
      <c r="F88" s="2" t="s">
        <v>99</v>
      </c>
      <c r="G88" s="2">
        <v>82</v>
      </c>
      <c r="H88" s="16">
        <v>54802.83</v>
      </c>
    </row>
    <row r="89" spans="1:8" x14ac:dyDescent="0.45">
      <c r="A89" s="2">
        <v>88</v>
      </c>
      <c r="B89" s="2">
        <v>5</v>
      </c>
      <c r="C89" s="2">
        <v>17</v>
      </c>
      <c r="D89" s="2" t="str">
        <f>_xlfn.XLOOKUP(Sales[[#This Row],[product_id]],Products!A:A,Products!C:C)</f>
        <v>AI Accelerator</v>
      </c>
      <c r="E89" s="3">
        <v>45675</v>
      </c>
      <c r="F89" s="2" t="s">
        <v>97</v>
      </c>
      <c r="G89" s="2">
        <v>384</v>
      </c>
      <c r="H89" s="16">
        <v>177262.42</v>
      </c>
    </row>
    <row r="90" spans="1:8" x14ac:dyDescent="0.45">
      <c r="A90" s="2">
        <v>89</v>
      </c>
      <c r="B90" s="2">
        <v>1</v>
      </c>
      <c r="C90" s="2">
        <v>8</v>
      </c>
      <c r="D90" s="2" t="str">
        <f>_xlfn.XLOOKUP(Sales[[#This Row],[product_id]],Products!A:A,Products!C:C)</f>
        <v>GPU</v>
      </c>
      <c r="E90" s="3">
        <v>45679</v>
      </c>
      <c r="F90" s="2" t="s">
        <v>97</v>
      </c>
      <c r="G90" s="2">
        <v>352</v>
      </c>
      <c r="H90" s="16">
        <v>95054.76</v>
      </c>
    </row>
    <row r="91" spans="1:8" x14ac:dyDescent="0.45">
      <c r="A91" s="2">
        <v>90</v>
      </c>
      <c r="B91" s="2">
        <v>4</v>
      </c>
      <c r="C91" s="2">
        <v>15</v>
      </c>
      <c r="D91" s="2" t="str">
        <f>_xlfn.XLOOKUP(Sales[[#This Row],[product_id]],Products!A:A,Products!C:C)</f>
        <v>AI Accelerator</v>
      </c>
      <c r="E91" s="3">
        <v>45670</v>
      </c>
      <c r="F91" s="2" t="s">
        <v>99</v>
      </c>
      <c r="G91" s="2">
        <v>247</v>
      </c>
      <c r="H91" s="16">
        <v>195842.64</v>
      </c>
    </row>
    <row r="92" spans="1:8" x14ac:dyDescent="0.45">
      <c r="A92" s="2">
        <v>91</v>
      </c>
      <c r="B92" s="2">
        <v>13</v>
      </c>
      <c r="C92" s="2">
        <v>1</v>
      </c>
      <c r="D92" s="2" t="str">
        <f>_xlfn.XLOOKUP(Sales[[#This Row],[product_id]],Products!A:A,Products!C:C)</f>
        <v>AI Accelerator</v>
      </c>
      <c r="E92" s="3">
        <v>45658</v>
      </c>
      <c r="F92" s="2" t="s">
        <v>98</v>
      </c>
      <c r="G92" s="2">
        <v>228</v>
      </c>
      <c r="H92" s="16">
        <v>87847.47</v>
      </c>
    </row>
    <row r="93" spans="1:8" x14ac:dyDescent="0.45">
      <c r="A93" s="2">
        <v>92</v>
      </c>
      <c r="B93" s="2">
        <v>4</v>
      </c>
      <c r="C93" s="2">
        <v>4</v>
      </c>
      <c r="D93" s="2" t="str">
        <f>_xlfn.XLOOKUP(Sales[[#This Row],[product_id]],Products!A:A,Products!C:C)</f>
        <v>AI Accelerator</v>
      </c>
      <c r="E93" s="3">
        <v>45680</v>
      </c>
      <c r="F93" s="2" t="s">
        <v>98</v>
      </c>
      <c r="G93" s="2">
        <v>315</v>
      </c>
      <c r="H93" s="16">
        <v>33286.76</v>
      </c>
    </row>
    <row r="94" spans="1:8" x14ac:dyDescent="0.45">
      <c r="A94" s="2">
        <v>93</v>
      </c>
      <c r="B94" s="2">
        <v>14</v>
      </c>
      <c r="C94" s="2">
        <v>14</v>
      </c>
      <c r="D94" s="2" t="str">
        <f>_xlfn.XLOOKUP(Sales[[#This Row],[product_id]],Products!A:A,Products!C:C)</f>
        <v>AI Accelerator</v>
      </c>
      <c r="E94" s="3">
        <v>45670</v>
      </c>
      <c r="F94" s="2" t="s">
        <v>97</v>
      </c>
      <c r="G94" s="2">
        <v>354</v>
      </c>
      <c r="H94" s="16">
        <v>146307.32</v>
      </c>
    </row>
    <row r="95" spans="1:8" x14ac:dyDescent="0.45">
      <c r="A95" s="2">
        <v>94</v>
      </c>
      <c r="B95" s="2">
        <v>14</v>
      </c>
      <c r="C95" s="2">
        <v>7</v>
      </c>
      <c r="D95" s="2" t="str">
        <f>_xlfn.XLOOKUP(Sales[[#This Row],[product_id]],Products!A:A,Products!C:C)</f>
        <v>AI Accelerator</v>
      </c>
      <c r="E95" s="3">
        <v>45661</v>
      </c>
      <c r="F95" s="2" t="s">
        <v>96</v>
      </c>
      <c r="G95" s="2">
        <v>123</v>
      </c>
      <c r="H95" s="16">
        <v>78153.37</v>
      </c>
    </row>
    <row r="96" spans="1:8" x14ac:dyDescent="0.45">
      <c r="A96" s="2">
        <v>95</v>
      </c>
      <c r="B96" s="2">
        <v>8</v>
      </c>
      <c r="C96" s="2">
        <v>12</v>
      </c>
      <c r="D96" s="2" t="str">
        <f>_xlfn.XLOOKUP(Sales[[#This Row],[product_id]],Products!A:A,Products!C:C)</f>
        <v>AI Accelerator</v>
      </c>
      <c r="E96" s="3">
        <v>45682</v>
      </c>
      <c r="F96" s="2" t="s">
        <v>96</v>
      </c>
      <c r="G96" s="2">
        <v>480</v>
      </c>
      <c r="H96" s="16">
        <v>64939.4</v>
      </c>
    </row>
    <row r="97" spans="1:8" x14ac:dyDescent="0.45">
      <c r="A97" s="2">
        <v>96</v>
      </c>
      <c r="B97" s="2">
        <v>15</v>
      </c>
      <c r="C97" s="2">
        <v>12</v>
      </c>
      <c r="D97" s="2" t="str">
        <f>_xlfn.XLOOKUP(Sales[[#This Row],[product_id]],Products!A:A,Products!C:C)</f>
        <v>GPU</v>
      </c>
      <c r="E97" s="3">
        <v>45659</v>
      </c>
      <c r="F97" s="2" t="s">
        <v>97</v>
      </c>
      <c r="G97" s="2">
        <v>407</v>
      </c>
      <c r="H97" s="16">
        <v>16135.99</v>
      </c>
    </row>
    <row r="98" spans="1:8" x14ac:dyDescent="0.45">
      <c r="A98" s="2">
        <v>97</v>
      </c>
      <c r="B98" s="2">
        <v>1</v>
      </c>
      <c r="C98" s="2">
        <v>14</v>
      </c>
      <c r="D98" s="2" t="str">
        <f>_xlfn.XLOOKUP(Sales[[#This Row],[product_id]],Products!A:A,Products!C:C)</f>
        <v>GPU</v>
      </c>
      <c r="E98" s="3">
        <v>45684</v>
      </c>
      <c r="F98" s="2" t="s">
        <v>98</v>
      </c>
      <c r="G98" s="2">
        <v>410</v>
      </c>
      <c r="H98" s="16">
        <v>52032.37</v>
      </c>
    </row>
    <row r="99" spans="1:8" x14ac:dyDescent="0.45">
      <c r="A99" s="2">
        <v>98</v>
      </c>
      <c r="B99" s="2">
        <v>15</v>
      </c>
      <c r="C99" s="2">
        <v>6</v>
      </c>
      <c r="D99" s="2" t="str">
        <f>_xlfn.XLOOKUP(Sales[[#This Row],[product_id]],Products!A:A,Products!C:C)</f>
        <v>GPU</v>
      </c>
      <c r="E99" s="3">
        <v>45667</v>
      </c>
      <c r="F99" s="2" t="s">
        <v>96</v>
      </c>
      <c r="G99" s="2">
        <v>479</v>
      </c>
      <c r="H99" s="16">
        <v>65701.62</v>
      </c>
    </row>
    <row r="100" spans="1:8" x14ac:dyDescent="0.45">
      <c r="A100" s="2">
        <v>99</v>
      </c>
      <c r="B100" s="2">
        <v>3</v>
      </c>
      <c r="C100" s="2">
        <v>17</v>
      </c>
      <c r="D100" s="2" t="str">
        <f>_xlfn.XLOOKUP(Sales[[#This Row],[product_id]],Products!A:A,Products!C:C)</f>
        <v>GPU</v>
      </c>
      <c r="E100" s="3">
        <v>45664</v>
      </c>
      <c r="F100" s="2" t="s">
        <v>97</v>
      </c>
      <c r="G100" s="2">
        <v>294</v>
      </c>
      <c r="H100" s="16">
        <v>120065.93</v>
      </c>
    </row>
    <row r="101" spans="1:8" x14ac:dyDescent="0.45">
      <c r="A101" s="2">
        <v>100</v>
      </c>
      <c r="B101" s="2">
        <v>14</v>
      </c>
      <c r="C101" s="2">
        <v>2</v>
      </c>
      <c r="D101" s="2" t="str">
        <f>_xlfn.XLOOKUP(Sales[[#This Row],[product_id]],Products!A:A,Products!C:C)</f>
        <v>AI Accelerator</v>
      </c>
      <c r="E101" s="3">
        <v>45666</v>
      </c>
      <c r="F101" s="2" t="s">
        <v>97</v>
      </c>
      <c r="G101" s="2">
        <v>446</v>
      </c>
      <c r="H101" s="16">
        <v>90546.9</v>
      </c>
    </row>
  </sheetData>
  <phoneticPr fontId="8"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27B18-23E2-432D-B7D9-2803B8A75141}">
  <sheetPr codeName="Sheet4">
    <tabColor theme="3" tint="0.79998168889431442"/>
  </sheetPr>
  <dimension ref="A1:A4"/>
  <sheetViews>
    <sheetView workbookViewId="0">
      <selection activeCell="D7" sqref="D7"/>
    </sheetView>
  </sheetViews>
  <sheetFormatPr defaultRowHeight="14.25" x14ac:dyDescent="0.45"/>
  <cols>
    <col min="1" max="1" width="12.53125" bestFit="1" customWidth="1"/>
  </cols>
  <sheetData>
    <row r="1" spans="1:1" x14ac:dyDescent="0.45">
      <c r="A1" t="s">
        <v>91</v>
      </c>
    </row>
    <row r="2" spans="1:1" x14ac:dyDescent="0.45">
      <c r="A2" t="s">
        <v>6</v>
      </c>
    </row>
    <row r="3" spans="1:1" x14ac:dyDescent="0.45">
      <c r="A3" t="s">
        <v>10</v>
      </c>
    </row>
    <row r="4" spans="1:1" x14ac:dyDescent="0.45">
      <c r="A4" t="s">
        <v>13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E1518-DEAD-4043-96D5-6F4EAAD183BB}">
  <sheetPr codeName="Sheet5">
    <tabColor theme="3" tint="0.79998168889431442"/>
  </sheetPr>
  <dimension ref="A1:D51"/>
  <sheetViews>
    <sheetView workbookViewId="0">
      <selection activeCell="C2" sqref="C2:C51"/>
    </sheetView>
  </sheetViews>
  <sheetFormatPr defaultRowHeight="14.25" x14ac:dyDescent="0.45"/>
  <cols>
    <col min="1" max="1" width="12.6640625" customWidth="1"/>
    <col min="2" max="2" width="29.796875" bestFit="1" customWidth="1"/>
    <col min="3" max="3" width="18.6640625" customWidth="1"/>
    <col min="4" max="4" width="43.796875" bestFit="1" customWidth="1"/>
  </cols>
  <sheetData>
    <row r="1" spans="1:4" x14ac:dyDescent="0.45">
      <c r="A1" s="2" t="s">
        <v>100</v>
      </c>
      <c r="B1" s="2" t="s">
        <v>101</v>
      </c>
      <c r="C1" s="2" t="s">
        <v>102</v>
      </c>
      <c r="D1" s="2" t="s">
        <v>26</v>
      </c>
    </row>
    <row r="2" spans="1:4" x14ac:dyDescent="0.45">
      <c r="A2" s="2">
        <v>1</v>
      </c>
      <c r="B2" s="2" t="s">
        <v>103</v>
      </c>
      <c r="C2" s="2" t="s">
        <v>104</v>
      </c>
      <c r="D2" s="2" t="s">
        <v>105</v>
      </c>
    </row>
    <row r="3" spans="1:4" x14ac:dyDescent="0.45">
      <c r="A3" s="2">
        <v>2</v>
      </c>
      <c r="B3" s="2" t="s">
        <v>106</v>
      </c>
      <c r="C3" s="2" t="s">
        <v>107</v>
      </c>
      <c r="D3" s="2" t="s">
        <v>108</v>
      </c>
    </row>
    <row r="4" spans="1:4" x14ac:dyDescent="0.45">
      <c r="A4" s="2">
        <v>3</v>
      </c>
      <c r="B4" s="2" t="s">
        <v>109</v>
      </c>
      <c r="C4" s="2" t="s">
        <v>110</v>
      </c>
      <c r="D4" s="2" t="s">
        <v>111</v>
      </c>
    </row>
    <row r="5" spans="1:4" x14ac:dyDescent="0.45">
      <c r="A5" s="2">
        <v>4</v>
      </c>
      <c r="B5" s="2" t="s">
        <v>112</v>
      </c>
      <c r="C5" s="2" t="s">
        <v>113</v>
      </c>
      <c r="D5" s="2" t="s">
        <v>114</v>
      </c>
    </row>
    <row r="6" spans="1:4" x14ac:dyDescent="0.45">
      <c r="A6" s="2">
        <v>5</v>
      </c>
      <c r="B6" s="2" t="s">
        <v>115</v>
      </c>
      <c r="C6" s="2" t="s">
        <v>113</v>
      </c>
      <c r="D6" s="2" t="s">
        <v>116</v>
      </c>
    </row>
    <row r="7" spans="1:4" x14ac:dyDescent="0.45">
      <c r="A7" s="2">
        <v>6</v>
      </c>
      <c r="B7" s="2" t="s">
        <v>117</v>
      </c>
      <c r="C7" s="2" t="s">
        <v>118</v>
      </c>
      <c r="D7" s="2" t="s">
        <v>119</v>
      </c>
    </row>
    <row r="8" spans="1:4" x14ac:dyDescent="0.45">
      <c r="A8" s="2">
        <v>7</v>
      </c>
      <c r="B8" s="2" t="s">
        <v>120</v>
      </c>
      <c r="C8" s="2" t="s">
        <v>121</v>
      </c>
      <c r="D8" s="2" t="s">
        <v>122</v>
      </c>
    </row>
    <row r="9" spans="1:4" x14ac:dyDescent="0.45">
      <c r="A9" s="2">
        <v>8</v>
      </c>
      <c r="B9" s="2" t="s">
        <v>123</v>
      </c>
      <c r="C9" s="2" t="s">
        <v>110</v>
      </c>
      <c r="D9" s="2" t="s">
        <v>124</v>
      </c>
    </row>
    <row r="10" spans="1:4" x14ac:dyDescent="0.45">
      <c r="A10" s="2">
        <v>9</v>
      </c>
      <c r="B10" s="2" t="s">
        <v>125</v>
      </c>
      <c r="C10" s="2" t="s">
        <v>126</v>
      </c>
      <c r="D10" s="2" t="s">
        <v>127</v>
      </c>
    </row>
    <row r="11" spans="1:4" x14ac:dyDescent="0.45">
      <c r="A11" s="2">
        <v>10</v>
      </c>
      <c r="B11" s="2" t="s">
        <v>128</v>
      </c>
      <c r="C11" s="2" t="s">
        <v>110</v>
      </c>
      <c r="D11" s="2" t="s">
        <v>129</v>
      </c>
    </row>
    <row r="12" spans="1:4" x14ac:dyDescent="0.45">
      <c r="A12" s="2">
        <v>11</v>
      </c>
      <c r="B12" s="2" t="s">
        <v>130</v>
      </c>
      <c r="C12" s="2" t="s">
        <v>110</v>
      </c>
      <c r="D12" s="2" t="s">
        <v>131</v>
      </c>
    </row>
    <row r="13" spans="1:4" x14ac:dyDescent="0.45">
      <c r="A13" s="2">
        <v>12</v>
      </c>
      <c r="B13" s="2" t="s">
        <v>132</v>
      </c>
      <c r="C13" s="2" t="s">
        <v>133</v>
      </c>
      <c r="D13" s="2" t="s">
        <v>134</v>
      </c>
    </row>
    <row r="14" spans="1:4" x14ac:dyDescent="0.45">
      <c r="A14" s="2">
        <v>13</v>
      </c>
      <c r="B14" s="2" t="s">
        <v>135</v>
      </c>
      <c r="C14" s="2" t="s">
        <v>118</v>
      </c>
      <c r="D14" s="2" t="s">
        <v>136</v>
      </c>
    </row>
    <row r="15" spans="1:4" x14ac:dyDescent="0.45">
      <c r="A15" s="2">
        <v>14</v>
      </c>
      <c r="B15" s="2" t="s">
        <v>137</v>
      </c>
      <c r="C15" s="2" t="s">
        <v>107</v>
      </c>
      <c r="D15" s="2" t="s">
        <v>138</v>
      </c>
    </row>
    <row r="16" spans="1:4" x14ac:dyDescent="0.45">
      <c r="A16" s="2">
        <v>15</v>
      </c>
      <c r="B16" s="2" t="s">
        <v>139</v>
      </c>
      <c r="C16" s="2" t="s">
        <v>113</v>
      </c>
      <c r="D16" s="2" t="s">
        <v>140</v>
      </c>
    </row>
    <row r="17" spans="1:4" x14ac:dyDescent="0.45">
      <c r="A17" s="2">
        <v>16</v>
      </c>
      <c r="B17" s="2" t="s">
        <v>141</v>
      </c>
      <c r="C17" s="2" t="s">
        <v>121</v>
      </c>
      <c r="D17" s="2" t="s">
        <v>142</v>
      </c>
    </row>
    <row r="18" spans="1:4" x14ac:dyDescent="0.45">
      <c r="A18" s="2">
        <v>17</v>
      </c>
      <c r="B18" s="2" t="s">
        <v>143</v>
      </c>
      <c r="C18" s="2" t="s">
        <v>113</v>
      </c>
      <c r="D18" s="2" t="s">
        <v>144</v>
      </c>
    </row>
    <row r="19" spans="1:4" x14ac:dyDescent="0.45">
      <c r="A19" s="2">
        <v>18</v>
      </c>
      <c r="B19" s="2" t="s">
        <v>145</v>
      </c>
      <c r="C19" s="2" t="s">
        <v>107</v>
      </c>
      <c r="D19" s="2" t="s">
        <v>146</v>
      </c>
    </row>
    <row r="20" spans="1:4" x14ac:dyDescent="0.45">
      <c r="A20" s="2">
        <v>19</v>
      </c>
      <c r="B20" s="2" t="s">
        <v>147</v>
      </c>
      <c r="C20" s="2" t="s">
        <v>110</v>
      </c>
      <c r="D20" s="2" t="s">
        <v>148</v>
      </c>
    </row>
    <row r="21" spans="1:4" x14ac:dyDescent="0.45">
      <c r="A21" s="2">
        <v>20</v>
      </c>
      <c r="B21" s="2" t="s">
        <v>149</v>
      </c>
      <c r="C21" s="2" t="s">
        <v>104</v>
      </c>
      <c r="D21" s="2" t="s">
        <v>150</v>
      </c>
    </row>
    <row r="22" spans="1:4" x14ac:dyDescent="0.45">
      <c r="A22" s="2">
        <v>21</v>
      </c>
      <c r="B22" s="2" t="s">
        <v>151</v>
      </c>
      <c r="C22" s="2" t="s">
        <v>113</v>
      </c>
      <c r="D22" s="2" t="s">
        <v>152</v>
      </c>
    </row>
    <row r="23" spans="1:4" x14ac:dyDescent="0.45">
      <c r="A23" s="2">
        <v>22</v>
      </c>
      <c r="B23" s="2" t="s">
        <v>153</v>
      </c>
      <c r="C23" s="2" t="s">
        <v>107</v>
      </c>
      <c r="D23" s="2" t="s">
        <v>154</v>
      </c>
    </row>
    <row r="24" spans="1:4" x14ac:dyDescent="0.45">
      <c r="A24" s="2">
        <v>23</v>
      </c>
      <c r="B24" s="2" t="s">
        <v>155</v>
      </c>
      <c r="C24" s="2" t="s">
        <v>126</v>
      </c>
      <c r="D24" s="2" t="s">
        <v>156</v>
      </c>
    </row>
    <row r="25" spans="1:4" x14ac:dyDescent="0.45">
      <c r="A25" s="2">
        <v>24</v>
      </c>
      <c r="B25" s="2" t="s">
        <v>157</v>
      </c>
      <c r="C25" s="2" t="s">
        <v>118</v>
      </c>
      <c r="D25" s="2" t="s">
        <v>158</v>
      </c>
    </row>
    <row r="26" spans="1:4" x14ac:dyDescent="0.45">
      <c r="A26" s="2">
        <v>25</v>
      </c>
      <c r="B26" s="2" t="s">
        <v>159</v>
      </c>
      <c r="C26" s="2" t="s">
        <v>110</v>
      </c>
      <c r="D26" s="2" t="s">
        <v>160</v>
      </c>
    </row>
    <row r="27" spans="1:4" x14ac:dyDescent="0.45">
      <c r="A27" s="2">
        <v>26</v>
      </c>
      <c r="B27" s="2" t="s">
        <v>161</v>
      </c>
      <c r="C27" s="2" t="s">
        <v>107</v>
      </c>
      <c r="D27" s="2" t="s">
        <v>162</v>
      </c>
    </row>
    <row r="28" spans="1:4" x14ac:dyDescent="0.45">
      <c r="A28" s="2">
        <v>27</v>
      </c>
      <c r="B28" s="2" t="s">
        <v>163</v>
      </c>
      <c r="C28" s="2" t="s">
        <v>133</v>
      </c>
      <c r="D28" s="2" t="s">
        <v>164</v>
      </c>
    </row>
    <row r="29" spans="1:4" x14ac:dyDescent="0.45">
      <c r="A29" s="2">
        <v>28</v>
      </c>
      <c r="B29" s="2" t="s">
        <v>165</v>
      </c>
      <c r="C29" s="2" t="s">
        <v>126</v>
      </c>
      <c r="D29" s="2" t="s">
        <v>166</v>
      </c>
    </row>
    <row r="30" spans="1:4" x14ac:dyDescent="0.45">
      <c r="A30" s="2">
        <v>29</v>
      </c>
      <c r="B30" s="2" t="s">
        <v>167</v>
      </c>
      <c r="C30" s="2" t="s">
        <v>126</v>
      </c>
      <c r="D30" s="2" t="s">
        <v>168</v>
      </c>
    </row>
    <row r="31" spans="1:4" x14ac:dyDescent="0.45">
      <c r="A31" s="2">
        <v>30</v>
      </c>
      <c r="B31" s="2" t="s">
        <v>169</v>
      </c>
      <c r="C31" s="2" t="s">
        <v>104</v>
      </c>
      <c r="D31" s="2" t="s">
        <v>170</v>
      </c>
    </row>
    <row r="32" spans="1:4" x14ac:dyDescent="0.45">
      <c r="A32" s="2">
        <v>31</v>
      </c>
      <c r="B32" s="2" t="s">
        <v>171</v>
      </c>
      <c r="C32" s="2" t="s">
        <v>110</v>
      </c>
      <c r="D32" s="2" t="s">
        <v>172</v>
      </c>
    </row>
    <row r="33" spans="1:4" x14ac:dyDescent="0.45">
      <c r="A33" s="2">
        <v>32</v>
      </c>
      <c r="B33" s="2" t="s">
        <v>173</v>
      </c>
      <c r="C33" s="2" t="s">
        <v>113</v>
      </c>
      <c r="D33" s="2" t="s">
        <v>174</v>
      </c>
    </row>
    <row r="34" spans="1:4" x14ac:dyDescent="0.45">
      <c r="A34" s="2">
        <v>33</v>
      </c>
      <c r="B34" s="2" t="s">
        <v>175</v>
      </c>
      <c r="C34" s="2" t="s">
        <v>113</v>
      </c>
      <c r="D34" s="2" t="s">
        <v>176</v>
      </c>
    </row>
    <row r="35" spans="1:4" x14ac:dyDescent="0.45">
      <c r="A35" s="2">
        <v>34</v>
      </c>
      <c r="B35" s="2" t="s">
        <v>177</v>
      </c>
      <c r="C35" s="2" t="s">
        <v>110</v>
      </c>
      <c r="D35" s="2" t="s">
        <v>178</v>
      </c>
    </row>
    <row r="36" spans="1:4" x14ac:dyDescent="0.45">
      <c r="A36" s="2">
        <v>35</v>
      </c>
      <c r="B36" s="2" t="s">
        <v>179</v>
      </c>
      <c r="C36" s="2" t="s">
        <v>113</v>
      </c>
      <c r="D36" s="2" t="s">
        <v>180</v>
      </c>
    </row>
    <row r="37" spans="1:4" x14ac:dyDescent="0.45">
      <c r="A37" s="2">
        <v>36</v>
      </c>
      <c r="B37" s="2" t="s">
        <v>181</v>
      </c>
      <c r="C37" s="2" t="s">
        <v>133</v>
      </c>
      <c r="D37" s="2" t="s">
        <v>182</v>
      </c>
    </row>
    <row r="38" spans="1:4" x14ac:dyDescent="0.45">
      <c r="A38" s="2">
        <v>37</v>
      </c>
      <c r="B38" s="2" t="s">
        <v>183</v>
      </c>
      <c r="C38" s="2" t="s">
        <v>104</v>
      </c>
      <c r="D38" s="2" t="s">
        <v>184</v>
      </c>
    </row>
    <row r="39" spans="1:4" x14ac:dyDescent="0.45">
      <c r="A39" s="2">
        <v>38</v>
      </c>
      <c r="B39" s="2" t="s">
        <v>185</v>
      </c>
      <c r="C39" s="2" t="s">
        <v>113</v>
      </c>
      <c r="D39" s="2" t="s">
        <v>186</v>
      </c>
    </row>
    <row r="40" spans="1:4" x14ac:dyDescent="0.45">
      <c r="A40" s="2">
        <v>39</v>
      </c>
      <c r="B40" s="2" t="s">
        <v>187</v>
      </c>
      <c r="C40" s="2" t="s">
        <v>126</v>
      </c>
      <c r="D40" s="2" t="s">
        <v>188</v>
      </c>
    </row>
    <row r="41" spans="1:4" x14ac:dyDescent="0.45">
      <c r="A41" s="2">
        <v>40</v>
      </c>
      <c r="B41" s="2" t="s">
        <v>189</v>
      </c>
      <c r="C41" s="2" t="s">
        <v>133</v>
      </c>
      <c r="D41" s="2" t="s">
        <v>190</v>
      </c>
    </row>
    <row r="42" spans="1:4" x14ac:dyDescent="0.45">
      <c r="A42" s="2">
        <v>41</v>
      </c>
      <c r="B42" s="2" t="s">
        <v>191</v>
      </c>
      <c r="C42" s="2" t="s">
        <v>113</v>
      </c>
      <c r="D42" s="2" t="s">
        <v>192</v>
      </c>
    </row>
    <row r="43" spans="1:4" x14ac:dyDescent="0.45">
      <c r="A43" s="2">
        <v>42</v>
      </c>
      <c r="B43" s="2" t="s">
        <v>193</v>
      </c>
      <c r="C43" s="2" t="s">
        <v>121</v>
      </c>
      <c r="D43" s="2" t="s">
        <v>194</v>
      </c>
    </row>
    <row r="44" spans="1:4" x14ac:dyDescent="0.45">
      <c r="A44" s="2">
        <v>43</v>
      </c>
      <c r="B44" s="2" t="s">
        <v>195</v>
      </c>
      <c r="C44" s="2" t="s">
        <v>126</v>
      </c>
      <c r="D44" s="2" t="s">
        <v>196</v>
      </c>
    </row>
    <row r="45" spans="1:4" x14ac:dyDescent="0.45">
      <c r="A45" s="2">
        <v>44</v>
      </c>
      <c r="B45" s="2" t="s">
        <v>197</v>
      </c>
      <c r="C45" s="2" t="s">
        <v>110</v>
      </c>
      <c r="D45" s="2" t="s">
        <v>198</v>
      </c>
    </row>
    <row r="46" spans="1:4" x14ac:dyDescent="0.45">
      <c r="A46" s="2">
        <v>45</v>
      </c>
      <c r="B46" s="2" t="s">
        <v>199</v>
      </c>
      <c r="C46" s="2" t="s">
        <v>113</v>
      </c>
      <c r="D46" s="2" t="s">
        <v>200</v>
      </c>
    </row>
    <row r="47" spans="1:4" x14ac:dyDescent="0.45">
      <c r="A47" s="2">
        <v>46</v>
      </c>
      <c r="B47" s="2" t="s">
        <v>201</v>
      </c>
      <c r="C47" s="2" t="s">
        <v>133</v>
      </c>
      <c r="D47" s="2" t="s">
        <v>202</v>
      </c>
    </row>
    <row r="48" spans="1:4" x14ac:dyDescent="0.45">
      <c r="A48" s="2">
        <v>47</v>
      </c>
      <c r="B48" s="2" t="s">
        <v>203</v>
      </c>
      <c r="C48" s="2" t="s">
        <v>110</v>
      </c>
      <c r="D48" s="2" t="s">
        <v>204</v>
      </c>
    </row>
    <row r="49" spans="1:4" x14ac:dyDescent="0.45">
      <c r="A49" s="2">
        <v>48</v>
      </c>
      <c r="B49" s="2" t="s">
        <v>205</v>
      </c>
      <c r="C49" s="2" t="s">
        <v>118</v>
      </c>
      <c r="D49" s="2" t="s">
        <v>206</v>
      </c>
    </row>
    <row r="50" spans="1:4" x14ac:dyDescent="0.45">
      <c r="A50" s="2">
        <v>49</v>
      </c>
      <c r="B50" s="2" t="s">
        <v>207</v>
      </c>
      <c r="C50" s="2" t="s">
        <v>126</v>
      </c>
      <c r="D50" s="2" t="s">
        <v>208</v>
      </c>
    </row>
    <row r="51" spans="1:4" x14ac:dyDescent="0.45">
      <c r="A51" s="2">
        <v>50</v>
      </c>
      <c r="B51" s="2" t="s">
        <v>209</v>
      </c>
      <c r="C51" s="2" t="s">
        <v>113</v>
      </c>
      <c r="D51" s="2" t="s">
        <v>210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3719-934C-455D-ADEE-E9A94B6B7679}">
  <sheetPr codeName="Sheet6">
    <tabColor theme="3" tint="0.79998168889431442"/>
  </sheetPr>
  <dimension ref="A1:F101"/>
  <sheetViews>
    <sheetView workbookViewId="0">
      <selection activeCell="D2" sqref="D2"/>
    </sheetView>
  </sheetViews>
  <sheetFormatPr defaultRowHeight="14.25" x14ac:dyDescent="0.45"/>
  <cols>
    <col min="1" max="1" width="17.33203125" bestFit="1" customWidth="1"/>
    <col min="2" max="2" width="12.6640625" customWidth="1"/>
    <col min="3" max="3" width="12.33203125" customWidth="1"/>
    <col min="4" max="4" width="13.46484375" style="11" customWidth="1"/>
    <col min="5" max="5" width="18.6640625" customWidth="1"/>
    <col min="6" max="6" width="12.53125" bestFit="1" customWidth="1"/>
  </cols>
  <sheetData>
    <row r="1" spans="1:6" x14ac:dyDescent="0.45">
      <c r="A1" s="2" t="s">
        <v>238</v>
      </c>
      <c r="B1" s="2" t="s">
        <v>100</v>
      </c>
      <c r="C1" s="2" t="s">
        <v>0</v>
      </c>
      <c r="D1" s="3" t="s">
        <v>239</v>
      </c>
      <c r="E1" s="2" t="s">
        <v>240</v>
      </c>
      <c r="F1" s="18" t="s">
        <v>91</v>
      </c>
    </row>
    <row r="2" spans="1:6" x14ac:dyDescent="0.45">
      <c r="A2" s="2">
        <v>1</v>
      </c>
      <c r="B2" s="2">
        <v>39</v>
      </c>
      <c r="C2" s="2">
        <v>1</v>
      </c>
      <c r="D2" s="3">
        <v>45667</v>
      </c>
      <c r="E2" s="2">
        <v>2830</v>
      </c>
      <c r="F2" s="2" t="str">
        <f>_xlfn.XLOOKUP(Supply_Chain[[#This Row],[product_id]],Products!A:A,Products!C:C)</f>
        <v>GPU</v>
      </c>
    </row>
    <row r="3" spans="1:6" x14ac:dyDescent="0.45">
      <c r="A3" s="2">
        <v>2</v>
      </c>
      <c r="B3" s="2">
        <v>43</v>
      </c>
      <c r="C3" s="2">
        <v>9</v>
      </c>
      <c r="D3" s="3">
        <v>45671</v>
      </c>
      <c r="E3" s="2">
        <v>4081</v>
      </c>
      <c r="F3" s="2" t="str">
        <f>_xlfn.XLOOKUP(Supply_Chain[[#This Row],[product_id]],Products!A:A,Products!C:C)</f>
        <v>GPU</v>
      </c>
    </row>
    <row r="4" spans="1:6" x14ac:dyDescent="0.45">
      <c r="A4" s="2">
        <v>3</v>
      </c>
      <c r="B4" s="2">
        <v>12</v>
      </c>
      <c r="C4" s="2">
        <v>3</v>
      </c>
      <c r="D4" s="3">
        <v>45675</v>
      </c>
      <c r="E4" s="2">
        <v>3865</v>
      </c>
      <c r="F4" s="2" t="str">
        <f>_xlfn.XLOOKUP(Supply_Chain[[#This Row],[product_id]],Products!A:A,Products!C:C)</f>
        <v>GPU</v>
      </c>
    </row>
    <row r="5" spans="1:6" x14ac:dyDescent="0.45">
      <c r="A5" s="2">
        <v>4</v>
      </c>
      <c r="B5" s="2">
        <v>38</v>
      </c>
      <c r="C5" s="2">
        <v>4</v>
      </c>
      <c r="D5" s="3">
        <v>45678</v>
      </c>
      <c r="E5" s="2">
        <v>1454</v>
      </c>
      <c r="F5" s="2" t="str">
        <f>_xlfn.XLOOKUP(Supply_Chain[[#This Row],[product_id]],Products!A:A,Products!C:C)</f>
        <v>AI Accelerator</v>
      </c>
    </row>
    <row r="6" spans="1:6" x14ac:dyDescent="0.45">
      <c r="A6" s="2">
        <v>5</v>
      </c>
      <c r="B6" s="2">
        <v>44</v>
      </c>
      <c r="C6" s="2">
        <v>9</v>
      </c>
      <c r="D6" s="3">
        <v>45683</v>
      </c>
      <c r="E6" s="2">
        <v>3766</v>
      </c>
      <c r="F6" s="2" t="str">
        <f>_xlfn.XLOOKUP(Supply_Chain[[#This Row],[product_id]],Products!A:A,Products!C:C)</f>
        <v>GPU</v>
      </c>
    </row>
    <row r="7" spans="1:6" x14ac:dyDescent="0.45">
      <c r="A7" s="2">
        <v>6</v>
      </c>
      <c r="B7" s="2">
        <v>2</v>
      </c>
      <c r="C7" s="2">
        <v>11</v>
      </c>
      <c r="D7" s="3">
        <v>45681</v>
      </c>
      <c r="E7" s="2">
        <v>2715</v>
      </c>
      <c r="F7" s="2" t="str">
        <f>_xlfn.XLOOKUP(Supply_Chain[[#This Row],[product_id]],Products!A:A,Products!C:C)</f>
        <v>GPU</v>
      </c>
    </row>
    <row r="8" spans="1:6" x14ac:dyDescent="0.45">
      <c r="A8" s="2">
        <v>7</v>
      </c>
      <c r="B8" s="2">
        <v>11</v>
      </c>
      <c r="C8" s="2">
        <v>5</v>
      </c>
      <c r="D8" s="3">
        <v>45670</v>
      </c>
      <c r="E8" s="2">
        <v>4984</v>
      </c>
      <c r="F8" s="2" t="str">
        <f>_xlfn.XLOOKUP(Supply_Chain[[#This Row],[product_id]],Products!A:A,Products!C:C)</f>
        <v>AI Accelerator</v>
      </c>
    </row>
    <row r="9" spans="1:6" x14ac:dyDescent="0.45">
      <c r="A9" s="2">
        <v>8</v>
      </c>
      <c r="B9" s="2">
        <v>37</v>
      </c>
      <c r="C9" s="2">
        <v>13</v>
      </c>
      <c r="D9" s="3">
        <v>45676</v>
      </c>
      <c r="E9" s="2">
        <v>2324</v>
      </c>
      <c r="F9" s="2" t="str">
        <f>_xlfn.XLOOKUP(Supply_Chain[[#This Row],[product_id]],Products!A:A,Products!C:C)</f>
        <v>AI Accelerator</v>
      </c>
    </row>
    <row r="10" spans="1:6" x14ac:dyDescent="0.45">
      <c r="A10" s="2">
        <v>9</v>
      </c>
      <c r="B10" s="2">
        <v>16</v>
      </c>
      <c r="C10" s="2">
        <v>15</v>
      </c>
      <c r="D10" s="3">
        <v>45684</v>
      </c>
      <c r="E10" s="2">
        <v>3562</v>
      </c>
      <c r="F10" s="2" t="str">
        <f>_xlfn.XLOOKUP(Supply_Chain[[#This Row],[product_id]],Products!A:A,Products!C:C)</f>
        <v>GPU</v>
      </c>
    </row>
    <row r="11" spans="1:6" x14ac:dyDescent="0.45">
      <c r="A11" s="2">
        <v>10</v>
      </c>
      <c r="B11" s="2">
        <v>36</v>
      </c>
      <c r="C11" s="2">
        <v>3</v>
      </c>
      <c r="D11" s="3">
        <v>45676</v>
      </c>
      <c r="E11" s="2">
        <v>4119</v>
      </c>
      <c r="F11" s="2" t="str">
        <f>_xlfn.XLOOKUP(Supply_Chain[[#This Row],[product_id]],Products!A:A,Products!C:C)</f>
        <v>GPU</v>
      </c>
    </row>
    <row r="12" spans="1:6" x14ac:dyDescent="0.45">
      <c r="A12" s="2">
        <v>11</v>
      </c>
      <c r="B12" s="2">
        <v>15</v>
      </c>
      <c r="C12" s="2">
        <v>13</v>
      </c>
      <c r="D12" s="3">
        <v>45669</v>
      </c>
      <c r="E12" s="2">
        <v>3214</v>
      </c>
      <c r="F12" s="2" t="str">
        <f>_xlfn.XLOOKUP(Supply_Chain[[#This Row],[product_id]],Products!A:A,Products!C:C)</f>
        <v>AI Accelerator</v>
      </c>
    </row>
    <row r="13" spans="1:6" x14ac:dyDescent="0.45">
      <c r="A13" s="2">
        <v>12</v>
      </c>
      <c r="B13" s="2">
        <v>39</v>
      </c>
      <c r="C13" s="2">
        <v>9</v>
      </c>
      <c r="D13" s="3">
        <v>45682</v>
      </c>
      <c r="E13" s="2">
        <v>1184</v>
      </c>
      <c r="F13" s="2" t="str">
        <f>_xlfn.XLOOKUP(Supply_Chain[[#This Row],[product_id]],Products!A:A,Products!C:C)</f>
        <v>GPU</v>
      </c>
    </row>
    <row r="14" spans="1:6" x14ac:dyDescent="0.45">
      <c r="A14" s="2">
        <v>13</v>
      </c>
      <c r="B14" s="2">
        <v>37</v>
      </c>
      <c r="C14" s="2">
        <v>13</v>
      </c>
      <c r="D14" s="3">
        <v>45668</v>
      </c>
      <c r="E14" s="2">
        <v>2790</v>
      </c>
      <c r="F14" s="2" t="str">
        <f>_xlfn.XLOOKUP(Supply_Chain[[#This Row],[product_id]],Products!A:A,Products!C:C)</f>
        <v>AI Accelerator</v>
      </c>
    </row>
    <row r="15" spans="1:6" x14ac:dyDescent="0.45">
      <c r="A15" s="2">
        <v>14</v>
      </c>
      <c r="B15" s="2">
        <v>14</v>
      </c>
      <c r="C15" s="2">
        <v>15</v>
      </c>
      <c r="D15" s="3">
        <v>45673</v>
      </c>
      <c r="E15" s="2">
        <v>1039</v>
      </c>
      <c r="F15" s="2" t="str">
        <f>_xlfn.XLOOKUP(Supply_Chain[[#This Row],[product_id]],Products!A:A,Products!C:C)</f>
        <v>GPU</v>
      </c>
    </row>
    <row r="16" spans="1:6" x14ac:dyDescent="0.45">
      <c r="A16" s="2">
        <v>15</v>
      </c>
      <c r="B16" s="2">
        <v>48</v>
      </c>
      <c r="C16" s="2">
        <v>5</v>
      </c>
      <c r="D16" s="3">
        <v>45683</v>
      </c>
      <c r="E16" s="2">
        <v>4108</v>
      </c>
      <c r="F16" s="2" t="str">
        <f>_xlfn.XLOOKUP(Supply_Chain[[#This Row],[product_id]],Products!A:A,Products!C:C)</f>
        <v>AI Accelerator</v>
      </c>
    </row>
    <row r="17" spans="1:6" x14ac:dyDescent="0.45">
      <c r="A17" s="2">
        <v>16</v>
      </c>
      <c r="B17" s="2">
        <v>43</v>
      </c>
      <c r="C17" s="2">
        <v>5</v>
      </c>
      <c r="D17" s="3">
        <v>45680</v>
      </c>
      <c r="E17" s="2">
        <v>1345</v>
      </c>
      <c r="F17" s="2" t="str">
        <f>_xlfn.XLOOKUP(Supply_Chain[[#This Row],[product_id]],Products!A:A,Products!C:C)</f>
        <v>AI Accelerator</v>
      </c>
    </row>
    <row r="18" spans="1:6" x14ac:dyDescent="0.45">
      <c r="A18" s="2">
        <v>17</v>
      </c>
      <c r="B18" s="2">
        <v>31</v>
      </c>
      <c r="C18" s="2">
        <v>13</v>
      </c>
      <c r="D18" s="3">
        <v>45677</v>
      </c>
      <c r="E18" s="2">
        <v>3094</v>
      </c>
      <c r="F18" s="2" t="str">
        <f>_xlfn.XLOOKUP(Supply_Chain[[#This Row],[product_id]],Products!A:A,Products!C:C)</f>
        <v>AI Accelerator</v>
      </c>
    </row>
    <row r="19" spans="1:6" x14ac:dyDescent="0.45">
      <c r="A19" s="2">
        <v>18</v>
      </c>
      <c r="B19" s="2">
        <v>31</v>
      </c>
      <c r="C19" s="2">
        <v>4</v>
      </c>
      <c r="D19" s="3">
        <v>45669</v>
      </c>
      <c r="E19" s="2">
        <v>2033</v>
      </c>
      <c r="F19" s="2" t="str">
        <f>_xlfn.XLOOKUP(Supply_Chain[[#This Row],[product_id]],Products!A:A,Products!C:C)</f>
        <v>AI Accelerator</v>
      </c>
    </row>
    <row r="20" spans="1:6" x14ac:dyDescent="0.45">
      <c r="A20" s="2">
        <v>19</v>
      </c>
      <c r="B20" s="2">
        <v>46</v>
      </c>
      <c r="C20" s="2">
        <v>10</v>
      </c>
      <c r="D20" s="3">
        <v>45685</v>
      </c>
      <c r="E20" s="2">
        <v>1851</v>
      </c>
      <c r="F20" s="2" t="str">
        <f>_xlfn.XLOOKUP(Supply_Chain[[#This Row],[product_id]],Products!A:A,Products!C:C)</f>
        <v>GPU</v>
      </c>
    </row>
    <row r="21" spans="1:6" x14ac:dyDescent="0.45">
      <c r="A21" s="2">
        <v>20</v>
      </c>
      <c r="B21" s="2">
        <v>9</v>
      </c>
      <c r="C21" s="2">
        <v>14</v>
      </c>
      <c r="D21" s="3">
        <v>45659</v>
      </c>
      <c r="E21" s="2">
        <v>4170</v>
      </c>
      <c r="F21" s="2" t="str">
        <f>_xlfn.XLOOKUP(Supply_Chain[[#This Row],[product_id]],Products!A:A,Products!C:C)</f>
        <v>AI Accelerator</v>
      </c>
    </row>
    <row r="22" spans="1:6" x14ac:dyDescent="0.45">
      <c r="A22" s="2">
        <v>21</v>
      </c>
      <c r="B22" s="2">
        <v>22</v>
      </c>
      <c r="C22" s="2">
        <v>10</v>
      </c>
      <c r="D22" s="3">
        <v>45664</v>
      </c>
      <c r="E22" s="2">
        <v>1675</v>
      </c>
      <c r="F22" s="2" t="str">
        <f>_xlfn.XLOOKUP(Supply_Chain[[#This Row],[product_id]],Products!A:A,Products!C:C)</f>
        <v>GPU</v>
      </c>
    </row>
    <row r="23" spans="1:6" x14ac:dyDescent="0.45">
      <c r="A23" s="2">
        <v>22</v>
      </c>
      <c r="B23" s="2">
        <v>15</v>
      </c>
      <c r="C23" s="2">
        <v>12</v>
      </c>
      <c r="D23" s="3">
        <v>45663</v>
      </c>
      <c r="E23" s="2">
        <v>4906</v>
      </c>
      <c r="F23" s="2" t="str">
        <f>_xlfn.XLOOKUP(Supply_Chain[[#This Row],[product_id]],Products!A:A,Products!C:C)</f>
        <v>GPU</v>
      </c>
    </row>
    <row r="24" spans="1:6" x14ac:dyDescent="0.45">
      <c r="A24" s="2">
        <v>23</v>
      </c>
      <c r="B24" s="2">
        <v>39</v>
      </c>
      <c r="C24" s="2">
        <v>5</v>
      </c>
      <c r="D24" s="3">
        <v>45678</v>
      </c>
      <c r="E24" s="2">
        <v>3543</v>
      </c>
      <c r="F24" s="2" t="str">
        <f>_xlfn.XLOOKUP(Supply_Chain[[#This Row],[product_id]],Products!A:A,Products!C:C)</f>
        <v>AI Accelerator</v>
      </c>
    </row>
    <row r="25" spans="1:6" x14ac:dyDescent="0.45">
      <c r="A25" s="2">
        <v>24</v>
      </c>
      <c r="B25" s="2">
        <v>49</v>
      </c>
      <c r="C25" s="2">
        <v>15</v>
      </c>
      <c r="D25" s="3">
        <v>45660</v>
      </c>
      <c r="E25" s="2">
        <v>2201</v>
      </c>
      <c r="F25" s="2" t="str">
        <f>_xlfn.XLOOKUP(Supply_Chain[[#This Row],[product_id]],Products!A:A,Products!C:C)</f>
        <v>GPU</v>
      </c>
    </row>
    <row r="26" spans="1:6" x14ac:dyDescent="0.45">
      <c r="A26" s="2">
        <v>25</v>
      </c>
      <c r="B26" s="2">
        <v>46</v>
      </c>
      <c r="C26" s="2">
        <v>3</v>
      </c>
      <c r="D26" s="3">
        <v>45684</v>
      </c>
      <c r="E26" s="2">
        <v>3490</v>
      </c>
      <c r="F26" s="2" t="str">
        <f>_xlfn.XLOOKUP(Supply_Chain[[#This Row],[product_id]],Products!A:A,Products!C:C)</f>
        <v>GPU</v>
      </c>
    </row>
    <row r="27" spans="1:6" x14ac:dyDescent="0.45">
      <c r="A27" s="2">
        <v>26</v>
      </c>
      <c r="B27" s="2">
        <v>49</v>
      </c>
      <c r="C27" s="2">
        <v>15</v>
      </c>
      <c r="D27" s="3">
        <v>45662</v>
      </c>
      <c r="E27" s="2">
        <v>4599</v>
      </c>
      <c r="F27" s="2" t="str">
        <f>_xlfn.XLOOKUP(Supply_Chain[[#This Row],[product_id]],Products!A:A,Products!C:C)</f>
        <v>GPU</v>
      </c>
    </row>
    <row r="28" spans="1:6" x14ac:dyDescent="0.45">
      <c r="A28" s="2">
        <v>27</v>
      </c>
      <c r="B28" s="2">
        <v>14</v>
      </c>
      <c r="C28" s="2">
        <v>1</v>
      </c>
      <c r="D28" s="3">
        <v>45681</v>
      </c>
      <c r="E28" s="2">
        <v>1896</v>
      </c>
      <c r="F28" s="2" t="str">
        <f>_xlfn.XLOOKUP(Supply_Chain[[#This Row],[product_id]],Products!A:A,Products!C:C)</f>
        <v>GPU</v>
      </c>
    </row>
    <row r="29" spans="1:6" x14ac:dyDescent="0.45">
      <c r="A29" s="2">
        <v>28</v>
      </c>
      <c r="B29" s="2">
        <v>37</v>
      </c>
      <c r="C29" s="2">
        <v>3</v>
      </c>
      <c r="D29" s="3">
        <v>45661</v>
      </c>
      <c r="E29" s="2">
        <v>1527</v>
      </c>
      <c r="F29" s="2" t="str">
        <f>_xlfn.XLOOKUP(Supply_Chain[[#This Row],[product_id]],Products!A:A,Products!C:C)</f>
        <v>GPU</v>
      </c>
    </row>
    <row r="30" spans="1:6" x14ac:dyDescent="0.45">
      <c r="A30" s="2">
        <v>29</v>
      </c>
      <c r="B30" s="2">
        <v>21</v>
      </c>
      <c r="C30" s="2">
        <v>5</v>
      </c>
      <c r="D30" s="3">
        <v>45671</v>
      </c>
      <c r="E30" s="2">
        <v>3688</v>
      </c>
      <c r="F30" s="2" t="str">
        <f>_xlfn.XLOOKUP(Supply_Chain[[#This Row],[product_id]],Products!A:A,Products!C:C)</f>
        <v>AI Accelerator</v>
      </c>
    </row>
    <row r="31" spans="1:6" x14ac:dyDescent="0.45">
      <c r="A31" s="2">
        <v>30</v>
      </c>
      <c r="B31" s="2">
        <v>18</v>
      </c>
      <c r="C31" s="2">
        <v>13</v>
      </c>
      <c r="D31" s="3">
        <v>45666</v>
      </c>
      <c r="E31" s="2">
        <v>1113</v>
      </c>
      <c r="F31" s="2" t="str">
        <f>_xlfn.XLOOKUP(Supply_Chain[[#This Row],[product_id]],Products!A:A,Products!C:C)</f>
        <v>AI Accelerator</v>
      </c>
    </row>
    <row r="32" spans="1:6" x14ac:dyDescent="0.45">
      <c r="A32" s="2">
        <v>31</v>
      </c>
      <c r="B32" s="2">
        <v>41</v>
      </c>
      <c r="C32" s="2">
        <v>11</v>
      </c>
      <c r="D32" s="3">
        <v>45679</v>
      </c>
      <c r="E32" s="2">
        <v>4535</v>
      </c>
      <c r="F32" s="2" t="str">
        <f>_xlfn.XLOOKUP(Supply_Chain[[#This Row],[product_id]],Products!A:A,Products!C:C)</f>
        <v>GPU</v>
      </c>
    </row>
    <row r="33" spans="1:6" x14ac:dyDescent="0.45">
      <c r="A33" s="2">
        <v>32</v>
      </c>
      <c r="B33" s="2">
        <v>42</v>
      </c>
      <c r="C33" s="2">
        <v>15</v>
      </c>
      <c r="D33" s="3">
        <v>45686</v>
      </c>
      <c r="E33" s="2">
        <v>2830</v>
      </c>
      <c r="F33" s="2" t="str">
        <f>_xlfn.XLOOKUP(Supply_Chain[[#This Row],[product_id]],Products!A:A,Products!C:C)</f>
        <v>GPU</v>
      </c>
    </row>
    <row r="34" spans="1:6" x14ac:dyDescent="0.45">
      <c r="A34" s="2">
        <v>33</v>
      </c>
      <c r="B34" s="2">
        <v>18</v>
      </c>
      <c r="C34" s="2">
        <v>6</v>
      </c>
      <c r="D34" s="3">
        <v>45677</v>
      </c>
      <c r="E34" s="2">
        <v>2403</v>
      </c>
      <c r="F34" s="2" t="str">
        <f>_xlfn.XLOOKUP(Supply_Chain[[#This Row],[product_id]],Products!A:A,Products!C:C)</f>
        <v>Server</v>
      </c>
    </row>
    <row r="35" spans="1:6" x14ac:dyDescent="0.45">
      <c r="A35" s="2">
        <v>34</v>
      </c>
      <c r="B35" s="2">
        <v>38</v>
      </c>
      <c r="C35" s="2">
        <v>15</v>
      </c>
      <c r="D35" s="3">
        <v>45660</v>
      </c>
      <c r="E35" s="2">
        <v>4715</v>
      </c>
      <c r="F35" s="2" t="str">
        <f>_xlfn.XLOOKUP(Supply_Chain[[#This Row],[product_id]],Products!A:A,Products!C:C)</f>
        <v>GPU</v>
      </c>
    </row>
    <row r="36" spans="1:6" x14ac:dyDescent="0.45">
      <c r="A36" s="2">
        <v>35</v>
      </c>
      <c r="B36" s="2">
        <v>17</v>
      </c>
      <c r="C36" s="2">
        <v>11</v>
      </c>
      <c r="D36" s="3">
        <v>45682</v>
      </c>
      <c r="E36" s="2">
        <v>3853</v>
      </c>
      <c r="F36" s="2" t="str">
        <f>_xlfn.XLOOKUP(Supply_Chain[[#This Row],[product_id]],Products!A:A,Products!C:C)</f>
        <v>GPU</v>
      </c>
    </row>
    <row r="37" spans="1:6" x14ac:dyDescent="0.45">
      <c r="A37" s="2">
        <v>36</v>
      </c>
      <c r="B37" s="2">
        <v>24</v>
      </c>
      <c r="C37" s="2">
        <v>11</v>
      </c>
      <c r="D37" s="3">
        <v>45672</v>
      </c>
      <c r="E37" s="2">
        <v>1268</v>
      </c>
      <c r="F37" s="2" t="str">
        <f>_xlfn.XLOOKUP(Supply_Chain[[#This Row],[product_id]],Products!A:A,Products!C:C)</f>
        <v>GPU</v>
      </c>
    </row>
    <row r="38" spans="1:6" x14ac:dyDescent="0.45">
      <c r="A38" s="2">
        <v>37</v>
      </c>
      <c r="B38" s="2">
        <v>5</v>
      </c>
      <c r="C38" s="2">
        <v>10</v>
      </c>
      <c r="D38" s="3">
        <v>45686</v>
      </c>
      <c r="E38" s="2">
        <v>2454</v>
      </c>
      <c r="F38" s="2" t="str">
        <f>_xlfn.XLOOKUP(Supply_Chain[[#This Row],[product_id]],Products!A:A,Products!C:C)</f>
        <v>GPU</v>
      </c>
    </row>
    <row r="39" spans="1:6" x14ac:dyDescent="0.45">
      <c r="A39" s="2">
        <v>38</v>
      </c>
      <c r="B39" s="2">
        <v>16</v>
      </c>
      <c r="C39" s="2">
        <v>14</v>
      </c>
      <c r="D39" s="3">
        <v>45666</v>
      </c>
      <c r="E39" s="2">
        <v>3190</v>
      </c>
      <c r="F39" s="2" t="str">
        <f>_xlfn.XLOOKUP(Supply_Chain[[#This Row],[product_id]],Products!A:A,Products!C:C)</f>
        <v>AI Accelerator</v>
      </c>
    </row>
    <row r="40" spans="1:6" x14ac:dyDescent="0.45">
      <c r="A40" s="2">
        <v>39</v>
      </c>
      <c r="B40" s="2">
        <v>22</v>
      </c>
      <c r="C40" s="2">
        <v>3</v>
      </c>
      <c r="D40" s="3">
        <v>45675</v>
      </c>
      <c r="E40" s="2">
        <v>1101</v>
      </c>
      <c r="F40" s="2" t="str">
        <f>_xlfn.XLOOKUP(Supply_Chain[[#This Row],[product_id]],Products!A:A,Products!C:C)</f>
        <v>GPU</v>
      </c>
    </row>
    <row r="41" spans="1:6" x14ac:dyDescent="0.45">
      <c r="A41" s="2">
        <v>40</v>
      </c>
      <c r="B41" s="2">
        <v>11</v>
      </c>
      <c r="C41" s="2">
        <v>4</v>
      </c>
      <c r="D41" s="3">
        <v>45664</v>
      </c>
      <c r="E41" s="2">
        <v>1235</v>
      </c>
      <c r="F41" s="2" t="str">
        <f>_xlfn.XLOOKUP(Supply_Chain[[#This Row],[product_id]],Products!A:A,Products!C:C)</f>
        <v>AI Accelerator</v>
      </c>
    </row>
    <row r="42" spans="1:6" x14ac:dyDescent="0.45">
      <c r="A42" s="2">
        <v>41</v>
      </c>
      <c r="B42" s="2">
        <v>5</v>
      </c>
      <c r="C42" s="2">
        <v>6</v>
      </c>
      <c r="D42" s="3">
        <v>45671</v>
      </c>
      <c r="E42" s="2">
        <v>2094</v>
      </c>
      <c r="F42" s="2" t="str">
        <f>_xlfn.XLOOKUP(Supply_Chain[[#This Row],[product_id]],Products!A:A,Products!C:C)</f>
        <v>Server</v>
      </c>
    </row>
    <row r="43" spans="1:6" x14ac:dyDescent="0.45">
      <c r="A43" s="2">
        <v>42</v>
      </c>
      <c r="B43" s="2">
        <v>40</v>
      </c>
      <c r="C43" s="2">
        <v>8</v>
      </c>
      <c r="D43" s="3">
        <v>45682</v>
      </c>
      <c r="E43" s="2">
        <v>4779</v>
      </c>
      <c r="F43" s="2" t="str">
        <f>_xlfn.XLOOKUP(Supply_Chain[[#This Row],[product_id]],Products!A:A,Products!C:C)</f>
        <v>AI Accelerator</v>
      </c>
    </row>
    <row r="44" spans="1:6" x14ac:dyDescent="0.45">
      <c r="A44" s="2">
        <v>43</v>
      </c>
      <c r="B44" s="2">
        <v>48</v>
      </c>
      <c r="C44" s="2">
        <v>10</v>
      </c>
      <c r="D44" s="3">
        <v>45681</v>
      </c>
      <c r="E44" s="2">
        <v>1118</v>
      </c>
      <c r="F44" s="2" t="str">
        <f>_xlfn.XLOOKUP(Supply_Chain[[#This Row],[product_id]],Products!A:A,Products!C:C)</f>
        <v>GPU</v>
      </c>
    </row>
    <row r="45" spans="1:6" x14ac:dyDescent="0.45">
      <c r="A45" s="2">
        <v>44</v>
      </c>
      <c r="B45" s="2">
        <v>8</v>
      </c>
      <c r="C45" s="2">
        <v>15</v>
      </c>
      <c r="D45" s="3">
        <v>45670</v>
      </c>
      <c r="E45" s="2">
        <v>2894</v>
      </c>
      <c r="F45" s="2" t="str">
        <f>_xlfn.XLOOKUP(Supply_Chain[[#This Row],[product_id]],Products!A:A,Products!C:C)</f>
        <v>GPU</v>
      </c>
    </row>
    <row r="46" spans="1:6" x14ac:dyDescent="0.45">
      <c r="A46" s="2">
        <v>45</v>
      </c>
      <c r="B46" s="2">
        <v>30</v>
      </c>
      <c r="C46" s="2">
        <v>13</v>
      </c>
      <c r="D46" s="3">
        <v>45674</v>
      </c>
      <c r="E46" s="2">
        <v>4550</v>
      </c>
      <c r="F46" s="2" t="str">
        <f>_xlfn.XLOOKUP(Supply_Chain[[#This Row],[product_id]],Products!A:A,Products!C:C)</f>
        <v>AI Accelerator</v>
      </c>
    </row>
    <row r="47" spans="1:6" x14ac:dyDescent="0.45">
      <c r="A47" s="2">
        <v>46</v>
      </c>
      <c r="B47" s="2">
        <v>24</v>
      </c>
      <c r="C47" s="2">
        <v>11</v>
      </c>
      <c r="D47" s="3">
        <v>45672</v>
      </c>
      <c r="E47" s="2">
        <v>1930</v>
      </c>
      <c r="F47" s="2" t="str">
        <f>_xlfn.XLOOKUP(Supply_Chain[[#This Row],[product_id]],Products!A:A,Products!C:C)</f>
        <v>GPU</v>
      </c>
    </row>
    <row r="48" spans="1:6" x14ac:dyDescent="0.45">
      <c r="A48" s="2">
        <v>47</v>
      </c>
      <c r="B48" s="2">
        <v>41</v>
      </c>
      <c r="C48" s="2">
        <v>4</v>
      </c>
      <c r="D48" s="3">
        <v>45659</v>
      </c>
      <c r="E48" s="2">
        <v>1276</v>
      </c>
      <c r="F48" s="2" t="str">
        <f>_xlfn.XLOOKUP(Supply_Chain[[#This Row],[product_id]],Products!A:A,Products!C:C)</f>
        <v>AI Accelerator</v>
      </c>
    </row>
    <row r="49" spans="1:6" x14ac:dyDescent="0.45">
      <c r="A49" s="2">
        <v>48</v>
      </c>
      <c r="B49" s="2">
        <v>33</v>
      </c>
      <c r="C49" s="2">
        <v>2</v>
      </c>
      <c r="D49" s="3">
        <v>45666</v>
      </c>
      <c r="E49" s="2">
        <v>1501</v>
      </c>
      <c r="F49" s="2" t="str">
        <f>_xlfn.XLOOKUP(Supply_Chain[[#This Row],[product_id]],Products!A:A,Products!C:C)</f>
        <v>GPU</v>
      </c>
    </row>
    <row r="50" spans="1:6" x14ac:dyDescent="0.45">
      <c r="A50" s="2">
        <v>49</v>
      </c>
      <c r="B50" s="2">
        <v>8</v>
      </c>
      <c r="C50" s="2">
        <v>14</v>
      </c>
      <c r="D50" s="3">
        <v>45674</v>
      </c>
      <c r="E50" s="2">
        <v>3353</v>
      </c>
      <c r="F50" s="2" t="str">
        <f>_xlfn.XLOOKUP(Supply_Chain[[#This Row],[product_id]],Products!A:A,Products!C:C)</f>
        <v>AI Accelerator</v>
      </c>
    </row>
    <row r="51" spans="1:6" x14ac:dyDescent="0.45">
      <c r="A51" s="2">
        <v>50</v>
      </c>
      <c r="B51" s="2">
        <v>2</v>
      </c>
      <c r="C51" s="2">
        <v>7</v>
      </c>
      <c r="D51" s="3">
        <v>45661</v>
      </c>
      <c r="E51" s="2">
        <v>1303</v>
      </c>
      <c r="F51" s="2" t="str">
        <f>_xlfn.XLOOKUP(Supply_Chain[[#This Row],[product_id]],Products!A:A,Products!C:C)</f>
        <v>AI Accelerator</v>
      </c>
    </row>
    <row r="52" spans="1:6" x14ac:dyDescent="0.45">
      <c r="A52" s="2">
        <v>51</v>
      </c>
      <c r="B52" s="2">
        <v>13</v>
      </c>
      <c r="C52" s="2">
        <v>4</v>
      </c>
      <c r="D52" s="3">
        <v>45672</v>
      </c>
      <c r="E52" s="2">
        <v>1311</v>
      </c>
      <c r="F52" s="2" t="str">
        <f>_xlfn.XLOOKUP(Supply_Chain[[#This Row],[product_id]],Products!A:A,Products!C:C)</f>
        <v>AI Accelerator</v>
      </c>
    </row>
    <row r="53" spans="1:6" x14ac:dyDescent="0.45">
      <c r="A53" s="2">
        <v>52</v>
      </c>
      <c r="B53" s="2">
        <v>4</v>
      </c>
      <c r="C53" s="2">
        <v>14</v>
      </c>
      <c r="D53" s="3">
        <v>45681</v>
      </c>
      <c r="E53" s="2">
        <v>3375</v>
      </c>
      <c r="F53" s="2" t="str">
        <f>_xlfn.XLOOKUP(Supply_Chain[[#This Row],[product_id]],Products!A:A,Products!C:C)</f>
        <v>AI Accelerator</v>
      </c>
    </row>
    <row r="54" spans="1:6" x14ac:dyDescent="0.45">
      <c r="A54" s="2">
        <v>53</v>
      </c>
      <c r="B54" s="2">
        <v>46</v>
      </c>
      <c r="C54" s="2">
        <v>13</v>
      </c>
      <c r="D54" s="3">
        <v>45665</v>
      </c>
      <c r="E54" s="2">
        <v>2947</v>
      </c>
      <c r="F54" s="2" t="str">
        <f>_xlfn.XLOOKUP(Supply_Chain[[#This Row],[product_id]],Products!A:A,Products!C:C)</f>
        <v>AI Accelerator</v>
      </c>
    </row>
    <row r="55" spans="1:6" x14ac:dyDescent="0.45">
      <c r="A55" s="2">
        <v>54</v>
      </c>
      <c r="B55" s="2">
        <v>29</v>
      </c>
      <c r="C55" s="2">
        <v>2</v>
      </c>
      <c r="D55" s="3">
        <v>45676</v>
      </c>
      <c r="E55" s="2">
        <v>2109</v>
      </c>
      <c r="F55" s="2" t="str">
        <f>_xlfn.XLOOKUP(Supply_Chain[[#This Row],[product_id]],Products!A:A,Products!C:C)</f>
        <v>GPU</v>
      </c>
    </row>
    <row r="56" spans="1:6" x14ac:dyDescent="0.45">
      <c r="A56" s="2">
        <v>55</v>
      </c>
      <c r="B56" s="2">
        <v>24</v>
      </c>
      <c r="C56" s="2">
        <v>2</v>
      </c>
      <c r="D56" s="3">
        <v>45678</v>
      </c>
      <c r="E56" s="2">
        <v>3793</v>
      </c>
      <c r="F56" s="2" t="str">
        <f>_xlfn.XLOOKUP(Supply_Chain[[#This Row],[product_id]],Products!A:A,Products!C:C)</f>
        <v>GPU</v>
      </c>
    </row>
    <row r="57" spans="1:6" x14ac:dyDescent="0.45">
      <c r="A57" s="2">
        <v>56</v>
      </c>
      <c r="B57" s="2">
        <v>40</v>
      </c>
      <c r="C57" s="2">
        <v>10</v>
      </c>
      <c r="D57" s="3">
        <v>45678</v>
      </c>
      <c r="E57" s="2">
        <v>4740</v>
      </c>
      <c r="F57" s="2" t="str">
        <f>_xlfn.XLOOKUP(Supply_Chain[[#This Row],[product_id]],Products!A:A,Products!C:C)</f>
        <v>GPU</v>
      </c>
    </row>
    <row r="58" spans="1:6" x14ac:dyDescent="0.45">
      <c r="A58" s="2">
        <v>57</v>
      </c>
      <c r="B58" s="2">
        <v>17</v>
      </c>
      <c r="C58" s="2">
        <v>11</v>
      </c>
      <c r="D58" s="3">
        <v>45671</v>
      </c>
      <c r="E58" s="2">
        <v>3280</v>
      </c>
      <c r="F58" s="2" t="str">
        <f>_xlfn.XLOOKUP(Supply_Chain[[#This Row],[product_id]],Products!A:A,Products!C:C)</f>
        <v>GPU</v>
      </c>
    </row>
    <row r="59" spans="1:6" x14ac:dyDescent="0.45">
      <c r="A59" s="2">
        <v>58</v>
      </c>
      <c r="B59" s="2">
        <v>45</v>
      </c>
      <c r="C59" s="2">
        <v>6</v>
      </c>
      <c r="D59" s="3">
        <v>45680</v>
      </c>
      <c r="E59" s="2">
        <v>4474</v>
      </c>
      <c r="F59" s="2" t="str">
        <f>_xlfn.XLOOKUP(Supply_Chain[[#This Row],[product_id]],Products!A:A,Products!C:C)</f>
        <v>Server</v>
      </c>
    </row>
    <row r="60" spans="1:6" x14ac:dyDescent="0.45">
      <c r="A60" s="2">
        <v>59</v>
      </c>
      <c r="B60" s="2">
        <v>5</v>
      </c>
      <c r="C60" s="2">
        <v>8</v>
      </c>
      <c r="D60" s="3">
        <v>45666</v>
      </c>
      <c r="E60" s="2">
        <v>4673</v>
      </c>
      <c r="F60" s="2" t="str">
        <f>_xlfn.XLOOKUP(Supply_Chain[[#This Row],[product_id]],Products!A:A,Products!C:C)</f>
        <v>AI Accelerator</v>
      </c>
    </row>
    <row r="61" spans="1:6" x14ac:dyDescent="0.45">
      <c r="A61" s="2">
        <v>60</v>
      </c>
      <c r="B61" s="2">
        <v>44</v>
      </c>
      <c r="C61" s="2">
        <v>4</v>
      </c>
      <c r="D61" s="3">
        <v>45660</v>
      </c>
      <c r="E61" s="2">
        <v>1605</v>
      </c>
      <c r="F61" s="2" t="str">
        <f>_xlfn.XLOOKUP(Supply_Chain[[#This Row],[product_id]],Products!A:A,Products!C:C)</f>
        <v>AI Accelerator</v>
      </c>
    </row>
    <row r="62" spans="1:6" x14ac:dyDescent="0.45">
      <c r="A62" s="2">
        <v>61</v>
      </c>
      <c r="B62" s="2">
        <v>21</v>
      </c>
      <c r="C62" s="2">
        <v>2</v>
      </c>
      <c r="D62" s="3">
        <v>45667</v>
      </c>
      <c r="E62" s="2">
        <v>3043</v>
      </c>
      <c r="F62" s="2" t="str">
        <f>_xlfn.XLOOKUP(Supply_Chain[[#This Row],[product_id]],Products!A:A,Products!C:C)</f>
        <v>GPU</v>
      </c>
    </row>
    <row r="63" spans="1:6" x14ac:dyDescent="0.45">
      <c r="A63" s="2">
        <v>62</v>
      </c>
      <c r="B63" s="2">
        <v>34</v>
      </c>
      <c r="C63" s="2">
        <v>11</v>
      </c>
      <c r="D63" s="3">
        <v>45660</v>
      </c>
      <c r="E63" s="2">
        <v>2264</v>
      </c>
      <c r="F63" s="2" t="str">
        <f>_xlfn.XLOOKUP(Supply_Chain[[#This Row],[product_id]],Products!A:A,Products!C:C)</f>
        <v>GPU</v>
      </c>
    </row>
    <row r="64" spans="1:6" x14ac:dyDescent="0.45">
      <c r="A64" s="2">
        <v>63</v>
      </c>
      <c r="B64" s="2">
        <v>17</v>
      </c>
      <c r="C64" s="2">
        <v>10</v>
      </c>
      <c r="D64" s="3">
        <v>45661</v>
      </c>
      <c r="E64" s="2">
        <v>4671</v>
      </c>
      <c r="F64" s="2" t="str">
        <f>_xlfn.XLOOKUP(Supply_Chain[[#This Row],[product_id]],Products!A:A,Products!C:C)</f>
        <v>GPU</v>
      </c>
    </row>
    <row r="65" spans="1:6" x14ac:dyDescent="0.45">
      <c r="A65" s="2">
        <v>64</v>
      </c>
      <c r="B65" s="2">
        <v>43</v>
      </c>
      <c r="C65" s="2">
        <v>5</v>
      </c>
      <c r="D65" s="3">
        <v>45683</v>
      </c>
      <c r="E65" s="2">
        <v>3804</v>
      </c>
      <c r="F65" s="2" t="str">
        <f>_xlfn.XLOOKUP(Supply_Chain[[#This Row],[product_id]],Products!A:A,Products!C:C)</f>
        <v>AI Accelerator</v>
      </c>
    </row>
    <row r="66" spans="1:6" x14ac:dyDescent="0.45">
      <c r="A66" s="2">
        <v>65</v>
      </c>
      <c r="B66" s="2">
        <v>12</v>
      </c>
      <c r="C66" s="2">
        <v>9</v>
      </c>
      <c r="D66" s="3">
        <v>45658</v>
      </c>
      <c r="E66" s="2">
        <v>3434</v>
      </c>
      <c r="F66" s="2" t="str">
        <f>_xlfn.XLOOKUP(Supply_Chain[[#This Row],[product_id]],Products!A:A,Products!C:C)</f>
        <v>GPU</v>
      </c>
    </row>
    <row r="67" spans="1:6" x14ac:dyDescent="0.45">
      <c r="A67" s="2">
        <v>66</v>
      </c>
      <c r="B67" s="2">
        <v>46</v>
      </c>
      <c r="C67" s="2">
        <v>14</v>
      </c>
      <c r="D67" s="3">
        <v>45674</v>
      </c>
      <c r="E67" s="2">
        <v>3114</v>
      </c>
      <c r="F67" s="2" t="str">
        <f>_xlfn.XLOOKUP(Supply_Chain[[#This Row],[product_id]],Products!A:A,Products!C:C)</f>
        <v>AI Accelerator</v>
      </c>
    </row>
    <row r="68" spans="1:6" x14ac:dyDescent="0.45">
      <c r="A68" s="2">
        <v>67</v>
      </c>
      <c r="B68" s="2">
        <v>22</v>
      </c>
      <c r="C68" s="2">
        <v>2</v>
      </c>
      <c r="D68" s="3">
        <v>45681</v>
      </c>
      <c r="E68" s="2">
        <v>1361</v>
      </c>
      <c r="F68" s="2" t="str">
        <f>_xlfn.XLOOKUP(Supply_Chain[[#This Row],[product_id]],Products!A:A,Products!C:C)</f>
        <v>GPU</v>
      </c>
    </row>
    <row r="69" spans="1:6" x14ac:dyDescent="0.45">
      <c r="A69" s="2">
        <v>68</v>
      </c>
      <c r="B69" s="2">
        <v>22</v>
      </c>
      <c r="C69" s="2">
        <v>7</v>
      </c>
      <c r="D69" s="3">
        <v>45660</v>
      </c>
      <c r="E69" s="2">
        <v>3242</v>
      </c>
      <c r="F69" s="2" t="str">
        <f>_xlfn.XLOOKUP(Supply_Chain[[#This Row],[product_id]],Products!A:A,Products!C:C)</f>
        <v>AI Accelerator</v>
      </c>
    </row>
    <row r="70" spans="1:6" x14ac:dyDescent="0.45">
      <c r="A70" s="2">
        <v>69</v>
      </c>
      <c r="B70" s="2">
        <v>46</v>
      </c>
      <c r="C70" s="2">
        <v>4</v>
      </c>
      <c r="D70" s="3">
        <v>45668</v>
      </c>
      <c r="E70" s="2">
        <v>1494</v>
      </c>
      <c r="F70" s="2" t="str">
        <f>_xlfn.XLOOKUP(Supply_Chain[[#This Row],[product_id]],Products!A:A,Products!C:C)</f>
        <v>AI Accelerator</v>
      </c>
    </row>
    <row r="71" spans="1:6" x14ac:dyDescent="0.45">
      <c r="A71" s="2">
        <v>70</v>
      </c>
      <c r="B71" s="2">
        <v>14</v>
      </c>
      <c r="C71" s="2">
        <v>2</v>
      </c>
      <c r="D71" s="3">
        <v>45666</v>
      </c>
      <c r="E71" s="2">
        <v>3832</v>
      </c>
      <c r="F71" s="2" t="str">
        <f>_xlfn.XLOOKUP(Supply_Chain[[#This Row],[product_id]],Products!A:A,Products!C:C)</f>
        <v>GPU</v>
      </c>
    </row>
    <row r="72" spans="1:6" x14ac:dyDescent="0.45">
      <c r="A72" s="2">
        <v>71</v>
      </c>
      <c r="B72" s="2">
        <v>13</v>
      </c>
      <c r="C72" s="2">
        <v>2</v>
      </c>
      <c r="D72" s="3">
        <v>45681</v>
      </c>
      <c r="E72" s="2">
        <v>4932</v>
      </c>
      <c r="F72" s="2" t="str">
        <f>_xlfn.XLOOKUP(Supply_Chain[[#This Row],[product_id]],Products!A:A,Products!C:C)</f>
        <v>GPU</v>
      </c>
    </row>
    <row r="73" spans="1:6" x14ac:dyDescent="0.45">
      <c r="A73" s="2">
        <v>72</v>
      </c>
      <c r="B73" s="2">
        <v>40</v>
      </c>
      <c r="C73" s="2">
        <v>1</v>
      </c>
      <c r="D73" s="3">
        <v>45667</v>
      </c>
      <c r="E73" s="2">
        <v>1209</v>
      </c>
      <c r="F73" s="2" t="str">
        <f>_xlfn.XLOOKUP(Supply_Chain[[#This Row],[product_id]],Products!A:A,Products!C:C)</f>
        <v>GPU</v>
      </c>
    </row>
    <row r="74" spans="1:6" x14ac:dyDescent="0.45">
      <c r="A74" s="2">
        <v>73</v>
      </c>
      <c r="B74" s="2">
        <v>12</v>
      </c>
      <c r="C74" s="2">
        <v>9</v>
      </c>
      <c r="D74" s="3">
        <v>45671</v>
      </c>
      <c r="E74" s="2">
        <v>2276</v>
      </c>
      <c r="F74" s="2" t="str">
        <f>_xlfn.XLOOKUP(Supply_Chain[[#This Row],[product_id]],Products!A:A,Products!C:C)</f>
        <v>GPU</v>
      </c>
    </row>
    <row r="75" spans="1:6" x14ac:dyDescent="0.45">
      <c r="A75" s="2">
        <v>74</v>
      </c>
      <c r="B75" s="2">
        <v>31</v>
      </c>
      <c r="C75" s="2">
        <v>7</v>
      </c>
      <c r="D75" s="3">
        <v>45665</v>
      </c>
      <c r="E75" s="2">
        <v>4334</v>
      </c>
      <c r="F75" s="2" t="str">
        <f>_xlfn.XLOOKUP(Supply_Chain[[#This Row],[product_id]],Products!A:A,Products!C:C)</f>
        <v>AI Accelerator</v>
      </c>
    </row>
    <row r="76" spans="1:6" x14ac:dyDescent="0.45">
      <c r="A76" s="2">
        <v>75</v>
      </c>
      <c r="B76" s="2">
        <v>5</v>
      </c>
      <c r="C76" s="2">
        <v>5</v>
      </c>
      <c r="D76" s="3">
        <v>45677</v>
      </c>
      <c r="E76" s="2">
        <v>1979</v>
      </c>
      <c r="F76" s="2" t="str">
        <f>_xlfn.XLOOKUP(Supply_Chain[[#This Row],[product_id]],Products!A:A,Products!C:C)</f>
        <v>AI Accelerator</v>
      </c>
    </row>
    <row r="77" spans="1:6" x14ac:dyDescent="0.45">
      <c r="A77" s="2">
        <v>76</v>
      </c>
      <c r="B77" s="2">
        <v>49</v>
      </c>
      <c r="C77" s="2">
        <v>3</v>
      </c>
      <c r="D77" s="3">
        <v>45669</v>
      </c>
      <c r="E77" s="2">
        <v>3974</v>
      </c>
      <c r="F77" s="2" t="str">
        <f>_xlfn.XLOOKUP(Supply_Chain[[#This Row],[product_id]],Products!A:A,Products!C:C)</f>
        <v>GPU</v>
      </c>
    </row>
    <row r="78" spans="1:6" x14ac:dyDescent="0.45">
      <c r="A78" s="2">
        <v>77</v>
      </c>
      <c r="B78" s="2">
        <v>43</v>
      </c>
      <c r="C78" s="2">
        <v>9</v>
      </c>
      <c r="D78" s="3">
        <v>45663</v>
      </c>
      <c r="E78" s="2">
        <v>1237</v>
      </c>
      <c r="F78" s="2" t="str">
        <f>_xlfn.XLOOKUP(Supply_Chain[[#This Row],[product_id]],Products!A:A,Products!C:C)</f>
        <v>GPU</v>
      </c>
    </row>
    <row r="79" spans="1:6" x14ac:dyDescent="0.45">
      <c r="A79" s="2">
        <v>78</v>
      </c>
      <c r="B79" s="2">
        <v>38</v>
      </c>
      <c r="C79" s="2">
        <v>3</v>
      </c>
      <c r="D79" s="3">
        <v>45660</v>
      </c>
      <c r="E79" s="2">
        <v>2765</v>
      </c>
      <c r="F79" s="2" t="str">
        <f>_xlfn.XLOOKUP(Supply_Chain[[#This Row],[product_id]],Products!A:A,Products!C:C)</f>
        <v>GPU</v>
      </c>
    </row>
    <row r="80" spans="1:6" x14ac:dyDescent="0.45">
      <c r="A80" s="2">
        <v>79</v>
      </c>
      <c r="B80" s="2">
        <v>21</v>
      </c>
      <c r="C80" s="2">
        <v>2</v>
      </c>
      <c r="D80" s="3">
        <v>45680</v>
      </c>
      <c r="E80" s="2">
        <v>3010</v>
      </c>
      <c r="F80" s="2" t="str">
        <f>_xlfn.XLOOKUP(Supply_Chain[[#This Row],[product_id]],Products!A:A,Products!C:C)</f>
        <v>GPU</v>
      </c>
    </row>
    <row r="81" spans="1:6" x14ac:dyDescent="0.45">
      <c r="A81" s="2">
        <v>80</v>
      </c>
      <c r="B81" s="2">
        <v>37</v>
      </c>
      <c r="C81" s="2">
        <v>9</v>
      </c>
      <c r="D81" s="3">
        <v>45683</v>
      </c>
      <c r="E81" s="2">
        <v>1428</v>
      </c>
      <c r="F81" s="2" t="str">
        <f>_xlfn.XLOOKUP(Supply_Chain[[#This Row],[product_id]],Products!A:A,Products!C:C)</f>
        <v>GPU</v>
      </c>
    </row>
    <row r="82" spans="1:6" x14ac:dyDescent="0.45">
      <c r="A82" s="2">
        <v>81</v>
      </c>
      <c r="B82" s="2">
        <v>46</v>
      </c>
      <c r="C82" s="2">
        <v>4</v>
      </c>
      <c r="D82" s="3">
        <v>45669</v>
      </c>
      <c r="E82" s="2">
        <v>4278</v>
      </c>
      <c r="F82" s="2" t="str">
        <f>_xlfn.XLOOKUP(Supply_Chain[[#This Row],[product_id]],Products!A:A,Products!C:C)</f>
        <v>AI Accelerator</v>
      </c>
    </row>
    <row r="83" spans="1:6" x14ac:dyDescent="0.45">
      <c r="A83" s="2">
        <v>82</v>
      </c>
      <c r="B83" s="2">
        <v>31</v>
      </c>
      <c r="C83" s="2">
        <v>1</v>
      </c>
      <c r="D83" s="3">
        <v>45678</v>
      </c>
      <c r="E83" s="2">
        <v>4930</v>
      </c>
      <c r="F83" s="2" t="str">
        <f>_xlfn.XLOOKUP(Supply_Chain[[#This Row],[product_id]],Products!A:A,Products!C:C)</f>
        <v>GPU</v>
      </c>
    </row>
    <row r="84" spans="1:6" x14ac:dyDescent="0.45">
      <c r="A84" s="2">
        <v>83</v>
      </c>
      <c r="B84" s="2">
        <v>22</v>
      </c>
      <c r="C84" s="2">
        <v>3</v>
      </c>
      <c r="D84" s="3">
        <v>45681</v>
      </c>
      <c r="E84" s="2">
        <v>2673</v>
      </c>
      <c r="F84" s="2" t="str">
        <f>_xlfn.XLOOKUP(Supply_Chain[[#This Row],[product_id]],Products!A:A,Products!C:C)</f>
        <v>GPU</v>
      </c>
    </row>
    <row r="85" spans="1:6" x14ac:dyDescent="0.45">
      <c r="A85" s="2">
        <v>84</v>
      </c>
      <c r="B85" s="2">
        <v>41</v>
      </c>
      <c r="C85" s="2">
        <v>4</v>
      </c>
      <c r="D85" s="3">
        <v>45680</v>
      </c>
      <c r="E85" s="2">
        <v>1276</v>
      </c>
      <c r="F85" s="2" t="str">
        <f>_xlfn.XLOOKUP(Supply_Chain[[#This Row],[product_id]],Products!A:A,Products!C:C)</f>
        <v>AI Accelerator</v>
      </c>
    </row>
    <row r="86" spans="1:6" x14ac:dyDescent="0.45">
      <c r="A86" s="2">
        <v>85</v>
      </c>
      <c r="B86" s="2">
        <v>9</v>
      </c>
      <c r="C86" s="2">
        <v>7</v>
      </c>
      <c r="D86" s="3">
        <v>45680</v>
      </c>
      <c r="E86" s="2">
        <v>4566</v>
      </c>
      <c r="F86" s="2" t="str">
        <f>_xlfn.XLOOKUP(Supply_Chain[[#This Row],[product_id]],Products!A:A,Products!C:C)</f>
        <v>AI Accelerator</v>
      </c>
    </row>
    <row r="87" spans="1:6" x14ac:dyDescent="0.45">
      <c r="A87" s="2">
        <v>86</v>
      </c>
      <c r="B87" s="2">
        <v>21</v>
      </c>
      <c r="C87" s="2">
        <v>1</v>
      </c>
      <c r="D87" s="3">
        <v>45660</v>
      </c>
      <c r="E87" s="2">
        <v>3576</v>
      </c>
      <c r="F87" s="2" t="str">
        <f>_xlfn.XLOOKUP(Supply_Chain[[#This Row],[product_id]],Products!A:A,Products!C:C)</f>
        <v>GPU</v>
      </c>
    </row>
    <row r="88" spans="1:6" x14ac:dyDescent="0.45">
      <c r="A88" s="2">
        <v>87</v>
      </c>
      <c r="B88" s="2">
        <v>46</v>
      </c>
      <c r="C88" s="2">
        <v>5</v>
      </c>
      <c r="D88" s="3">
        <v>45663</v>
      </c>
      <c r="E88" s="2">
        <v>4469</v>
      </c>
      <c r="F88" s="2" t="str">
        <f>_xlfn.XLOOKUP(Supply_Chain[[#This Row],[product_id]],Products!A:A,Products!C:C)</f>
        <v>AI Accelerator</v>
      </c>
    </row>
    <row r="89" spans="1:6" x14ac:dyDescent="0.45">
      <c r="A89" s="2">
        <v>88</v>
      </c>
      <c r="B89" s="2">
        <v>30</v>
      </c>
      <c r="C89" s="2">
        <v>10</v>
      </c>
      <c r="D89" s="3">
        <v>45673</v>
      </c>
      <c r="E89" s="2">
        <v>3901</v>
      </c>
      <c r="F89" s="2" t="str">
        <f>_xlfn.XLOOKUP(Supply_Chain[[#This Row],[product_id]],Products!A:A,Products!C:C)</f>
        <v>GPU</v>
      </c>
    </row>
    <row r="90" spans="1:6" x14ac:dyDescent="0.45">
      <c r="A90" s="2">
        <v>89</v>
      </c>
      <c r="B90" s="2">
        <v>49</v>
      </c>
      <c r="C90" s="2">
        <v>12</v>
      </c>
      <c r="D90" s="3">
        <v>45664</v>
      </c>
      <c r="E90" s="2">
        <v>2386</v>
      </c>
      <c r="F90" s="2" t="str">
        <f>_xlfn.XLOOKUP(Supply_Chain[[#This Row],[product_id]],Products!A:A,Products!C:C)</f>
        <v>GPU</v>
      </c>
    </row>
    <row r="91" spans="1:6" x14ac:dyDescent="0.45">
      <c r="A91" s="2">
        <v>90</v>
      </c>
      <c r="B91" s="2">
        <v>28</v>
      </c>
      <c r="C91" s="2">
        <v>10</v>
      </c>
      <c r="D91" s="3">
        <v>45660</v>
      </c>
      <c r="E91" s="2">
        <v>3492</v>
      </c>
      <c r="F91" s="2" t="str">
        <f>_xlfn.XLOOKUP(Supply_Chain[[#This Row],[product_id]],Products!A:A,Products!C:C)</f>
        <v>GPU</v>
      </c>
    </row>
    <row r="92" spans="1:6" x14ac:dyDescent="0.45">
      <c r="A92" s="2">
        <v>91</v>
      </c>
      <c r="B92" s="2">
        <v>10</v>
      </c>
      <c r="C92" s="2">
        <v>11</v>
      </c>
      <c r="D92" s="3">
        <v>45681</v>
      </c>
      <c r="E92" s="2">
        <v>4798</v>
      </c>
      <c r="F92" s="2" t="str">
        <f>_xlfn.XLOOKUP(Supply_Chain[[#This Row],[product_id]],Products!A:A,Products!C:C)</f>
        <v>GPU</v>
      </c>
    </row>
    <row r="93" spans="1:6" x14ac:dyDescent="0.45">
      <c r="A93" s="2">
        <v>92</v>
      </c>
      <c r="B93" s="2">
        <v>24</v>
      </c>
      <c r="C93" s="2">
        <v>8</v>
      </c>
      <c r="D93" s="3">
        <v>45682</v>
      </c>
      <c r="E93" s="2">
        <v>1500</v>
      </c>
      <c r="F93" s="2" t="str">
        <f>_xlfn.XLOOKUP(Supply_Chain[[#This Row],[product_id]],Products!A:A,Products!C:C)</f>
        <v>AI Accelerator</v>
      </c>
    </row>
    <row r="94" spans="1:6" x14ac:dyDescent="0.45">
      <c r="A94" s="2">
        <v>93</v>
      </c>
      <c r="B94" s="2">
        <v>49</v>
      </c>
      <c r="C94" s="2">
        <v>10</v>
      </c>
      <c r="D94" s="3">
        <v>45679</v>
      </c>
      <c r="E94" s="2">
        <v>4463</v>
      </c>
      <c r="F94" s="2" t="str">
        <f>_xlfn.XLOOKUP(Supply_Chain[[#This Row],[product_id]],Products!A:A,Products!C:C)</f>
        <v>GPU</v>
      </c>
    </row>
    <row r="95" spans="1:6" x14ac:dyDescent="0.45">
      <c r="A95" s="2">
        <v>94</v>
      </c>
      <c r="B95" s="2">
        <v>38</v>
      </c>
      <c r="C95" s="2">
        <v>12</v>
      </c>
      <c r="D95" s="3">
        <v>45671</v>
      </c>
      <c r="E95" s="2">
        <v>4553</v>
      </c>
      <c r="F95" s="2" t="str">
        <f>_xlfn.XLOOKUP(Supply_Chain[[#This Row],[product_id]],Products!A:A,Products!C:C)</f>
        <v>GPU</v>
      </c>
    </row>
    <row r="96" spans="1:6" x14ac:dyDescent="0.45">
      <c r="A96" s="2">
        <v>95</v>
      </c>
      <c r="B96" s="2">
        <v>38</v>
      </c>
      <c r="C96" s="2">
        <v>1</v>
      </c>
      <c r="D96" s="3">
        <v>45673</v>
      </c>
      <c r="E96" s="2">
        <v>1227</v>
      </c>
      <c r="F96" s="2" t="str">
        <f>_xlfn.XLOOKUP(Supply_Chain[[#This Row],[product_id]],Products!A:A,Products!C:C)</f>
        <v>GPU</v>
      </c>
    </row>
    <row r="97" spans="1:6" x14ac:dyDescent="0.45">
      <c r="A97" s="2">
        <v>96</v>
      </c>
      <c r="B97" s="2">
        <v>12</v>
      </c>
      <c r="C97" s="2">
        <v>2</v>
      </c>
      <c r="D97" s="3">
        <v>45669</v>
      </c>
      <c r="E97" s="2">
        <v>2996</v>
      </c>
      <c r="F97" s="2" t="str">
        <f>_xlfn.XLOOKUP(Supply_Chain[[#This Row],[product_id]],Products!A:A,Products!C:C)</f>
        <v>GPU</v>
      </c>
    </row>
    <row r="98" spans="1:6" x14ac:dyDescent="0.45">
      <c r="A98" s="2">
        <v>97</v>
      </c>
      <c r="B98" s="2">
        <v>46</v>
      </c>
      <c r="C98" s="2">
        <v>13</v>
      </c>
      <c r="D98" s="3">
        <v>45673</v>
      </c>
      <c r="E98" s="2">
        <v>4115</v>
      </c>
      <c r="F98" s="2" t="str">
        <f>_xlfn.XLOOKUP(Supply_Chain[[#This Row],[product_id]],Products!A:A,Products!C:C)</f>
        <v>AI Accelerator</v>
      </c>
    </row>
    <row r="99" spans="1:6" x14ac:dyDescent="0.45">
      <c r="A99" s="2">
        <v>98</v>
      </c>
      <c r="B99" s="2">
        <v>11</v>
      </c>
      <c r="C99" s="2">
        <v>10</v>
      </c>
      <c r="D99" s="3">
        <v>45669</v>
      </c>
      <c r="E99" s="2">
        <v>3160</v>
      </c>
      <c r="F99" s="2" t="str">
        <f>_xlfn.XLOOKUP(Supply_Chain[[#This Row],[product_id]],Products!A:A,Products!C:C)</f>
        <v>GPU</v>
      </c>
    </row>
    <row r="100" spans="1:6" x14ac:dyDescent="0.45">
      <c r="A100" s="2">
        <v>99</v>
      </c>
      <c r="B100" s="2">
        <v>42</v>
      </c>
      <c r="C100" s="2">
        <v>11</v>
      </c>
      <c r="D100" s="3">
        <v>45664</v>
      </c>
      <c r="E100" s="2">
        <v>4012</v>
      </c>
      <c r="F100" s="2" t="str">
        <f>_xlfn.XLOOKUP(Supply_Chain[[#This Row],[product_id]],Products!A:A,Products!C:C)</f>
        <v>GPU</v>
      </c>
    </row>
    <row r="101" spans="1:6" x14ac:dyDescent="0.45">
      <c r="A101" s="2">
        <v>100</v>
      </c>
      <c r="B101" s="2">
        <v>47</v>
      </c>
      <c r="C101" s="2">
        <v>15</v>
      </c>
      <c r="D101" s="3">
        <v>45676</v>
      </c>
      <c r="E101" s="2">
        <v>4555</v>
      </c>
      <c r="F101" s="2" t="str">
        <f>_xlfn.XLOOKUP(Supply_Chain[[#This Row],[product_id]],Products!A:A,Products!C:C)</f>
        <v>GPU</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49A2F-2891-4910-9AEE-8E0A04B315C6}">
  <sheetPr codeName="Sheet7">
    <tabColor theme="3" tint="0.79998168889431442"/>
  </sheetPr>
  <dimension ref="A1:D6"/>
  <sheetViews>
    <sheetView workbookViewId="0">
      <selection activeCell="A15" sqref="A15"/>
    </sheetView>
  </sheetViews>
  <sheetFormatPr defaultRowHeight="14.25" x14ac:dyDescent="0.45"/>
  <cols>
    <col min="1" max="1" width="15.796875" customWidth="1"/>
    <col min="2" max="3" width="19" customWidth="1"/>
    <col min="4" max="4" width="11.1328125" bestFit="1" customWidth="1"/>
  </cols>
  <sheetData>
    <row r="1" spans="1:4" x14ac:dyDescent="0.45">
      <c r="A1" s="2" t="s">
        <v>241</v>
      </c>
      <c r="B1" s="3" t="s">
        <v>242</v>
      </c>
      <c r="C1" s="32" t="s">
        <v>406</v>
      </c>
      <c r="D1" s="3" t="s">
        <v>243</v>
      </c>
    </row>
    <row r="2" spans="1:4" x14ac:dyDescent="0.45">
      <c r="A2" s="33">
        <v>1</v>
      </c>
      <c r="B2" s="34" t="s">
        <v>226</v>
      </c>
      <c r="C2" s="34" t="s">
        <v>410</v>
      </c>
      <c r="D2" s="34" t="s">
        <v>244</v>
      </c>
    </row>
    <row r="3" spans="1:4" x14ac:dyDescent="0.45">
      <c r="A3" s="33">
        <v>2</v>
      </c>
      <c r="B3" s="34" t="s">
        <v>222</v>
      </c>
      <c r="C3" s="34" t="s">
        <v>245</v>
      </c>
      <c r="D3" s="34" t="s">
        <v>245</v>
      </c>
    </row>
    <row r="4" spans="1:4" x14ac:dyDescent="0.45">
      <c r="A4" s="33">
        <v>3</v>
      </c>
      <c r="B4" s="34" t="s">
        <v>225</v>
      </c>
      <c r="C4" s="34" t="s">
        <v>408</v>
      </c>
      <c r="D4" s="34" t="s">
        <v>246</v>
      </c>
    </row>
    <row r="5" spans="1:4" x14ac:dyDescent="0.45">
      <c r="A5" s="33">
        <v>4</v>
      </c>
      <c r="B5" s="34" t="s">
        <v>224</v>
      </c>
      <c r="C5" s="34" t="s">
        <v>407</v>
      </c>
      <c r="D5" s="34" t="s">
        <v>247</v>
      </c>
    </row>
    <row r="6" spans="1:4" x14ac:dyDescent="0.45">
      <c r="A6" s="33">
        <v>5</v>
      </c>
      <c r="B6" s="34" t="s">
        <v>223</v>
      </c>
      <c r="C6" s="34" t="s">
        <v>409</v>
      </c>
      <c r="D6" s="34" t="s">
        <v>248</v>
      </c>
    </row>
  </sheetData>
  <pageMargins left="0.7" right="0.7" top="0.75" bottom="0.75" header="0.3" footer="0.3"/>
  <pageSetup orientation="portrait" horizontalDpi="1200" verticalDpi="1200"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F175-5310-4884-9562-542E0BB01FD6}">
  <sheetPr codeName="Sheet8">
    <tabColor theme="3" tint="0.79998168889431442"/>
  </sheetPr>
  <dimension ref="A1:G31"/>
  <sheetViews>
    <sheetView zoomScale="98" workbookViewId="0">
      <selection activeCell="E1" sqref="E1:E1048576"/>
    </sheetView>
  </sheetViews>
  <sheetFormatPr defaultRowHeight="14.25" x14ac:dyDescent="0.45"/>
  <cols>
    <col min="1" max="1" width="14.33203125" customWidth="1"/>
    <col min="2" max="2" width="12.33203125" customWidth="1"/>
    <col min="3" max="3" width="12.796875" bestFit="1" customWidth="1"/>
    <col min="4" max="4" width="16.1328125" bestFit="1" customWidth="1"/>
    <col min="5" max="6" width="21.6640625" customWidth="1"/>
    <col min="7" max="7" width="21.6640625" style="14" customWidth="1"/>
  </cols>
  <sheetData>
    <row r="1" spans="1:7" x14ac:dyDescent="0.45">
      <c r="A1" s="2" t="s">
        <v>249</v>
      </c>
      <c r="B1" s="3" t="s">
        <v>250</v>
      </c>
      <c r="C1" s="3" t="s">
        <v>251</v>
      </c>
      <c r="D1" s="2" t="s">
        <v>241</v>
      </c>
      <c r="E1" s="3" t="s">
        <v>252</v>
      </c>
      <c r="F1" s="22" t="s">
        <v>253</v>
      </c>
      <c r="G1" s="13" t="s">
        <v>254</v>
      </c>
    </row>
    <row r="2" spans="1:7" x14ac:dyDescent="0.45">
      <c r="A2" s="2">
        <v>1</v>
      </c>
      <c r="B2" s="3" t="s">
        <v>255</v>
      </c>
      <c r="C2" s="3" t="s">
        <v>256</v>
      </c>
      <c r="D2" s="2">
        <v>2</v>
      </c>
      <c r="E2" s="3">
        <v>44576</v>
      </c>
      <c r="F2" s="3" t="str">
        <f>TEXT(Employees[[#This Row],[hire_date]],"mmmm")</f>
        <v>January</v>
      </c>
      <c r="G2" s="13">
        <v>84701.82</v>
      </c>
    </row>
    <row r="3" spans="1:7" x14ac:dyDescent="0.45">
      <c r="A3" s="2">
        <v>2</v>
      </c>
      <c r="B3" s="3" t="s">
        <v>257</v>
      </c>
      <c r="C3" s="3" t="s">
        <v>258</v>
      </c>
      <c r="D3" s="2">
        <v>3</v>
      </c>
      <c r="E3" s="3">
        <v>44586</v>
      </c>
      <c r="F3" s="3" t="str">
        <f>TEXT(Employees[[#This Row],[hire_date]],"mmmm")</f>
        <v>January</v>
      </c>
      <c r="G3" s="13">
        <v>144435.89000000001</v>
      </c>
    </row>
    <row r="4" spans="1:7" x14ac:dyDescent="0.45">
      <c r="A4" s="2">
        <v>3</v>
      </c>
      <c r="B4" s="3" t="s">
        <v>259</v>
      </c>
      <c r="C4" s="3" t="s">
        <v>260</v>
      </c>
      <c r="D4" s="2">
        <v>2</v>
      </c>
      <c r="E4" s="3">
        <v>44396</v>
      </c>
      <c r="F4" s="3" t="str">
        <f>TEXT(Employees[[#This Row],[hire_date]],"mmmm")</f>
        <v>July</v>
      </c>
      <c r="G4" s="13">
        <v>68735.539999999994</v>
      </c>
    </row>
    <row r="5" spans="1:7" x14ac:dyDescent="0.45">
      <c r="A5" s="2">
        <v>4</v>
      </c>
      <c r="B5" s="3" t="s">
        <v>261</v>
      </c>
      <c r="C5" s="3" t="s">
        <v>262</v>
      </c>
      <c r="D5" s="2">
        <v>5</v>
      </c>
      <c r="E5" s="3">
        <v>44477</v>
      </c>
      <c r="F5" s="3" t="str">
        <f>TEXT(Employees[[#This Row],[hire_date]],"mmmm")</f>
        <v>October</v>
      </c>
      <c r="G5" s="13">
        <v>125624.7</v>
      </c>
    </row>
    <row r="6" spans="1:7" x14ac:dyDescent="0.45">
      <c r="A6" s="2">
        <v>5</v>
      </c>
      <c r="B6" s="3" t="s">
        <v>263</v>
      </c>
      <c r="C6" s="3" t="s">
        <v>264</v>
      </c>
      <c r="D6" s="2">
        <v>4</v>
      </c>
      <c r="E6" s="3">
        <v>45516</v>
      </c>
      <c r="F6" s="3" t="str">
        <f>TEXT(Employees[[#This Row],[hire_date]],"mmmm")</f>
        <v>August</v>
      </c>
      <c r="G6" s="13">
        <v>139787.82</v>
      </c>
    </row>
    <row r="7" spans="1:7" x14ac:dyDescent="0.45">
      <c r="A7" s="2">
        <v>6</v>
      </c>
      <c r="B7" s="3" t="s">
        <v>265</v>
      </c>
      <c r="C7" s="3" t="s">
        <v>266</v>
      </c>
      <c r="D7" s="2">
        <v>1</v>
      </c>
      <c r="E7" s="3">
        <v>45068</v>
      </c>
      <c r="F7" s="3" t="str">
        <f>TEXT(Employees[[#This Row],[hire_date]],"mmmm")</f>
        <v>May</v>
      </c>
      <c r="G7" s="13">
        <v>123300.29</v>
      </c>
    </row>
    <row r="8" spans="1:7" x14ac:dyDescent="0.45">
      <c r="A8" s="2">
        <v>7</v>
      </c>
      <c r="B8" s="3" t="s">
        <v>267</v>
      </c>
      <c r="C8" s="3" t="s">
        <v>268</v>
      </c>
      <c r="D8" s="2">
        <v>4</v>
      </c>
      <c r="E8" s="3">
        <v>44504</v>
      </c>
      <c r="F8" s="3" t="str">
        <f>TEXT(Employees[[#This Row],[hire_date]],"mmmm")</f>
        <v>November</v>
      </c>
      <c r="G8" s="13">
        <v>109605.69</v>
      </c>
    </row>
    <row r="9" spans="1:7" x14ac:dyDescent="0.45">
      <c r="A9" s="2">
        <v>8</v>
      </c>
      <c r="B9" s="3" t="s">
        <v>269</v>
      </c>
      <c r="C9" s="3" t="s">
        <v>270</v>
      </c>
      <c r="D9" s="2">
        <v>2</v>
      </c>
      <c r="E9" s="3">
        <v>44464</v>
      </c>
      <c r="F9" s="3" t="str">
        <f>TEXT(Employees[[#This Row],[hire_date]],"mmmm")</f>
        <v>September</v>
      </c>
      <c r="G9" s="13">
        <v>96563.44</v>
      </c>
    </row>
    <row r="10" spans="1:7" x14ac:dyDescent="0.45">
      <c r="A10" s="2">
        <v>9</v>
      </c>
      <c r="B10" s="3" t="s">
        <v>271</v>
      </c>
      <c r="C10" s="3" t="s">
        <v>272</v>
      </c>
      <c r="D10" s="2">
        <v>4</v>
      </c>
      <c r="E10" s="3">
        <v>44281</v>
      </c>
      <c r="F10" s="3" t="str">
        <f>TEXT(Employees[[#This Row],[hire_date]],"mmmm")</f>
        <v>March</v>
      </c>
      <c r="G10" s="13">
        <v>87326.23</v>
      </c>
    </row>
    <row r="11" spans="1:7" x14ac:dyDescent="0.45">
      <c r="A11" s="2">
        <v>10</v>
      </c>
      <c r="B11" s="3" t="s">
        <v>273</v>
      </c>
      <c r="C11" s="3" t="s">
        <v>274</v>
      </c>
      <c r="D11" s="2">
        <v>2</v>
      </c>
      <c r="E11" s="3">
        <v>45191</v>
      </c>
      <c r="F11" s="3" t="str">
        <f>TEXT(Employees[[#This Row],[hire_date]],"mmmm")</f>
        <v>September</v>
      </c>
      <c r="G11" s="13">
        <v>122117.74</v>
      </c>
    </row>
    <row r="12" spans="1:7" x14ac:dyDescent="0.45">
      <c r="A12" s="2">
        <v>11</v>
      </c>
      <c r="B12" s="3" t="s">
        <v>275</v>
      </c>
      <c r="C12" s="3" t="s">
        <v>276</v>
      </c>
      <c r="D12" s="2">
        <v>3</v>
      </c>
      <c r="E12" s="3">
        <v>44034</v>
      </c>
      <c r="F12" s="3" t="str">
        <f>TEXT(Employees[[#This Row],[hire_date]],"mmmm")</f>
        <v>July</v>
      </c>
      <c r="G12" s="13">
        <v>147124.07999999999</v>
      </c>
    </row>
    <row r="13" spans="1:7" x14ac:dyDescent="0.45">
      <c r="A13" s="2">
        <v>12</v>
      </c>
      <c r="B13" s="3" t="s">
        <v>277</v>
      </c>
      <c r="C13" s="3" t="s">
        <v>278</v>
      </c>
      <c r="D13" s="2">
        <v>5</v>
      </c>
      <c r="E13" s="3">
        <v>45516</v>
      </c>
      <c r="F13" s="3" t="str">
        <f>TEXT(Employees[[#This Row],[hire_date]],"mmmm")</f>
        <v>August</v>
      </c>
      <c r="G13" s="13">
        <v>83832.84</v>
      </c>
    </row>
    <row r="14" spans="1:7" x14ac:dyDescent="0.45">
      <c r="A14" s="2">
        <v>13</v>
      </c>
      <c r="B14" s="3" t="s">
        <v>279</v>
      </c>
      <c r="C14" s="3" t="s">
        <v>260</v>
      </c>
      <c r="D14" s="2">
        <v>4</v>
      </c>
      <c r="E14" s="3">
        <v>44459</v>
      </c>
      <c r="F14" s="3" t="str">
        <f>TEXT(Employees[[#This Row],[hire_date]],"mmmm")</f>
        <v>September</v>
      </c>
      <c r="G14" s="13">
        <v>98999.679999999993</v>
      </c>
    </row>
    <row r="15" spans="1:7" x14ac:dyDescent="0.45">
      <c r="A15" s="2">
        <v>14</v>
      </c>
      <c r="B15" s="3" t="s">
        <v>280</v>
      </c>
      <c r="C15" s="3" t="s">
        <v>281</v>
      </c>
      <c r="D15" s="2">
        <v>1</v>
      </c>
      <c r="E15" s="3">
        <v>44330</v>
      </c>
      <c r="F15" s="3" t="str">
        <f>TEXT(Employees[[#This Row],[hire_date]],"mmmm")</f>
        <v>May</v>
      </c>
      <c r="G15" s="13">
        <v>145921.71</v>
      </c>
    </row>
    <row r="16" spans="1:7" x14ac:dyDescent="0.45">
      <c r="A16" s="2">
        <v>15</v>
      </c>
      <c r="B16" s="3" t="s">
        <v>282</v>
      </c>
      <c r="C16" s="3" t="s">
        <v>283</v>
      </c>
      <c r="D16" s="2">
        <v>5</v>
      </c>
      <c r="E16" s="3">
        <v>44923</v>
      </c>
      <c r="F16" s="3" t="str">
        <f>TEXT(Employees[[#This Row],[hire_date]],"mmmm")</f>
        <v>December</v>
      </c>
      <c r="G16" s="13">
        <v>95557.41</v>
      </c>
    </row>
    <row r="17" spans="1:7" x14ac:dyDescent="0.45">
      <c r="A17" s="2">
        <v>16</v>
      </c>
      <c r="B17" s="3" t="s">
        <v>284</v>
      </c>
      <c r="C17" s="3" t="s">
        <v>285</v>
      </c>
      <c r="D17" s="2">
        <v>3</v>
      </c>
      <c r="E17" s="3">
        <v>43872</v>
      </c>
      <c r="F17" s="3" t="str">
        <f>TEXT(Employees[[#This Row],[hire_date]],"mmmm")</f>
        <v>February</v>
      </c>
      <c r="G17" s="13">
        <v>54639.53</v>
      </c>
    </row>
    <row r="18" spans="1:7" x14ac:dyDescent="0.45">
      <c r="A18" s="2">
        <v>17</v>
      </c>
      <c r="B18" s="3" t="s">
        <v>286</v>
      </c>
      <c r="C18" s="3" t="s">
        <v>287</v>
      </c>
      <c r="D18" s="2">
        <v>1</v>
      </c>
      <c r="E18" s="3">
        <v>43945</v>
      </c>
      <c r="F18" s="3" t="str">
        <f>TEXT(Employees[[#This Row],[hire_date]],"mmmm")</f>
        <v>April</v>
      </c>
      <c r="G18" s="13">
        <v>76009.490000000005</v>
      </c>
    </row>
    <row r="19" spans="1:7" x14ac:dyDescent="0.45">
      <c r="A19" s="2">
        <v>18</v>
      </c>
      <c r="B19" s="3" t="s">
        <v>288</v>
      </c>
      <c r="C19" s="3" t="s">
        <v>289</v>
      </c>
      <c r="D19" s="2">
        <v>5</v>
      </c>
      <c r="E19" s="3">
        <v>45235</v>
      </c>
      <c r="F19" s="3" t="str">
        <f>TEXT(Employees[[#This Row],[hire_date]],"mmmm")</f>
        <v>November</v>
      </c>
      <c r="G19" s="13">
        <v>64556.639999999999</v>
      </c>
    </row>
    <row r="20" spans="1:7" x14ac:dyDescent="0.45">
      <c r="A20" s="2">
        <v>19</v>
      </c>
      <c r="B20" s="3" t="s">
        <v>290</v>
      </c>
      <c r="C20" s="3" t="s">
        <v>291</v>
      </c>
      <c r="D20" s="2">
        <v>2</v>
      </c>
      <c r="E20" s="3">
        <v>43860</v>
      </c>
      <c r="F20" s="3" t="str">
        <f>TEXT(Employees[[#This Row],[hire_date]],"mmmm")</f>
        <v>January</v>
      </c>
      <c r="G20" s="13">
        <v>149223.76999999999</v>
      </c>
    </row>
    <row r="21" spans="1:7" x14ac:dyDescent="0.45">
      <c r="A21" s="2">
        <v>20</v>
      </c>
      <c r="B21" s="3" t="s">
        <v>292</v>
      </c>
      <c r="C21" s="3" t="s">
        <v>293</v>
      </c>
      <c r="D21" s="2">
        <v>4</v>
      </c>
      <c r="E21" s="3">
        <v>44475</v>
      </c>
      <c r="F21" s="3" t="str">
        <f>TEXT(Employees[[#This Row],[hire_date]],"mmmm")</f>
        <v>October</v>
      </c>
      <c r="G21" s="13">
        <v>102947.25</v>
      </c>
    </row>
    <row r="22" spans="1:7" x14ac:dyDescent="0.45">
      <c r="A22" s="2">
        <v>21</v>
      </c>
      <c r="B22" s="3" t="s">
        <v>294</v>
      </c>
      <c r="C22" s="3" t="s">
        <v>295</v>
      </c>
      <c r="D22" s="2">
        <v>5</v>
      </c>
      <c r="E22" s="3">
        <v>45597</v>
      </c>
      <c r="F22" s="3" t="str">
        <f>TEXT(Employees[[#This Row],[hire_date]],"mmmm")</f>
        <v>November</v>
      </c>
      <c r="G22" s="13">
        <v>144770.91</v>
      </c>
    </row>
    <row r="23" spans="1:7" x14ac:dyDescent="0.45">
      <c r="A23" s="2">
        <v>22</v>
      </c>
      <c r="B23" s="3" t="s">
        <v>296</v>
      </c>
      <c r="C23" s="3" t="s">
        <v>297</v>
      </c>
      <c r="D23" s="2">
        <v>2</v>
      </c>
      <c r="E23" s="3">
        <v>45293</v>
      </c>
      <c r="F23" s="3" t="str">
        <f>TEXT(Employees[[#This Row],[hire_date]],"mmmm")</f>
        <v>January</v>
      </c>
      <c r="G23" s="13">
        <v>60976.29</v>
      </c>
    </row>
    <row r="24" spans="1:7" x14ac:dyDescent="0.45">
      <c r="A24" s="2">
        <v>23</v>
      </c>
      <c r="B24" s="3" t="s">
        <v>298</v>
      </c>
      <c r="C24" s="3" t="s">
        <v>299</v>
      </c>
      <c r="D24" s="2">
        <v>3</v>
      </c>
      <c r="E24" s="3">
        <v>45280</v>
      </c>
      <c r="F24" s="3" t="str">
        <f>TEXT(Employees[[#This Row],[hire_date]],"mmmm")</f>
        <v>December</v>
      </c>
      <c r="G24" s="13">
        <v>96779.32</v>
      </c>
    </row>
    <row r="25" spans="1:7" x14ac:dyDescent="0.45">
      <c r="A25" s="2">
        <v>24</v>
      </c>
      <c r="B25" s="3" t="s">
        <v>300</v>
      </c>
      <c r="C25" s="3" t="s">
        <v>301</v>
      </c>
      <c r="D25" s="2">
        <v>2</v>
      </c>
      <c r="E25" s="3">
        <v>44497</v>
      </c>
      <c r="F25" s="3" t="str">
        <f>TEXT(Employees[[#This Row],[hire_date]],"mmmm")</f>
        <v>October</v>
      </c>
      <c r="G25" s="13">
        <v>52936.13</v>
      </c>
    </row>
    <row r="26" spans="1:7" x14ac:dyDescent="0.45">
      <c r="A26" s="2">
        <v>25</v>
      </c>
      <c r="B26" s="3" t="s">
        <v>302</v>
      </c>
      <c r="C26" s="3" t="s">
        <v>303</v>
      </c>
      <c r="D26" s="2">
        <v>5</v>
      </c>
      <c r="E26" s="3">
        <v>44705</v>
      </c>
      <c r="F26" s="3" t="str">
        <f>TEXT(Employees[[#This Row],[hire_date]],"mmmm")</f>
        <v>May</v>
      </c>
      <c r="G26" s="13">
        <v>99767.17</v>
      </c>
    </row>
    <row r="27" spans="1:7" x14ac:dyDescent="0.45">
      <c r="A27" s="2">
        <v>26</v>
      </c>
      <c r="B27" s="3" t="s">
        <v>304</v>
      </c>
      <c r="C27" s="3" t="s">
        <v>301</v>
      </c>
      <c r="D27" s="2">
        <v>1</v>
      </c>
      <c r="E27" s="3">
        <v>44685</v>
      </c>
      <c r="F27" s="3" t="str">
        <f>TEXT(Employees[[#This Row],[hire_date]],"mmmm")</f>
        <v>May</v>
      </c>
      <c r="G27" s="13">
        <v>120569.75</v>
      </c>
    </row>
    <row r="28" spans="1:7" x14ac:dyDescent="0.45">
      <c r="A28" s="2">
        <v>27</v>
      </c>
      <c r="B28" s="3" t="s">
        <v>305</v>
      </c>
      <c r="C28" s="3" t="s">
        <v>306</v>
      </c>
      <c r="D28" s="2">
        <v>5</v>
      </c>
      <c r="E28" s="3">
        <v>44625</v>
      </c>
      <c r="F28" s="3" t="str">
        <f>TEXT(Employees[[#This Row],[hire_date]],"mmmm")</f>
        <v>March</v>
      </c>
      <c r="G28" s="13">
        <v>80067.73</v>
      </c>
    </row>
    <row r="29" spans="1:7" x14ac:dyDescent="0.45">
      <c r="A29" s="2">
        <v>28</v>
      </c>
      <c r="B29" s="3" t="s">
        <v>307</v>
      </c>
      <c r="C29" s="3" t="s">
        <v>308</v>
      </c>
      <c r="D29" s="2">
        <v>2</v>
      </c>
      <c r="E29" s="3">
        <v>44274</v>
      </c>
      <c r="F29" s="3" t="str">
        <f>TEXT(Employees[[#This Row],[hire_date]],"mmmm")</f>
        <v>March</v>
      </c>
      <c r="G29" s="13">
        <v>142178.03</v>
      </c>
    </row>
    <row r="30" spans="1:7" x14ac:dyDescent="0.45">
      <c r="A30" s="2">
        <v>29</v>
      </c>
      <c r="B30" s="3" t="s">
        <v>309</v>
      </c>
      <c r="C30" s="3" t="s">
        <v>310</v>
      </c>
      <c r="D30" s="2">
        <v>3</v>
      </c>
      <c r="E30" s="3">
        <v>45236</v>
      </c>
      <c r="F30" s="3" t="str">
        <f>TEXT(Employees[[#This Row],[hire_date]],"mmmm")</f>
        <v>November</v>
      </c>
      <c r="G30" s="13">
        <v>127101.15</v>
      </c>
    </row>
    <row r="31" spans="1:7" x14ac:dyDescent="0.45">
      <c r="A31" s="2">
        <v>30</v>
      </c>
      <c r="B31" s="3" t="s">
        <v>300</v>
      </c>
      <c r="C31" s="3" t="s">
        <v>311</v>
      </c>
      <c r="D31" s="2">
        <v>1</v>
      </c>
      <c r="E31" s="3">
        <v>43878</v>
      </c>
      <c r="F31" s="3" t="str">
        <f>TEXT(Employees[[#This Row],[hire_date]],"mmmm")</f>
        <v>February</v>
      </c>
      <c r="G31" s="13">
        <v>149677.62</v>
      </c>
    </row>
  </sheetData>
  <pageMargins left="0.7" right="0.7" top="0.75" bottom="0.75" header="0.3" footer="0.3"/>
  <pageSetup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EE9F0-981E-40A6-BCA2-8E9404DB4CF5}">
  <sheetPr codeName="Sheet9">
    <tabColor theme="3" tint="0.79998168889431442"/>
  </sheetPr>
  <dimension ref="A1:G11"/>
  <sheetViews>
    <sheetView workbookViewId="0">
      <selection activeCell="B2" sqref="B2:B11"/>
    </sheetView>
  </sheetViews>
  <sheetFormatPr defaultRowHeight="14.25" x14ac:dyDescent="0.45"/>
  <cols>
    <col min="1" max="1" width="11.6640625" customWidth="1"/>
    <col min="2" max="2" width="34.53125" bestFit="1" customWidth="1"/>
    <col min="3" max="3" width="15.46484375" customWidth="1"/>
    <col min="4" max="4" width="11.6640625" customWidth="1"/>
    <col min="5" max="5" width="11.1328125" customWidth="1"/>
    <col min="6" max="6" width="16.6640625" style="25" customWidth="1"/>
    <col min="7" max="7" width="11.1328125" style="14" bestFit="1" customWidth="1"/>
  </cols>
  <sheetData>
    <row r="1" spans="1:7" x14ac:dyDescent="0.45">
      <c r="A1" s="2" t="s">
        <v>312</v>
      </c>
      <c r="B1" s="3" t="s">
        <v>313</v>
      </c>
      <c r="C1" s="2" t="s">
        <v>241</v>
      </c>
      <c r="D1" s="3" t="s">
        <v>314</v>
      </c>
      <c r="E1" s="3" t="s">
        <v>315</v>
      </c>
      <c r="F1" s="23" t="s">
        <v>316</v>
      </c>
      <c r="G1" s="13" t="s">
        <v>317</v>
      </c>
    </row>
    <row r="2" spans="1:7" x14ac:dyDescent="0.45">
      <c r="A2" s="2">
        <v>1</v>
      </c>
      <c r="B2" s="3" t="s">
        <v>232</v>
      </c>
      <c r="C2" s="2">
        <v>3</v>
      </c>
      <c r="D2" s="3">
        <v>43861</v>
      </c>
      <c r="E2" s="3">
        <v>44808</v>
      </c>
      <c r="F2" s="24">
        <f t="shared" ref="F2:F11" si="0">E2-D2</f>
        <v>947</v>
      </c>
      <c r="G2" s="13">
        <v>718591.55</v>
      </c>
    </row>
    <row r="3" spans="1:7" x14ac:dyDescent="0.45">
      <c r="A3" s="2">
        <v>2</v>
      </c>
      <c r="B3" s="3" t="s">
        <v>233</v>
      </c>
      <c r="C3" s="2">
        <v>4</v>
      </c>
      <c r="D3" s="3">
        <v>44959</v>
      </c>
      <c r="E3" s="3">
        <v>45514</v>
      </c>
      <c r="F3" s="24">
        <f t="shared" si="0"/>
        <v>555</v>
      </c>
      <c r="G3" s="13">
        <v>678105.92</v>
      </c>
    </row>
    <row r="4" spans="1:7" x14ac:dyDescent="0.45">
      <c r="A4" s="2">
        <v>3</v>
      </c>
      <c r="B4" s="3" t="s">
        <v>235</v>
      </c>
      <c r="C4" s="2">
        <v>3</v>
      </c>
      <c r="D4" s="3">
        <v>44939</v>
      </c>
      <c r="E4" s="3">
        <v>45218</v>
      </c>
      <c r="F4" s="24">
        <f t="shared" si="0"/>
        <v>279</v>
      </c>
      <c r="G4" s="13">
        <v>652174</v>
      </c>
    </row>
    <row r="5" spans="1:7" x14ac:dyDescent="0.45">
      <c r="A5" s="2">
        <v>4</v>
      </c>
      <c r="B5" s="3" t="s">
        <v>236</v>
      </c>
      <c r="C5" s="2">
        <v>4</v>
      </c>
      <c r="D5" s="3">
        <v>44745</v>
      </c>
      <c r="E5" s="3">
        <v>45418</v>
      </c>
      <c r="F5" s="24">
        <f t="shared" si="0"/>
        <v>673</v>
      </c>
      <c r="G5" s="13">
        <v>275175.63</v>
      </c>
    </row>
    <row r="6" spans="1:7" x14ac:dyDescent="0.45">
      <c r="A6" s="2">
        <v>5</v>
      </c>
      <c r="B6" s="3" t="s">
        <v>234</v>
      </c>
      <c r="C6" s="2">
        <v>4</v>
      </c>
      <c r="D6" s="3">
        <v>44418</v>
      </c>
      <c r="E6" s="3">
        <v>45369</v>
      </c>
      <c r="F6" s="24">
        <f t="shared" si="0"/>
        <v>951</v>
      </c>
      <c r="G6" s="13">
        <v>660738.81000000006</v>
      </c>
    </row>
    <row r="7" spans="1:7" x14ac:dyDescent="0.45">
      <c r="A7" s="2">
        <v>6</v>
      </c>
      <c r="B7" s="3" t="s">
        <v>237</v>
      </c>
      <c r="C7" s="2">
        <v>2</v>
      </c>
      <c r="D7" s="3">
        <v>44548</v>
      </c>
      <c r="E7" s="3">
        <v>45388</v>
      </c>
      <c r="F7" s="24">
        <f t="shared" si="0"/>
        <v>840</v>
      </c>
      <c r="G7" s="13">
        <v>154606.53</v>
      </c>
    </row>
    <row r="8" spans="1:7" x14ac:dyDescent="0.45">
      <c r="A8" s="2">
        <v>7</v>
      </c>
      <c r="B8" s="3" t="s">
        <v>229</v>
      </c>
      <c r="C8" s="2">
        <v>2</v>
      </c>
      <c r="D8" s="3">
        <v>45363</v>
      </c>
      <c r="E8" s="3">
        <v>45649</v>
      </c>
      <c r="F8" s="24">
        <f t="shared" si="0"/>
        <v>286</v>
      </c>
      <c r="G8" s="13">
        <v>858382.25</v>
      </c>
    </row>
    <row r="9" spans="1:7" x14ac:dyDescent="0.45">
      <c r="A9" s="2">
        <v>8</v>
      </c>
      <c r="B9" s="3" t="s">
        <v>231</v>
      </c>
      <c r="C9" s="2">
        <v>2</v>
      </c>
      <c r="D9" s="3">
        <v>45136</v>
      </c>
      <c r="E9" s="3">
        <v>45446</v>
      </c>
      <c r="F9" s="24">
        <f t="shared" si="0"/>
        <v>310</v>
      </c>
      <c r="G9" s="13">
        <v>735757</v>
      </c>
    </row>
    <row r="10" spans="1:7" x14ac:dyDescent="0.45">
      <c r="A10" s="2">
        <v>9</v>
      </c>
      <c r="B10" s="3" t="s">
        <v>228</v>
      </c>
      <c r="C10" s="2">
        <v>5</v>
      </c>
      <c r="D10" s="3">
        <v>44576</v>
      </c>
      <c r="E10" s="3">
        <v>45012</v>
      </c>
      <c r="F10" s="24">
        <f t="shared" si="0"/>
        <v>436</v>
      </c>
      <c r="G10" s="13">
        <v>863969.44</v>
      </c>
    </row>
    <row r="11" spans="1:7" x14ac:dyDescent="0.45">
      <c r="A11" s="2">
        <v>10</v>
      </c>
      <c r="B11" s="3" t="s">
        <v>230</v>
      </c>
      <c r="C11" s="2">
        <v>5</v>
      </c>
      <c r="D11" s="3">
        <v>44258</v>
      </c>
      <c r="E11" s="3">
        <v>45111</v>
      </c>
      <c r="F11" s="24">
        <f t="shared" si="0"/>
        <v>853</v>
      </c>
      <c r="G11" s="13">
        <v>757313.53</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D06AA-E3A1-4FD0-8879-BE4BCF0F75E4}">
  <sheetPr codeName="Sheet10">
    <tabColor theme="3" tint="0.59999389629810485"/>
  </sheetPr>
  <dimension ref="A1:N52"/>
  <sheetViews>
    <sheetView workbookViewId="0">
      <pane ySplit="1" topLeftCell="A119" activePane="bottomLeft" state="frozen"/>
      <selection pane="bottomLeft" activeCell="D15" sqref="D15"/>
    </sheetView>
  </sheetViews>
  <sheetFormatPr defaultRowHeight="14.25" x14ac:dyDescent="0.45"/>
  <cols>
    <col min="1" max="1" width="11.33203125" bestFit="1" customWidth="1"/>
    <col min="2" max="2" width="15.46484375" bestFit="1" customWidth="1"/>
    <col min="3" max="3" width="9.33203125" bestFit="1" customWidth="1"/>
    <col min="4" max="4" width="23.33203125" bestFit="1" customWidth="1"/>
    <col min="5" max="5" width="74" bestFit="1" customWidth="1"/>
    <col min="6" max="6" width="20.6640625" bestFit="1" customWidth="1"/>
    <col min="7" max="7" width="15.33203125" bestFit="1" customWidth="1"/>
    <col min="8" max="8" width="12.6640625" bestFit="1" customWidth="1"/>
    <col min="11" max="11" width="11.6640625" bestFit="1" customWidth="1"/>
    <col min="12" max="12" width="22.53125" bestFit="1" customWidth="1"/>
    <col min="13" max="13" width="9.46484375" bestFit="1" customWidth="1"/>
    <col min="14" max="14" width="72.33203125" bestFit="1" customWidth="1"/>
  </cols>
  <sheetData>
    <row r="1" spans="1:14" s="4" customFormat="1" x14ac:dyDescent="0.45">
      <c r="A1" s="5" t="s">
        <v>318</v>
      </c>
      <c r="B1" s="5" t="s">
        <v>319</v>
      </c>
      <c r="C1" s="5" t="s">
        <v>320</v>
      </c>
      <c r="D1" s="5" t="s">
        <v>321</v>
      </c>
      <c r="E1" s="5" t="s">
        <v>322</v>
      </c>
      <c r="F1" s="5" t="s">
        <v>323</v>
      </c>
      <c r="G1" s="5" t="s">
        <v>324</v>
      </c>
      <c r="H1" s="5" t="s">
        <v>325</v>
      </c>
      <c r="K1" s="9"/>
      <c r="L1" s="9"/>
      <c r="M1" s="9"/>
      <c r="N1" s="9"/>
    </row>
    <row r="2" spans="1:14" x14ac:dyDescent="0.45">
      <c r="A2" s="6" t="s">
        <v>326</v>
      </c>
      <c r="B2" s="8" t="s">
        <v>0</v>
      </c>
      <c r="C2" s="6" t="s">
        <v>327</v>
      </c>
      <c r="D2" s="6" t="s">
        <v>328</v>
      </c>
      <c r="E2" s="6" t="s">
        <v>329</v>
      </c>
      <c r="F2" s="6" t="s">
        <v>330</v>
      </c>
      <c r="G2" s="7"/>
      <c r="H2" s="6"/>
      <c r="K2" s="10"/>
      <c r="L2" s="10"/>
      <c r="M2" s="10"/>
      <c r="N2" s="10"/>
    </row>
    <row r="3" spans="1:14" x14ac:dyDescent="0.45">
      <c r="A3" s="6" t="s">
        <v>326</v>
      </c>
      <c r="B3" s="8" t="s">
        <v>1</v>
      </c>
      <c r="C3" s="6" t="s">
        <v>331</v>
      </c>
      <c r="D3" s="6" t="s">
        <v>332</v>
      </c>
      <c r="E3" s="6" t="s">
        <v>333</v>
      </c>
      <c r="F3" s="6" t="s">
        <v>330</v>
      </c>
      <c r="G3" s="7"/>
      <c r="H3" s="6"/>
      <c r="K3" s="10"/>
      <c r="L3" s="10"/>
      <c r="M3" s="10"/>
      <c r="N3" s="10"/>
    </row>
    <row r="4" spans="1:14" x14ac:dyDescent="0.45">
      <c r="A4" s="6" t="s">
        <v>326</v>
      </c>
      <c r="B4" s="8" t="s">
        <v>2</v>
      </c>
      <c r="C4" s="6" t="s">
        <v>331</v>
      </c>
      <c r="D4" s="6" t="s">
        <v>334</v>
      </c>
      <c r="E4" s="6" t="s">
        <v>335</v>
      </c>
      <c r="F4" s="6" t="s">
        <v>330</v>
      </c>
      <c r="G4" s="7"/>
      <c r="H4" s="6"/>
      <c r="K4" s="10"/>
      <c r="L4" s="10"/>
      <c r="M4" s="10"/>
      <c r="N4" s="10"/>
    </row>
    <row r="5" spans="1:14" x14ac:dyDescent="0.45">
      <c r="A5" s="6" t="s">
        <v>326</v>
      </c>
      <c r="B5" s="8" t="s">
        <v>3</v>
      </c>
      <c r="C5" s="6" t="s">
        <v>336</v>
      </c>
      <c r="D5" s="6" t="s">
        <v>337</v>
      </c>
      <c r="E5" s="6" t="s">
        <v>338</v>
      </c>
      <c r="F5" s="6" t="s">
        <v>330</v>
      </c>
      <c r="G5" s="7"/>
      <c r="H5" s="6"/>
      <c r="K5" s="10"/>
      <c r="L5" s="10"/>
      <c r="M5" s="10"/>
      <c r="N5" s="10"/>
    </row>
    <row r="6" spans="1:14" x14ac:dyDescent="0.45">
      <c r="A6" s="6" t="s">
        <v>326</v>
      </c>
      <c r="B6" s="8" t="s">
        <v>4</v>
      </c>
      <c r="C6" s="6" t="s">
        <v>327</v>
      </c>
      <c r="D6" s="6" t="s">
        <v>339</v>
      </c>
      <c r="E6" s="6" t="s">
        <v>340</v>
      </c>
      <c r="F6" s="6" t="s">
        <v>330</v>
      </c>
      <c r="G6" s="7"/>
      <c r="H6" s="6"/>
      <c r="K6" s="10"/>
      <c r="L6" s="10"/>
      <c r="M6" s="10"/>
      <c r="N6" s="10"/>
    </row>
    <row r="7" spans="1:14" x14ac:dyDescent="0.45">
      <c r="A7" s="6" t="s">
        <v>341</v>
      </c>
      <c r="B7" s="8" t="s">
        <v>23</v>
      </c>
      <c r="C7" s="6" t="s">
        <v>327</v>
      </c>
      <c r="D7" s="6" t="s">
        <v>342</v>
      </c>
      <c r="E7" s="6" t="s">
        <v>343</v>
      </c>
      <c r="F7" s="6" t="s">
        <v>330</v>
      </c>
      <c r="G7" s="7"/>
      <c r="H7" s="6"/>
      <c r="K7" s="10"/>
      <c r="L7" s="10"/>
      <c r="M7" s="10"/>
      <c r="N7" s="10"/>
    </row>
    <row r="8" spans="1:14" x14ac:dyDescent="0.45">
      <c r="A8" s="6" t="s">
        <v>341</v>
      </c>
      <c r="B8" s="8" t="s">
        <v>24</v>
      </c>
      <c r="C8" s="6" t="s">
        <v>331</v>
      </c>
      <c r="D8" s="6" t="s">
        <v>332</v>
      </c>
      <c r="E8" s="6" t="s">
        <v>344</v>
      </c>
      <c r="F8" s="6" t="s">
        <v>330</v>
      </c>
      <c r="G8" s="7"/>
      <c r="H8" s="6"/>
      <c r="K8" s="10"/>
      <c r="L8" s="10"/>
      <c r="M8" s="10"/>
      <c r="N8" s="10"/>
    </row>
    <row r="9" spans="1:14" x14ac:dyDescent="0.45">
      <c r="A9" s="6" t="s">
        <v>341</v>
      </c>
      <c r="B9" s="8" t="s">
        <v>25</v>
      </c>
      <c r="C9" s="6" t="s">
        <v>331</v>
      </c>
      <c r="D9" s="6" t="s">
        <v>345</v>
      </c>
      <c r="E9" s="6" t="s">
        <v>346</v>
      </c>
      <c r="F9" s="6" t="s">
        <v>330</v>
      </c>
      <c r="G9" s="7"/>
      <c r="H9" s="6"/>
      <c r="K9" s="10"/>
      <c r="L9" s="10"/>
      <c r="M9" s="10"/>
      <c r="N9" s="10"/>
    </row>
    <row r="10" spans="1:14" x14ac:dyDescent="0.45">
      <c r="A10" s="6" t="s">
        <v>341</v>
      </c>
      <c r="B10" s="8" t="s">
        <v>26</v>
      </c>
      <c r="C10" s="6" t="s">
        <v>331</v>
      </c>
      <c r="D10" s="6" t="s">
        <v>332</v>
      </c>
      <c r="E10" s="6" t="s">
        <v>347</v>
      </c>
      <c r="F10" s="6" t="s">
        <v>330</v>
      </c>
      <c r="G10" s="7"/>
      <c r="H10" s="6"/>
      <c r="K10" s="10"/>
      <c r="L10" s="10"/>
      <c r="M10" s="10"/>
      <c r="N10" s="10"/>
    </row>
    <row r="11" spans="1:14" x14ac:dyDescent="0.45">
      <c r="A11" s="6" t="s">
        <v>341</v>
      </c>
      <c r="B11" s="8" t="s">
        <v>27</v>
      </c>
      <c r="C11" s="6" t="s">
        <v>331</v>
      </c>
      <c r="D11" s="6" t="s">
        <v>332</v>
      </c>
      <c r="E11" s="6" t="s">
        <v>348</v>
      </c>
      <c r="F11" s="6" t="s">
        <v>330</v>
      </c>
      <c r="G11" s="7"/>
      <c r="H11" s="6"/>
      <c r="K11" s="10"/>
      <c r="L11" s="10"/>
      <c r="M11" s="10"/>
      <c r="N11" s="10"/>
    </row>
    <row r="12" spans="1:14" x14ac:dyDescent="0.45">
      <c r="A12" s="6" t="s">
        <v>222</v>
      </c>
      <c r="B12" s="8" t="s">
        <v>90</v>
      </c>
      <c r="C12" s="6" t="s">
        <v>327</v>
      </c>
      <c r="D12" s="6" t="s">
        <v>349</v>
      </c>
      <c r="E12" s="6" t="s">
        <v>350</v>
      </c>
      <c r="F12" s="6" t="s">
        <v>330</v>
      </c>
      <c r="G12" s="7"/>
      <c r="H12" s="6"/>
      <c r="K12" s="10"/>
      <c r="L12" s="10"/>
      <c r="M12" s="10"/>
      <c r="N12" s="10"/>
    </row>
    <row r="13" spans="1:14" x14ac:dyDescent="0.45">
      <c r="A13" s="6" t="s">
        <v>222</v>
      </c>
      <c r="B13" s="8" t="s">
        <v>0</v>
      </c>
      <c r="C13" s="6" t="s">
        <v>327</v>
      </c>
      <c r="D13" s="6" t="s">
        <v>328</v>
      </c>
      <c r="E13" s="6" t="s">
        <v>351</v>
      </c>
      <c r="F13" s="6" t="s">
        <v>330</v>
      </c>
      <c r="G13" s="7"/>
      <c r="H13" s="6"/>
      <c r="K13" s="10"/>
      <c r="L13" s="10"/>
      <c r="M13" s="10"/>
      <c r="N13" s="10"/>
    </row>
    <row r="14" spans="1:14" x14ac:dyDescent="0.45">
      <c r="A14" s="6" t="s">
        <v>222</v>
      </c>
      <c r="B14" s="8" t="s">
        <v>23</v>
      </c>
      <c r="C14" s="6" t="s">
        <v>327</v>
      </c>
      <c r="D14" s="6" t="s">
        <v>342</v>
      </c>
      <c r="E14" s="6" t="s">
        <v>343</v>
      </c>
      <c r="F14" s="6" t="s">
        <v>330</v>
      </c>
      <c r="G14" s="7"/>
      <c r="H14" s="6"/>
      <c r="K14" s="10"/>
      <c r="L14" s="10"/>
      <c r="M14" s="10"/>
      <c r="N14" s="10"/>
    </row>
    <row r="15" spans="1:14" x14ac:dyDescent="0.45">
      <c r="A15" s="6" t="s">
        <v>222</v>
      </c>
      <c r="B15" s="8" t="s">
        <v>92</v>
      </c>
      <c r="C15" s="12" t="s">
        <v>327</v>
      </c>
      <c r="D15" s="12" t="s">
        <v>352</v>
      </c>
      <c r="E15" s="6" t="s">
        <v>353</v>
      </c>
      <c r="F15" s="6" t="s">
        <v>330</v>
      </c>
      <c r="G15" s="7" t="s">
        <v>354</v>
      </c>
      <c r="H15" s="6"/>
      <c r="K15" s="10"/>
      <c r="L15" s="10"/>
      <c r="M15" s="10"/>
      <c r="N15" s="10"/>
    </row>
    <row r="16" spans="1:14" x14ac:dyDescent="0.45">
      <c r="A16" s="6" t="s">
        <v>222</v>
      </c>
      <c r="B16" s="8" t="s">
        <v>93</v>
      </c>
      <c r="C16" s="6" t="s">
        <v>331</v>
      </c>
      <c r="D16" s="6" t="s">
        <v>355</v>
      </c>
      <c r="E16" s="6" t="s">
        <v>356</v>
      </c>
      <c r="F16" s="6" t="s">
        <v>330</v>
      </c>
      <c r="G16" s="7"/>
      <c r="H16" s="6"/>
      <c r="K16" s="10"/>
      <c r="L16" s="10"/>
      <c r="M16" s="10"/>
      <c r="N16" s="10"/>
    </row>
    <row r="17" spans="1:14" x14ac:dyDescent="0.45">
      <c r="A17" s="6" t="s">
        <v>222</v>
      </c>
      <c r="B17" s="8" t="s">
        <v>94</v>
      </c>
      <c r="C17" s="6" t="s">
        <v>327</v>
      </c>
      <c r="D17" s="6" t="s">
        <v>357</v>
      </c>
      <c r="E17" s="6" t="s">
        <v>358</v>
      </c>
      <c r="F17" s="6" t="s">
        <v>330</v>
      </c>
      <c r="G17" s="7"/>
      <c r="H17" s="6"/>
      <c r="K17" s="10"/>
      <c r="L17" s="10"/>
      <c r="M17" s="10"/>
      <c r="N17" s="10"/>
    </row>
    <row r="18" spans="1:14" x14ac:dyDescent="0.45">
      <c r="A18" s="6" t="s">
        <v>222</v>
      </c>
      <c r="B18" s="8" t="s">
        <v>95</v>
      </c>
      <c r="C18" s="6" t="s">
        <v>327</v>
      </c>
      <c r="D18" s="6" t="s">
        <v>332</v>
      </c>
      <c r="E18" s="6" t="s">
        <v>359</v>
      </c>
      <c r="F18" s="6" t="s">
        <v>330</v>
      </c>
      <c r="G18" s="7"/>
      <c r="H18" s="6"/>
      <c r="K18" s="10"/>
      <c r="L18" s="10"/>
      <c r="M18" s="10"/>
      <c r="N18" s="10"/>
    </row>
    <row r="19" spans="1:14" x14ac:dyDescent="0.45">
      <c r="A19" s="6" t="s">
        <v>360</v>
      </c>
      <c r="B19" s="8" t="s">
        <v>100</v>
      </c>
      <c r="C19" s="6" t="s">
        <v>327</v>
      </c>
      <c r="D19" s="6" t="s">
        <v>361</v>
      </c>
      <c r="E19" s="6" t="s">
        <v>362</v>
      </c>
      <c r="F19" s="6" t="s">
        <v>330</v>
      </c>
      <c r="G19" s="7"/>
      <c r="H19" s="6"/>
      <c r="K19" s="10"/>
      <c r="L19" s="10"/>
      <c r="M19" s="10"/>
      <c r="N19" s="10"/>
    </row>
    <row r="20" spans="1:14" x14ac:dyDescent="0.45">
      <c r="A20" s="6" t="s">
        <v>360</v>
      </c>
      <c r="B20" s="8" t="s">
        <v>101</v>
      </c>
      <c r="C20" s="6" t="s">
        <v>331</v>
      </c>
      <c r="D20" s="6" t="s">
        <v>332</v>
      </c>
      <c r="E20" s="6" t="s">
        <v>363</v>
      </c>
      <c r="F20" s="6" t="s">
        <v>330</v>
      </c>
      <c r="G20" s="7"/>
      <c r="H20" s="6"/>
      <c r="K20" s="10"/>
      <c r="L20" s="10"/>
      <c r="M20" s="10"/>
      <c r="N20" s="10"/>
    </row>
    <row r="21" spans="1:14" x14ac:dyDescent="0.45">
      <c r="A21" s="6" t="s">
        <v>360</v>
      </c>
      <c r="B21" s="8" t="s">
        <v>102</v>
      </c>
      <c r="C21" s="6" t="s">
        <v>331</v>
      </c>
      <c r="D21" s="6" t="s">
        <v>364</v>
      </c>
      <c r="E21" s="6" t="s">
        <v>365</v>
      </c>
      <c r="F21" s="6" t="s">
        <v>330</v>
      </c>
      <c r="G21" s="7"/>
      <c r="H21" s="6"/>
      <c r="K21" s="10"/>
      <c r="L21" s="10"/>
      <c r="M21" s="10"/>
      <c r="N21" s="10"/>
    </row>
    <row r="22" spans="1:14" x14ac:dyDescent="0.45">
      <c r="A22" s="6" t="s">
        <v>360</v>
      </c>
      <c r="B22" s="8" t="s">
        <v>26</v>
      </c>
      <c r="C22" s="6" t="s">
        <v>331</v>
      </c>
      <c r="D22" s="6" t="s">
        <v>332</v>
      </c>
      <c r="E22" s="6" t="s">
        <v>366</v>
      </c>
      <c r="F22" s="6" t="s">
        <v>330</v>
      </c>
      <c r="G22" s="7"/>
      <c r="H22" s="6"/>
      <c r="K22" s="10"/>
      <c r="L22" s="10"/>
      <c r="M22" s="10"/>
      <c r="N22" s="10"/>
    </row>
    <row r="23" spans="1:14" x14ac:dyDescent="0.45">
      <c r="A23" s="6" t="s">
        <v>367</v>
      </c>
      <c r="B23" s="8" t="s">
        <v>238</v>
      </c>
      <c r="C23" s="6" t="s">
        <v>327</v>
      </c>
      <c r="D23" s="6" t="s">
        <v>349</v>
      </c>
      <c r="E23" s="6" t="s">
        <v>368</v>
      </c>
      <c r="F23" s="6" t="s">
        <v>330</v>
      </c>
      <c r="G23" s="7"/>
      <c r="H23" s="6"/>
      <c r="K23" s="10"/>
      <c r="L23" s="10"/>
      <c r="M23" s="10"/>
      <c r="N23" s="10"/>
    </row>
    <row r="24" spans="1:14" x14ac:dyDescent="0.45">
      <c r="A24" s="6" t="s">
        <v>367</v>
      </c>
      <c r="B24" s="8" t="s">
        <v>100</v>
      </c>
      <c r="C24" s="6" t="s">
        <v>327</v>
      </c>
      <c r="D24" s="6" t="s">
        <v>332</v>
      </c>
      <c r="E24" s="6" t="s">
        <v>369</v>
      </c>
      <c r="F24" s="6" t="s">
        <v>330</v>
      </c>
      <c r="G24" s="7"/>
      <c r="H24" s="6"/>
      <c r="K24" s="10"/>
      <c r="L24" s="10"/>
      <c r="M24" s="10"/>
      <c r="N24" s="10"/>
    </row>
    <row r="25" spans="1:14" x14ac:dyDescent="0.45">
      <c r="A25" s="6" t="s">
        <v>367</v>
      </c>
      <c r="B25" s="8" t="s">
        <v>0</v>
      </c>
      <c r="C25" s="6" t="s">
        <v>327</v>
      </c>
      <c r="D25" s="6" t="s">
        <v>328</v>
      </c>
      <c r="E25" s="6" t="s">
        <v>351</v>
      </c>
      <c r="F25" s="6" t="s">
        <v>330</v>
      </c>
      <c r="G25" s="7"/>
      <c r="H25" s="6"/>
      <c r="K25" s="10"/>
      <c r="L25" s="10"/>
      <c r="M25" s="10"/>
      <c r="N25" s="10"/>
    </row>
    <row r="26" spans="1:14" x14ac:dyDescent="0.45">
      <c r="A26" s="6" t="s">
        <v>367</v>
      </c>
      <c r="B26" s="8" t="s">
        <v>239</v>
      </c>
      <c r="C26" s="12" t="s">
        <v>327</v>
      </c>
      <c r="D26" s="12" t="s">
        <v>352</v>
      </c>
      <c r="E26" s="6" t="s">
        <v>370</v>
      </c>
      <c r="F26" s="6" t="s">
        <v>330</v>
      </c>
      <c r="G26" s="7" t="s">
        <v>354</v>
      </c>
      <c r="H26" s="6"/>
      <c r="K26" s="10"/>
      <c r="L26" s="10"/>
      <c r="M26" s="10"/>
      <c r="N26" s="10"/>
    </row>
    <row r="27" spans="1:14" x14ac:dyDescent="0.45">
      <c r="A27" s="6" t="s">
        <v>367</v>
      </c>
      <c r="B27" s="8" t="s">
        <v>240</v>
      </c>
      <c r="C27" s="6" t="s">
        <v>327</v>
      </c>
      <c r="D27" s="6" t="s">
        <v>332</v>
      </c>
      <c r="E27" s="6" t="s">
        <v>371</v>
      </c>
      <c r="F27" s="6" t="s">
        <v>330</v>
      </c>
      <c r="G27" s="7"/>
      <c r="H27" s="6"/>
      <c r="K27" s="10"/>
      <c r="L27" s="10"/>
      <c r="M27" s="10"/>
      <c r="N27" s="10"/>
    </row>
    <row r="28" spans="1:14" x14ac:dyDescent="0.45">
      <c r="A28" s="6" t="s">
        <v>372</v>
      </c>
      <c r="B28" s="8" t="s">
        <v>241</v>
      </c>
      <c r="C28" s="12" t="s">
        <v>336</v>
      </c>
      <c r="D28" s="12" t="s">
        <v>373</v>
      </c>
      <c r="E28" s="6" t="s">
        <v>374</v>
      </c>
      <c r="F28" s="6" t="s">
        <v>330</v>
      </c>
      <c r="G28" s="7" t="s">
        <v>354</v>
      </c>
      <c r="H28" s="6"/>
      <c r="K28" s="10"/>
      <c r="L28" s="10"/>
      <c r="M28" s="10"/>
      <c r="N28" s="10"/>
    </row>
    <row r="29" spans="1:14" x14ac:dyDescent="0.45">
      <c r="A29" s="6" t="s">
        <v>372</v>
      </c>
      <c r="B29" s="8" t="s">
        <v>242</v>
      </c>
      <c r="C29" s="6" t="s">
        <v>331</v>
      </c>
      <c r="D29" s="6" t="s">
        <v>332</v>
      </c>
      <c r="E29" s="6" t="s">
        <v>375</v>
      </c>
      <c r="F29" s="6" t="s">
        <v>330</v>
      </c>
      <c r="G29" s="7"/>
      <c r="H29" s="6"/>
      <c r="K29" s="10"/>
      <c r="L29" s="10"/>
      <c r="M29" s="10"/>
      <c r="N29" s="10"/>
    </row>
    <row r="30" spans="1:14" x14ac:dyDescent="0.45">
      <c r="A30" s="6" t="s">
        <v>372</v>
      </c>
      <c r="B30" s="8" t="s">
        <v>243</v>
      </c>
      <c r="C30" s="6" t="s">
        <v>331</v>
      </c>
      <c r="D30" s="6" t="s">
        <v>332</v>
      </c>
      <c r="E30" s="6" t="s">
        <v>376</v>
      </c>
      <c r="F30" s="6" t="s">
        <v>330</v>
      </c>
      <c r="G30" s="7"/>
      <c r="H30" s="6"/>
      <c r="K30" s="10"/>
      <c r="L30" s="10"/>
      <c r="M30" s="10"/>
      <c r="N30" s="10"/>
    </row>
    <row r="31" spans="1:14" x14ac:dyDescent="0.45">
      <c r="A31" s="6" t="s">
        <v>377</v>
      </c>
      <c r="B31" s="8" t="s">
        <v>249</v>
      </c>
      <c r="C31" s="12" t="s">
        <v>336</v>
      </c>
      <c r="D31" s="12" t="s">
        <v>378</v>
      </c>
      <c r="E31" s="6" t="s">
        <v>379</v>
      </c>
      <c r="F31" s="6" t="s">
        <v>330</v>
      </c>
      <c r="G31" s="7" t="s">
        <v>354</v>
      </c>
      <c r="H31" s="6"/>
      <c r="K31" s="10"/>
      <c r="L31" s="10"/>
      <c r="M31" s="10"/>
      <c r="N31" s="10"/>
    </row>
    <row r="32" spans="1:14" x14ac:dyDescent="0.45">
      <c r="A32" s="6" t="s">
        <v>377</v>
      </c>
      <c r="B32" s="8" t="s">
        <v>250</v>
      </c>
      <c r="C32" s="6" t="s">
        <v>331</v>
      </c>
      <c r="D32" s="6" t="s">
        <v>332</v>
      </c>
      <c r="E32" s="6" t="s">
        <v>380</v>
      </c>
      <c r="F32" s="6" t="s">
        <v>330</v>
      </c>
      <c r="G32" s="7"/>
      <c r="H32" s="6"/>
      <c r="K32" s="10"/>
      <c r="L32" s="10"/>
      <c r="M32" s="10"/>
      <c r="N32" s="10"/>
    </row>
    <row r="33" spans="1:14" x14ac:dyDescent="0.45">
      <c r="A33" s="6" t="s">
        <v>377</v>
      </c>
      <c r="B33" s="8" t="s">
        <v>251</v>
      </c>
      <c r="C33" s="6" t="s">
        <v>331</v>
      </c>
      <c r="D33" s="6" t="s">
        <v>332</v>
      </c>
      <c r="E33" s="6" t="s">
        <v>381</v>
      </c>
      <c r="F33" s="6" t="s">
        <v>330</v>
      </c>
      <c r="G33" s="7"/>
      <c r="H33" s="6"/>
      <c r="K33" s="10"/>
      <c r="L33" s="10"/>
      <c r="M33" s="10"/>
      <c r="N33" s="10"/>
    </row>
    <row r="34" spans="1:14" x14ac:dyDescent="0.45">
      <c r="A34" s="6" t="s">
        <v>377</v>
      </c>
      <c r="B34" s="8" t="s">
        <v>241</v>
      </c>
      <c r="C34" s="12" t="s">
        <v>336</v>
      </c>
      <c r="D34" s="12" t="s">
        <v>373</v>
      </c>
      <c r="E34" s="6" t="s">
        <v>374</v>
      </c>
      <c r="F34" s="6" t="s">
        <v>330</v>
      </c>
      <c r="G34" s="7" t="s">
        <v>354</v>
      </c>
      <c r="H34" s="6"/>
      <c r="K34" s="10"/>
      <c r="L34" s="10"/>
      <c r="M34" s="10"/>
      <c r="N34" s="10"/>
    </row>
    <row r="35" spans="1:14" x14ac:dyDescent="0.45">
      <c r="A35" s="6" t="s">
        <v>377</v>
      </c>
      <c r="B35" s="8" t="s">
        <v>252</v>
      </c>
      <c r="C35" s="6" t="s">
        <v>336</v>
      </c>
      <c r="D35" s="6" t="s">
        <v>382</v>
      </c>
      <c r="E35" s="6" t="s">
        <v>383</v>
      </c>
      <c r="F35" s="6" t="s">
        <v>330</v>
      </c>
      <c r="G35" s="7"/>
      <c r="H35" s="6"/>
      <c r="K35" s="10"/>
      <c r="L35" s="10"/>
      <c r="M35" s="10"/>
      <c r="N35" s="10"/>
    </row>
    <row r="36" spans="1:14" x14ac:dyDescent="0.45">
      <c r="A36" s="6" t="s">
        <v>377</v>
      </c>
      <c r="B36" s="8" t="s">
        <v>254</v>
      </c>
      <c r="C36" s="12" t="s">
        <v>336</v>
      </c>
      <c r="D36" s="12" t="s">
        <v>332</v>
      </c>
      <c r="E36" s="6" t="s">
        <v>384</v>
      </c>
      <c r="F36" s="6" t="s">
        <v>330</v>
      </c>
      <c r="G36" s="7" t="s">
        <v>354</v>
      </c>
      <c r="H36" s="6"/>
      <c r="K36" s="10"/>
      <c r="L36" s="10"/>
      <c r="M36" s="10"/>
      <c r="N36" s="10"/>
    </row>
    <row r="37" spans="1:14" x14ac:dyDescent="0.45">
      <c r="A37" s="6" t="s">
        <v>385</v>
      </c>
      <c r="B37" s="8" t="s">
        <v>312</v>
      </c>
      <c r="C37" s="12" t="s">
        <v>336</v>
      </c>
      <c r="D37" s="12" t="s">
        <v>386</v>
      </c>
      <c r="E37" s="6" t="s">
        <v>387</v>
      </c>
      <c r="F37" s="6" t="s">
        <v>330</v>
      </c>
      <c r="G37" s="7" t="s">
        <v>354</v>
      </c>
      <c r="H37" s="6"/>
      <c r="K37" s="10"/>
      <c r="L37" s="10"/>
      <c r="M37" s="10"/>
      <c r="N37" s="10"/>
    </row>
    <row r="38" spans="1:14" x14ac:dyDescent="0.45">
      <c r="A38" s="6" t="s">
        <v>385</v>
      </c>
      <c r="B38" s="8" t="s">
        <v>313</v>
      </c>
      <c r="C38" s="6" t="s">
        <v>331</v>
      </c>
      <c r="D38" s="6" t="s">
        <v>332</v>
      </c>
      <c r="E38" s="6" t="s">
        <v>388</v>
      </c>
      <c r="F38" s="6" t="s">
        <v>330</v>
      </c>
      <c r="G38" s="7"/>
      <c r="H38" s="6"/>
      <c r="K38" s="10"/>
      <c r="L38" s="10"/>
      <c r="M38" s="10"/>
      <c r="N38" s="10"/>
    </row>
    <row r="39" spans="1:14" x14ac:dyDescent="0.45">
      <c r="A39" s="6" t="s">
        <v>385</v>
      </c>
      <c r="B39" s="8" t="s">
        <v>241</v>
      </c>
      <c r="C39" s="12" t="s">
        <v>336</v>
      </c>
      <c r="D39" s="12" t="s">
        <v>373</v>
      </c>
      <c r="E39" s="6" t="s">
        <v>374</v>
      </c>
      <c r="F39" s="6" t="s">
        <v>330</v>
      </c>
      <c r="G39" s="7" t="s">
        <v>354</v>
      </c>
      <c r="H39" s="6"/>
      <c r="K39" s="10"/>
      <c r="L39" s="10"/>
      <c r="M39" s="10"/>
      <c r="N39" s="10"/>
    </row>
    <row r="40" spans="1:14" x14ac:dyDescent="0.45">
      <c r="A40" s="6" t="s">
        <v>385</v>
      </c>
      <c r="B40" s="8" t="s">
        <v>314</v>
      </c>
      <c r="C40" s="6" t="s">
        <v>336</v>
      </c>
      <c r="D40" s="6" t="s">
        <v>382</v>
      </c>
      <c r="E40" s="6" t="s">
        <v>389</v>
      </c>
      <c r="F40" s="6" t="s">
        <v>330</v>
      </c>
      <c r="G40" s="7"/>
      <c r="H40" s="6"/>
      <c r="K40" s="10"/>
      <c r="L40" s="10"/>
      <c r="M40" s="10"/>
      <c r="N40" s="10"/>
    </row>
    <row r="41" spans="1:14" x14ac:dyDescent="0.45">
      <c r="A41" s="6" t="s">
        <v>385</v>
      </c>
      <c r="B41" s="8" t="s">
        <v>315</v>
      </c>
      <c r="C41" s="6" t="s">
        <v>336</v>
      </c>
      <c r="D41" s="6" t="s">
        <v>390</v>
      </c>
      <c r="E41" s="6" t="s">
        <v>391</v>
      </c>
      <c r="F41" s="6" t="s">
        <v>330</v>
      </c>
      <c r="G41" s="7"/>
      <c r="H41" s="6"/>
      <c r="K41" s="10"/>
      <c r="L41" s="10"/>
      <c r="M41" s="10"/>
      <c r="N41" s="10"/>
    </row>
    <row r="42" spans="1:14" x14ac:dyDescent="0.45">
      <c r="A42" s="6" t="s">
        <v>385</v>
      </c>
      <c r="B42" s="8" t="s">
        <v>317</v>
      </c>
      <c r="C42" s="12" t="s">
        <v>336</v>
      </c>
      <c r="D42" s="12" t="s">
        <v>332</v>
      </c>
      <c r="E42" s="6" t="s">
        <v>392</v>
      </c>
      <c r="F42" s="6" t="s">
        <v>330</v>
      </c>
      <c r="G42" s="7" t="s">
        <v>354</v>
      </c>
      <c r="H42" s="6"/>
      <c r="K42" s="10"/>
      <c r="L42" s="10"/>
      <c r="M42" s="10"/>
      <c r="N42" s="10"/>
    </row>
    <row r="43" spans="1:14" x14ac:dyDescent="0.45">
      <c r="K43" s="10"/>
      <c r="L43" s="10"/>
      <c r="M43" s="10"/>
      <c r="N43" s="10"/>
    </row>
    <row r="44" spans="1:14" x14ac:dyDescent="0.45">
      <c r="K44" s="10"/>
      <c r="L44" s="10"/>
      <c r="M44" s="10"/>
      <c r="N44" s="10"/>
    </row>
    <row r="45" spans="1:14" x14ac:dyDescent="0.45">
      <c r="K45" s="10"/>
      <c r="L45" s="10"/>
      <c r="M45" s="10"/>
      <c r="N45" s="10"/>
    </row>
    <row r="46" spans="1:14" x14ac:dyDescent="0.45">
      <c r="K46" s="10"/>
      <c r="L46" s="10"/>
      <c r="M46" s="10"/>
      <c r="N46" s="10"/>
    </row>
    <row r="47" spans="1:14" x14ac:dyDescent="0.45">
      <c r="K47" s="10"/>
      <c r="L47" s="10"/>
      <c r="M47" s="10"/>
      <c r="N47" s="10"/>
    </row>
    <row r="48" spans="1:14" x14ac:dyDescent="0.45">
      <c r="K48" s="10"/>
      <c r="L48" s="10"/>
      <c r="M48" s="10"/>
      <c r="N48" s="10"/>
    </row>
    <row r="49" spans="11:14" x14ac:dyDescent="0.45">
      <c r="K49" s="10"/>
      <c r="L49" s="10"/>
      <c r="M49" s="10"/>
      <c r="N49" s="10"/>
    </row>
    <row r="50" spans="11:14" x14ac:dyDescent="0.45">
      <c r="K50" s="10"/>
      <c r="L50" s="10"/>
      <c r="M50" s="10"/>
      <c r="N50" s="10"/>
    </row>
    <row r="51" spans="11:14" x14ac:dyDescent="0.45">
      <c r="K51" s="10"/>
      <c r="L51" s="10"/>
      <c r="M51" s="10"/>
      <c r="N51" s="10"/>
    </row>
    <row r="52" spans="11:14" x14ac:dyDescent="0.45">
      <c r="K52" s="10"/>
      <c r="L52" s="10"/>
      <c r="M52" s="10"/>
      <c r="N52" s="10"/>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98CB-433A-44DE-8282-50D9D1280BAF}">
  <sheetPr codeName="Sheet11"/>
  <dimension ref="A1:H222"/>
  <sheetViews>
    <sheetView topLeftCell="A43" zoomScale="70" zoomScaleNormal="70" workbookViewId="0">
      <selection activeCell="O70" sqref="O70"/>
    </sheetView>
  </sheetViews>
  <sheetFormatPr defaultRowHeight="14.25" x14ac:dyDescent="0.45"/>
  <cols>
    <col min="1" max="1" width="18.46484375" bestFit="1" customWidth="1"/>
    <col min="2" max="2" width="22.1328125" bestFit="1" customWidth="1"/>
    <col min="3" max="3" width="18.46484375" bestFit="1" customWidth="1"/>
    <col min="4" max="4" width="5.86328125" bestFit="1" customWidth="1"/>
    <col min="5" max="5" width="10.33203125" bestFit="1" customWidth="1"/>
    <col min="6" max="29" width="8.53125" bestFit="1" customWidth="1"/>
    <col min="30" max="30" width="10.796875" bestFit="1" customWidth="1"/>
    <col min="31" max="99" width="5" bestFit="1" customWidth="1"/>
    <col min="100" max="100" width="10.796875" bestFit="1" customWidth="1"/>
  </cols>
  <sheetData>
    <row r="1" spans="1:8" x14ac:dyDescent="0.45">
      <c r="A1" s="19" t="s">
        <v>211</v>
      </c>
      <c r="B1" t="s">
        <v>213</v>
      </c>
      <c r="C1" t="s">
        <v>212</v>
      </c>
      <c r="H1" t="s">
        <v>215</v>
      </c>
    </row>
    <row r="2" spans="1:8" x14ac:dyDescent="0.45">
      <c r="A2" s="20" t="s">
        <v>19</v>
      </c>
      <c r="B2" s="21">
        <v>1127507.3400000001</v>
      </c>
      <c r="C2">
        <v>3316</v>
      </c>
      <c r="H2" t="s">
        <v>216</v>
      </c>
    </row>
    <row r="3" spans="1:8" x14ac:dyDescent="0.45">
      <c r="A3" s="20" t="s">
        <v>9</v>
      </c>
      <c r="B3" s="21">
        <v>958803.31</v>
      </c>
      <c r="C3">
        <v>2092</v>
      </c>
    </row>
    <row r="4" spans="1:8" x14ac:dyDescent="0.45">
      <c r="A4" s="20" t="s">
        <v>21</v>
      </c>
      <c r="B4" s="21">
        <v>863029.77</v>
      </c>
      <c r="C4">
        <v>3012</v>
      </c>
    </row>
    <row r="5" spans="1:8" x14ac:dyDescent="0.45">
      <c r="A5" s="20" t="s">
        <v>7</v>
      </c>
      <c r="B5" s="21">
        <v>840037.87</v>
      </c>
      <c r="C5">
        <v>2337</v>
      </c>
    </row>
    <row r="6" spans="1:8" x14ac:dyDescent="0.45">
      <c r="A6" s="20" t="s">
        <v>8</v>
      </c>
      <c r="B6" s="21">
        <v>809514.24</v>
      </c>
      <c r="C6">
        <v>2728</v>
      </c>
    </row>
    <row r="7" spans="1:8" x14ac:dyDescent="0.45">
      <c r="A7" s="20" t="s">
        <v>214</v>
      </c>
      <c r="B7" s="21">
        <v>4598892.53</v>
      </c>
      <c r="C7">
        <v>13485</v>
      </c>
    </row>
    <row r="18" spans="1:8" x14ac:dyDescent="0.45">
      <c r="A18" s="19" t="s">
        <v>211</v>
      </c>
      <c r="B18" t="s">
        <v>213</v>
      </c>
      <c r="H18" t="s">
        <v>400</v>
      </c>
    </row>
    <row r="19" spans="1:8" x14ac:dyDescent="0.45">
      <c r="A19" s="20" t="s">
        <v>96</v>
      </c>
      <c r="B19" s="26">
        <v>2104851.25</v>
      </c>
    </row>
    <row r="20" spans="1:8" x14ac:dyDescent="0.45">
      <c r="A20" s="20" t="s">
        <v>98</v>
      </c>
      <c r="B20" s="26">
        <v>1902979.11</v>
      </c>
    </row>
    <row r="21" spans="1:8" x14ac:dyDescent="0.45">
      <c r="A21" s="20" t="s">
        <v>99</v>
      </c>
      <c r="B21" s="26">
        <v>3328763.81</v>
      </c>
    </row>
    <row r="22" spans="1:8" x14ac:dyDescent="0.45">
      <c r="A22" s="20" t="s">
        <v>97</v>
      </c>
      <c r="B22" s="26">
        <v>3064073.46</v>
      </c>
    </row>
    <row r="23" spans="1:8" x14ac:dyDescent="0.45">
      <c r="A23" s="20" t="s">
        <v>214</v>
      </c>
      <c r="B23" s="26">
        <v>10400667.630000001</v>
      </c>
    </row>
    <row r="33" spans="1:8" x14ac:dyDescent="0.45">
      <c r="A33" s="19" t="s">
        <v>211</v>
      </c>
      <c r="B33" t="s">
        <v>213</v>
      </c>
      <c r="H33" t="s">
        <v>217</v>
      </c>
    </row>
    <row r="34" spans="1:8" x14ac:dyDescent="0.45">
      <c r="A34" s="20" t="s">
        <v>10</v>
      </c>
      <c r="B34" s="26">
        <v>4639658.66</v>
      </c>
    </row>
    <row r="35" spans="1:8" x14ac:dyDescent="0.45">
      <c r="A35" s="20" t="s">
        <v>6</v>
      </c>
      <c r="B35" s="26">
        <v>5047801.55</v>
      </c>
    </row>
    <row r="36" spans="1:8" x14ac:dyDescent="0.45">
      <c r="A36" s="20" t="s">
        <v>13</v>
      </c>
      <c r="B36" s="26">
        <v>713207.42</v>
      </c>
    </row>
    <row r="37" spans="1:8" x14ac:dyDescent="0.45">
      <c r="A37" s="20" t="s">
        <v>214</v>
      </c>
      <c r="B37" s="26">
        <v>10400667.630000001</v>
      </c>
    </row>
    <row r="50" spans="1:8" x14ac:dyDescent="0.45">
      <c r="A50" s="19" t="s">
        <v>211</v>
      </c>
      <c r="B50" t="s">
        <v>213</v>
      </c>
      <c r="H50" t="s">
        <v>218</v>
      </c>
    </row>
    <row r="51" spans="1:8" x14ac:dyDescent="0.45">
      <c r="A51" s="20" t="s">
        <v>29</v>
      </c>
      <c r="B51" s="26">
        <v>1041160.17</v>
      </c>
    </row>
    <row r="52" spans="1:8" x14ac:dyDescent="0.45">
      <c r="A52" s="20" t="s">
        <v>41</v>
      </c>
      <c r="B52" s="26">
        <v>1894515.92</v>
      </c>
    </row>
    <row r="53" spans="1:8" x14ac:dyDescent="0.45">
      <c r="A53" s="20" t="s">
        <v>45</v>
      </c>
      <c r="B53" s="26">
        <v>3031637.16</v>
      </c>
    </row>
    <row r="54" spans="1:8" x14ac:dyDescent="0.45">
      <c r="A54" s="20" t="s">
        <v>37</v>
      </c>
      <c r="B54" s="26">
        <v>2536222.31</v>
      </c>
    </row>
    <row r="55" spans="1:8" x14ac:dyDescent="0.45">
      <c r="A55" s="20" t="s">
        <v>33</v>
      </c>
      <c r="B55" s="26">
        <v>1897132.07</v>
      </c>
    </row>
    <row r="56" spans="1:8" x14ac:dyDescent="0.45">
      <c r="A56" s="20" t="s">
        <v>214</v>
      </c>
      <c r="B56" s="26">
        <v>10400667.630000001</v>
      </c>
    </row>
    <row r="66" spans="1:8" x14ac:dyDescent="0.45">
      <c r="A66" s="19" t="s">
        <v>211</v>
      </c>
      <c r="B66" t="s">
        <v>401</v>
      </c>
      <c r="H66" t="s">
        <v>219</v>
      </c>
    </row>
    <row r="67" spans="1:8" x14ac:dyDescent="0.45">
      <c r="A67" s="20" t="s">
        <v>201</v>
      </c>
      <c r="B67" s="26">
        <v>25758</v>
      </c>
    </row>
    <row r="68" spans="1:8" x14ac:dyDescent="0.45">
      <c r="A68" s="20" t="s">
        <v>207</v>
      </c>
      <c r="B68" s="26">
        <v>17623</v>
      </c>
    </row>
    <row r="69" spans="1:8" x14ac:dyDescent="0.45">
      <c r="A69" s="20" t="s">
        <v>185</v>
      </c>
      <c r="B69" s="26">
        <v>14714</v>
      </c>
    </row>
    <row r="70" spans="1:8" x14ac:dyDescent="0.45">
      <c r="A70" s="20" t="s">
        <v>171</v>
      </c>
      <c r="B70" s="26">
        <v>14391</v>
      </c>
    </row>
    <row r="71" spans="1:8" x14ac:dyDescent="0.45">
      <c r="A71" s="20" t="s">
        <v>151</v>
      </c>
      <c r="B71" s="26">
        <v>13317</v>
      </c>
    </row>
    <row r="72" spans="1:8" x14ac:dyDescent="0.45">
      <c r="A72" s="20" t="s">
        <v>132</v>
      </c>
      <c r="B72" s="26">
        <v>12571</v>
      </c>
    </row>
    <row r="73" spans="1:8" x14ac:dyDescent="0.45">
      <c r="A73" s="20" t="s">
        <v>143</v>
      </c>
      <c r="B73" s="26">
        <v>11804</v>
      </c>
    </row>
    <row r="74" spans="1:8" x14ac:dyDescent="0.45">
      <c r="A74" s="20" t="s">
        <v>115</v>
      </c>
      <c r="B74" s="26">
        <v>11200</v>
      </c>
    </row>
    <row r="75" spans="1:8" x14ac:dyDescent="0.45">
      <c r="A75" s="20" t="s">
        <v>189</v>
      </c>
      <c r="B75" s="26">
        <v>10728</v>
      </c>
    </row>
    <row r="76" spans="1:8" x14ac:dyDescent="0.45">
      <c r="A76" s="20" t="s">
        <v>195</v>
      </c>
      <c r="B76" s="26">
        <v>10467</v>
      </c>
    </row>
    <row r="77" spans="1:8" x14ac:dyDescent="0.45">
      <c r="A77" s="20" t="s">
        <v>214</v>
      </c>
      <c r="B77" s="26">
        <v>142573</v>
      </c>
    </row>
    <row r="83" spans="1:8" x14ac:dyDescent="0.45">
      <c r="H83" t="s">
        <v>220</v>
      </c>
    </row>
    <row r="84" spans="1:8" x14ac:dyDescent="0.45">
      <c r="A84" s="19" t="s">
        <v>401</v>
      </c>
      <c r="B84" s="19" t="s">
        <v>402</v>
      </c>
    </row>
    <row r="85" spans="1:8" x14ac:dyDescent="0.45">
      <c r="A85" s="19" t="s">
        <v>211</v>
      </c>
      <c r="B85" t="s">
        <v>10</v>
      </c>
      <c r="C85" t="s">
        <v>6</v>
      </c>
      <c r="D85" t="s">
        <v>13</v>
      </c>
      <c r="E85" t="s">
        <v>214</v>
      </c>
    </row>
    <row r="86" spans="1:8" x14ac:dyDescent="0.45">
      <c r="A86" s="20" t="s">
        <v>104</v>
      </c>
      <c r="B86" s="26">
        <v>9664</v>
      </c>
      <c r="C86" s="26">
        <v>6856</v>
      </c>
      <c r="D86" s="26"/>
      <c r="E86" s="26">
        <v>16520</v>
      </c>
    </row>
    <row r="87" spans="1:8" x14ac:dyDescent="0.45">
      <c r="A87" s="20" t="s">
        <v>110</v>
      </c>
      <c r="B87" s="26">
        <v>20638</v>
      </c>
      <c r="C87" s="26">
        <v>26367</v>
      </c>
      <c r="D87" s="26"/>
      <c r="E87" s="26">
        <v>47005</v>
      </c>
    </row>
    <row r="88" spans="1:8" x14ac:dyDescent="0.45">
      <c r="A88" s="20" t="s">
        <v>118</v>
      </c>
      <c r="B88" s="26">
        <v>6919</v>
      </c>
      <c r="C88" s="26">
        <v>13041</v>
      </c>
      <c r="D88" s="26"/>
      <c r="E88" s="26">
        <v>19960</v>
      </c>
    </row>
    <row r="89" spans="1:8" x14ac:dyDescent="0.45">
      <c r="A89" s="20" t="s">
        <v>113</v>
      </c>
      <c r="B89" s="26">
        <v>20935</v>
      </c>
      <c r="C89" s="26">
        <v>48089</v>
      </c>
      <c r="D89" s="26">
        <v>6568</v>
      </c>
      <c r="E89" s="26">
        <v>75592</v>
      </c>
    </row>
    <row r="90" spans="1:8" x14ac:dyDescent="0.45">
      <c r="A90" s="20" t="s">
        <v>107</v>
      </c>
      <c r="B90" s="26">
        <v>5658</v>
      </c>
      <c r="C90" s="26">
        <v>16292</v>
      </c>
      <c r="D90" s="26">
        <v>2403</v>
      </c>
      <c r="E90" s="26">
        <v>24353</v>
      </c>
    </row>
    <row r="91" spans="1:8" x14ac:dyDescent="0.45">
      <c r="A91" s="20" t="s">
        <v>126</v>
      </c>
      <c r="B91" s="26">
        <v>17428</v>
      </c>
      <c r="C91" s="26">
        <v>32556</v>
      </c>
      <c r="D91" s="26"/>
      <c r="E91" s="26">
        <v>49984</v>
      </c>
    </row>
    <row r="92" spans="1:8" x14ac:dyDescent="0.45">
      <c r="A92" s="20" t="s">
        <v>121</v>
      </c>
      <c r="B92" s="26">
        <v>3190</v>
      </c>
      <c r="C92" s="26">
        <v>10404</v>
      </c>
      <c r="D92" s="26"/>
      <c r="E92" s="26">
        <v>13594</v>
      </c>
    </row>
    <row r="93" spans="1:8" x14ac:dyDescent="0.45">
      <c r="A93" s="20" t="s">
        <v>133</v>
      </c>
      <c r="B93" s="26">
        <v>25196</v>
      </c>
      <c r="C93" s="26">
        <v>27980</v>
      </c>
      <c r="D93" s="26"/>
      <c r="E93" s="26">
        <v>53176</v>
      </c>
    </row>
    <row r="94" spans="1:8" x14ac:dyDescent="0.45">
      <c r="A94" s="20" t="s">
        <v>214</v>
      </c>
      <c r="B94" s="26">
        <v>109628</v>
      </c>
      <c r="C94" s="26">
        <v>181585</v>
      </c>
      <c r="D94" s="26">
        <v>8971</v>
      </c>
      <c r="E94" s="26">
        <v>300184</v>
      </c>
    </row>
    <row r="113" spans="1:1" x14ac:dyDescent="0.45">
      <c r="A113" t="s">
        <v>213</v>
      </c>
    </row>
    <row r="114" spans="1:1" x14ac:dyDescent="0.45">
      <c r="A114" s="26">
        <v>10400667.630000001</v>
      </c>
    </row>
    <row r="129" spans="1:3" x14ac:dyDescent="0.45">
      <c r="A129" s="28" t="s">
        <v>211</v>
      </c>
      <c r="B129" s="29" t="s">
        <v>403</v>
      </c>
      <c r="C129" s="29" t="s">
        <v>404</v>
      </c>
    </row>
    <row r="130" spans="1:3" x14ac:dyDescent="0.45">
      <c r="A130" s="29" t="s">
        <v>110</v>
      </c>
      <c r="B130" s="31">
        <v>10</v>
      </c>
      <c r="C130" s="31">
        <v>14</v>
      </c>
    </row>
    <row r="131" spans="1:3" x14ac:dyDescent="0.45">
      <c r="A131" s="29" t="s">
        <v>113</v>
      </c>
      <c r="B131" s="31">
        <v>12</v>
      </c>
      <c r="C131" s="31">
        <v>24</v>
      </c>
    </row>
    <row r="132" spans="1:3" x14ac:dyDescent="0.45">
      <c r="A132" s="29" t="s">
        <v>107</v>
      </c>
      <c r="B132" s="31">
        <v>5</v>
      </c>
      <c r="C132" s="31">
        <v>12</v>
      </c>
    </row>
    <row r="133" spans="1:3" x14ac:dyDescent="0.45">
      <c r="A133" s="29" t="s">
        <v>126</v>
      </c>
      <c r="B133" s="31">
        <v>7</v>
      </c>
      <c r="C133" s="31">
        <v>16</v>
      </c>
    </row>
    <row r="134" spans="1:3" x14ac:dyDescent="0.45">
      <c r="A134" s="29" t="s">
        <v>133</v>
      </c>
      <c r="B134" s="31">
        <v>5</v>
      </c>
      <c r="C134" s="31">
        <v>16</v>
      </c>
    </row>
    <row r="135" spans="1:3" x14ac:dyDescent="0.45">
      <c r="A135" s="29" t="s">
        <v>214</v>
      </c>
      <c r="B135" s="31">
        <v>39</v>
      </c>
      <c r="C135" s="31">
        <v>82</v>
      </c>
    </row>
    <row r="139" spans="1:3" x14ac:dyDescent="0.45">
      <c r="A139" s="19" t="s">
        <v>211</v>
      </c>
      <c r="B139" t="s">
        <v>404</v>
      </c>
    </row>
    <row r="140" spans="1:3" x14ac:dyDescent="0.45">
      <c r="A140" s="20" t="s">
        <v>107</v>
      </c>
      <c r="B140" s="21">
        <v>5</v>
      </c>
    </row>
    <row r="141" spans="1:3" x14ac:dyDescent="0.45">
      <c r="A141" s="20" t="s">
        <v>133</v>
      </c>
      <c r="B141" s="21">
        <v>5</v>
      </c>
    </row>
    <row r="142" spans="1:3" x14ac:dyDescent="0.45">
      <c r="A142" s="20" t="s">
        <v>126</v>
      </c>
      <c r="B142" s="21">
        <v>7</v>
      </c>
    </row>
    <row r="143" spans="1:3" x14ac:dyDescent="0.45">
      <c r="A143" s="20" t="s">
        <v>110</v>
      </c>
      <c r="B143" s="21">
        <v>10</v>
      </c>
    </row>
    <row r="144" spans="1:3" x14ac:dyDescent="0.45">
      <c r="A144" s="20" t="s">
        <v>113</v>
      </c>
      <c r="B144" s="21">
        <v>12</v>
      </c>
    </row>
    <row r="145" spans="1:2" x14ac:dyDescent="0.45">
      <c r="A145" s="20" t="s">
        <v>214</v>
      </c>
      <c r="B145" s="21">
        <v>39</v>
      </c>
    </row>
    <row r="161" spans="1:2" x14ac:dyDescent="0.45">
      <c r="A161" s="19" t="s">
        <v>211</v>
      </c>
      <c r="B161" t="s">
        <v>401</v>
      </c>
    </row>
    <row r="162" spans="1:2" x14ac:dyDescent="0.45">
      <c r="A162" s="20" t="s">
        <v>7</v>
      </c>
      <c r="B162" s="21">
        <v>26577</v>
      </c>
    </row>
    <row r="163" spans="1:2" x14ac:dyDescent="0.45">
      <c r="A163" s="20" t="s">
        <v>8</v>
      </c>
      <c r="B163" s="21">
        <v>23514</v>
      </c>
    </row>
    <row r="164" spans="1:2" x14ac:dyDescent="0.45">
      <c r="A164" s="20" t="s">
        <v>21</v>
      </c>
      <c r="B164" s="21">
        <v>17202</v>
      </c>
    </row>
    <row r="165" spans="1:2" x14ac:dyDescent="0.45">
      <c r="A165" s="20" t="s">
        <v>9</v>
      </c>
      <c r="B165" s="21">
        <v>15962</v>
      </c>
    </row>
    <row r="166" spans="1:2" x14ac:dyDescent="0.45">
      <c r="A166" s="20" t="s">
        <v>19</v>
      </c>
      <c r="B166" s="21">
        <v>11845</v>
      </c>
    </row>
    <row r="167" spans="1:2" x14ac:dyDescent="0.45">
      <c r="A167" s="20" t="s">
        <v>214</v>
      </c>
      <c r="B167" s="21">
        <v>95100</v>
      </c>
    </row>
    <row r="178" spans="1:2" x14ac:dyDescent="0.45">
      <c r="A178" s="19" t="s">
        <v>211</v>
      </c>
      <c r="B178" t="s">
        <v>405</v>
      </c>
    </row>
    <row r="179" spans="1:2" x14ac:dyDescent="0.45">
      <c r="A179" s="20" t="s">
        <v>14</v>
      </c>
      <c r="B179" s="21">
        <v>14999.99</v>
      </c>
    </row>
    <row r="180" spans="1:2" x14ac:dyDescent="0.45">
      <c r="A180" s="20" t="s">
        <v>21</v>
      </c>
      <c r="B180" s="21">
        <v>2500</v>
      </c>
    </row>
    <row r="181" spans="1:2" x14ac:dyDescent="0.45">
      <c r="A181" s="20" t="s">
        <v>20</v>
      </c>
      <c r="B181" s="21">
        <v>8000</v>
      </c>
    </row>
    <row r="182" spans="1:2" x14ac:dyDescent="0.45">
      <c r="A182" s="20" t="s">
        <v>22</v>
      </c>
      <c r="B182" s="21">
        <v>8999</v>
      </c>
    </row>
    <row r="183" spans="1:2" x14ac:dyDescent="0.45">
      <c r="A183" s="20" t="s">
        <v>17</v>
      </c>
      <c r="B183" s="21">
        <v>2999.99</v>
      </c>
    </row>
    <row r="184" spans="1:2" x14ac:dyDescent="0.45">
      <c r="A184" s="20" t="s">
        <v>214</v>
      </c>
      <c r="B184" s="21">
        <v>37498.980000000003</v>
      </c>
    </row>
    <row r="193" spans="1:3" x14ac:dyDescent="0.45">
      <c r="A193" s="19" t="s">
        <v>211</v>
      </c>
      <c r="B193" t="s">
        <v>401</v>
      </c>
      <c r="C193" t="s">
        <v>212</v>
      </c>
    </row>
    <row r="194" spans="1:3" x14ac:dyDescent="0.45">
      <c r="A194" s="20" t="s">
        <v>14</v>
      </c>
      <c r="B194" s="21">
        <v>13445</v>
      </c>
      <c r="C194" s="21">
        <v>1344</v>
      </c>
    </row>
    <row r="195" spans="1:3" x14ac:dyDescent="0.45">
      <c r="A195" s="20" t="s">
        <v>15</v>
      </c>
      <c r="B195" s="21">
        <v>10952</v>
      </c>
      <c r="C195" s="21">
        <v>1724</v>
      </c>
    </row>
    <row r="196" spans="1:3" x14ac:dyDescent="0.45">
      <c r="A196" s="20" t="s">
        <v>11</v>
      </c>
      <c r="B196" s="21">
        <v>27920</v>
      </c>
      <c r="C196" s="21">
        <v>1439</v>
      </c>
    </row>
    <row r="197" spans="1:3" x14ac:dyDescent="0.45">
      <c r="A197" s="20" t="s">
        <v>9</v>
      </c>
      <c r="B197" s="21">
        <v>15962</v>
      </c>
      <c r="C197" s="21">
        <v>2092</v>
      </c>
    </row>
    <row r="198" spans="1:3" x14ac:dyDescent="0.45">
      <c r="A198" s="20" t="s">
        <v>21</v>
      </c>
      <c r="B198" s="21">
        <v>17202</v>
      </c>
      <c r="C198" s="21">
        <v>3012</v>
      </c>
    </row>
    <row r="199" spans="1:3" x14ac:dyDescent="0.45">
      <c r="A199" s="20" t="s">
        <v>20</v>
      </c>
      <c r="B199" s="21">
        <v>24147</v>
      </c>
      <c r="C199" s="21">
        <v>1172</v>
      </c>
    </row>
    <row r="200" spans="1:3" x14ac:dyDescent="0.45">
      <c r="A200" s="20" t="s">
        <v>12</v>
      </c>
      <c r="B200" s="21">
        <v>8971</v>
      </c>
      <c r="C200" s="21">
        <v>1012</v>
      </c>
    </row>
    <row r="201" spans="1:3" x14ac:dyDescent="0.45">
      <c r="A201" s="20" t="s">
        <v>19</v>
      </c>
      <c r="B201" s="21">
        <v>11845</v>
      </c>
      <c r="C201" s="21">
        <v>3316</v>
      </c>
    </row>
    <row r="202" spans="1:3" x14ac:dyDescent="0.45">
      <c r="A202" s="20" t="s">
        <v>16</v>
      </c>
      <c r="B202" s="21">
        <v>17406</v>
      </c>
      <c r="C202" s="21">
        <v>655</v>
      </c>
    </row>
    <row r="203" spans="1:3" x14ac:dyDescent="0.45">
      <c r="A203" s="20" t="s">
        <v>18</v>
      </c>
      <c r="B203" s="21">
        <v>28655</v>
      </c>
      <c r="C203" s="21">
        <v>1912</v>
      </c>
    </row>
    <row r="204" spans="1:3" x14ac:dyDescent="0.45">
      <c r="A204" s="20" t="s">
        <v>22</v>
      </c>
      <c r="B204" s="21">
        <v>26395</v>
      </c>
      <c r="C204" s="21">
        <v>1798</v>
      </c>
    </row>
    <row r="205" spans="1:3" x14ac:dyDescent="0.45">
      <c r="A205" s="20" t="s">
        <v>8</v>
      </c>
      <c r="B205" s="21">
        <v>23514</v>
      </c>
      <c r="C205" s="21">
        <v>2728</v>
      </c>
    </row>
    <row r="206" spans="1:3" x14ac:dyDescent="0.45">
      <c r="A206" s="20" t="s">
        <v>7</v>
      </c>
      <c r="B206" s="21">
        <v>26577</v>
      </c>
      <c r="C206" s="21">
        <v>2337</v>
      </c>
    </row>
    <row r="207" spans="1:3" x14ac:dyDescent="0.45">
      <c r="A207" s="20" t="s">
        <v>5</v>
      </c>
      <c r="B207" s="21">
        <v>15668</v>
      </c>
      <c r="C207" s="21">
        <v>1887</v>
      </c>
    </row>
    <row r="208" spans="1:3" x14ac:dyDescent="0.45">
      <c r="A208" s="20" t="s">
        <v>17</v>
      </c>
      <c r="B208" s="21">
        <v>31525</v>
      </c>
      <c r="C208" s="21">
        <v>224</v>
      </c>
    </row>
    <row r="209" spans="1:3" x14ac:dyDescent="0.45">
      <c r="A209" s="20" t="s">
        <v>214</v>
      </c>
      <c r="B209" s="21">
        <v>300184</v>
      </c>
      <c r="C209" s="21">
        <v>26652</v>
      </c>
    </row>
    <row r="221" spans="1:3" x14ac:dyDescent="0.45">
      <c r="A221" t="s">
        <v>212</v>
      </c>
    </row>
    <row r="222" spans="1:3" x14ac:dyDescent="0.45">
      <c r="A222" s="21">
        <v>13433</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B618-A572-4485-9673-FAD3DB1B51A8}">
  <sheetPr codeName="Sheet12">
    <tabColor theme="3" tint="0.79998168889431442"/>
  </sheetPr>
  <dimension ref="A3:M109"/>
  <sheetViews>
    <sheetView zoomScaleNormal="100" workbookViewId="0">
      <selection activeCell="A108" sqref="A108:A109"/>
    </sheetView>
  </sheetViews>
  <sheetFormatPr defaultRowHeight="14.25" x14ac:dyDescent="0.45"/>
  <cols>
    <col min="1" max="1" width="12.06640625" bestFit="1" customWidth="1"/>
    <col min="2" max="2" width="18.9296875" bestFit="1" customWidth="1"/>
    <col min="3" max="3" width="9.06640625" bestFit="1" customWidth="1"/>
    <col min="4" max="8" width="20.53125" bestFit="1" customWidth="1"/>
    <col min="9" max="9" width="25.19921875" bestFit="1" customWidth="1"/>
    <col min="10" max="10" width="17.46484375" bestFit="1" customWidth="1"/>
    <col min="11" max="11" width="7" bestFit="1" customWidth="1"/>
    <col min="12" max="12" width="9" bestFit="1" customWidth="1"/>
    <col min="13" max="13" width="10.796875" bestFit="1" customWidth="1"/>
  </cols>
  <sheetData>
    <row r="3" spans="1:3" ht="42.75" x14ac:dyDescent="0.45">
      <c r="A3" s="28" t="s">
        <v>211</v>
      </c>
      <c r="B3" s="29" t="s">
        <v>227</v>
      </c>
      <c r="C3" s="27" t="s">
        <v>396</v>
      </c>
    </row>
    <row r="4" spans="1:3" x14ac:dyDescent="0.45">
      <c r="A4" s="20" t="s">
        <v>234</v>
      </c>
      <c r="B4" s="21">
        <v>660738.81000000006</v>
      </c>
      <c r="C4" s="25">
        <v>951</v>
      </c>
    </row>
    <row r="5" spans="1:3" x14ac:dyDescent="0.45">
      <c r="A5" s="20" t="s">
        <v>229</v>
      </c>
      <c r="B5" s="21">
        <v>858382.25</v>
      </c>
      <c r="C5" s="25">
        <v>286</v>
      </c>
    </row>
    <row r="6" spans="1:3" x14ac:dyDescent="0.45">
      <c r="A6" s="20" t="s">
        <v>233</v>
      </c>
      <c r="B6" s="21">
        <v>678105.92</v>
      </c>
      <c r="C6" s="25">
        <v>555</v>
      </c>
    </row>
    <row r="7" spans="1:3" x14ac:dyDescent="0.45">
      <c r="A7" s="20" t="s">
        <v>230</v>
      </c>
      <c r="B7" s="21">
        <v>757313.53</v>
      </c>
      <c r="C7" s="25">
        <v>853</v>
      </c>
    </row>
    <row r="8" spans="1:3" x14ac:dyDescent="0.45">
      <c r="A8" s="20" t="s">
        <v>231</v>
      </c>
      <c r="B8" s="21">
        <v>735757</v>
      </c>
      <c r="C8" s="25">
        <v>310</v>
      </c>
    </row>
    <row r="9" spans="1:3" x14ac:dyDescent="0.45">
      <c r="A9" s="20" t="s">
        <v>235</v>
      </c>
      <c r="B9" s="21">
        <v>652174</v>
      </c>
      <c r="C9" s="25">
        <v>279</v>
      </c>
    </row>
    <row r="10" spans="1:3" x14ac:dyDescent="0.45">
      <c r="A10" s="20" t="s">
        <v>237</v>
      </c>
      <c r="B10" s="21">
        <v>154606.53</v>
      </c>
      <c r="C10" s="25">
        <v>840</v>
      </c>
    </row>
    <row r="11" spans="1:3" x14ac:dyDescent="0.45">
      <c r="A11" s="20" t="s">
        <v>232</v>
      </c>
      <c r="B11" s="21">
        <v>718591.55</v>
      </c>
      <c r="C11" s="25">
        <v>947</v>
      </c>
    </row>
    <row r="12" spans="1:3" x14ac:dyDescent="0.45">
      <c r="A12" s="20" t="s">
        <v>228</v>
      </c>
      <c r="B12" s="21">
        <v>863969.44</v>
      </c>
      <c r="C12" s="25">
        <v>436</v>
      </c>
    </row>
    <row r="13" spans="1:3" x14ac:dyDescent="0.45">
      <c r="A13" s="20" t="s">
        <v>236</v>
      </c>
      <c r="B13" s="21">
        <v>275175.63</v>
      </c>
      <c r="C13" s="25">
        <v>673</v>
      </c>
    </row>
    <row r="14" spans="1:3" x14ac:dyDescent="0.45">
      <c r="A14" s="20" t="s">
        <v>214</v>
      </c>
      <c r="B14" s="21">
        <v>6354814.6600000001</v>
      </c>
      <c r="C14" s="25">
        <v>6130</v>
      </c>
    </row>
    <row r="21" spans="1:2" x14ac:dyDescent="0.45">
      <c r="A21" s="19" t="s">
        <v>211</v>
      </c>
      <c r="B21" t="s">
        <v>227</v>
      </c>
    </row>
    <row r="22" spans="1:2" x14ac:dyDescent="0.45">
      <c r="A22" s="20" t="s">
        <v>228</v>
      </c>
      <c r="B22" s="21">
        <v>863969.44</v>
      </c>
    </row>
    <row r="23" spans="1:2" x14ac:dyDescent="0.45">
      <c r="A23" s="20" t="s">
        <v>229</v>
      </c>
      <c r="B23" s="21">
        <v>858382.25</v>
      </c>
    </row>
    <row r="24" spans="1:2" x14ac:dyDescent="0.45">
      <c r="A24" s="20" t="s">
        <v>230</v>
      </c>
      <c r="B24" s="21">
        <v>757313.53</v>
      </c>
    </row>
    <row r="25" spans="1:2" x14ac:dyDescent="0.45">
      <c r="A25" s="20" t="s">
        <v>231</v>
      </c>
      <c r="B25" s="21">
        <v>735757</v>
      </c>
    </row>
    <row r="26" spans="1:2" x14ac:dyDescent="0.45">
      <c r="A26" s="20" t="s">
        <v>232</v>
      </c>
      <c r="B26" s="21">
        <v>718591.55</v>
      </c>
    </row>
    <row r="27" spans="1:2" x14ac:dyDescent="0.45">
      <c r="A27" s="20" t="s">
        <v>233</v>
      </c>
      <c r="B27" s="21">
        <v>678105.92</v>
      </c>
    </row>
    <row r="28" spans="1:2" x14ac:dyDescent="0.45">
      <c r="A28" s="20" t="s">
        <v>234</v>
      </c>
      <c r="B28" s="21">
        <v>660738.81000000006</v>
      </c>
    </row>
    <row r="29" spans="1:2" x14ac:dyDescent="0.45">
      <c r="A29" s="20" t="s">
        <v>235</v>
      </c>
      <c r="B29" s="21">
        <v>652174</v>
      </c>
    </row>
    <row r="30" spans="1:2" x14ac:dyDescent="0.45">
      <c r="A30" s="20" t="s">
        <v>236</v>
      </c>
      <c r="B30" s="21">
        <v>275175.63</v>
      </c>
    </row>
    <row r="31" spans="1:2" x14ac:dyDescent="0.45">
      <c r="A31" s="20" t="s">
        <v>237</v>
      </c>
      <c r="B31" s="21">
        <v>154606.53</v>
      </c>
    </row>
    <row r="32" spans="1:2" x14ac:dyDescent="0.45">
      <c r="A32" s="20" t="s">
        <v>214</v>
      </c>
      <c r="B32" s="21">
        <v>6354814.6600000001</v>
      </c>
    </row>
    <row r="39" spans="1:2" x14ac:dyDescent="0.45">
      <c r="A39" s="19" t="s">
        <v>211</v>
      </c>
      <c r="B39" t="s">
        <v>227</v>
      </c>
    </row>
    <row r="40" spans="1:2" x14ac:dyDescent="0.45">
      <c r="A40" s="20" t="s">
        <v>225</v>
      </c>
      <c r="B40" s="21">
        <v>1370765.55</v>
      </c>
    </row>
    <row r="41" spans="1:2" x14ac:dyDescent="0.45">
      <c r="A41" s="20" t="s">
        <v>224</v>
      </c>
      <c r="B41" s="21">
        <v>1614020.36</v>
      </c>
    </row>
    <row r="42" spans="1:2" x14ac:dyDescent="0.45">
      <c r="A42" s="20" t="s">
        <v>222</v>
      </c>
      <c r="B42" s="21">
        <v>1748745.78</v>
      </c>
    </row>
    <row r="43" spans="1:2" x14ac:dyDescent="0.45">
      <c r="A43" s="20" t="s">
        <v>223</v>
      </c>
      <c r="B43" s="21">
        <v>1621282.97</v>
      </c>
    </row>
    <row r="44" spans="1:2" x14ac:dyDescent="0.45">
      <c r="A44" s="20" t="s">
        <v>214</v>
      </c>
      <c r="B44" s="21">
        <v>6354814.6600000001</v>
      </c>
    </row>
    <row r="52" spans="1:13" x14ac:dyDescent="0.45">
      <c r="A52" s="19" t="s">
        <v>211</v>
      </c>
      <c r="B52" t="s">
        <v>398</v>
      </c>
      <c r="M52" t="s">
        <v>399</v>
      </c>
    </row>
    <row r="53" spans="1:13" x14ac:dyDescent="0.45">
      <c r="A53" s="20" t="s">
        <v>393</v>
      </c>
      <c r="B53" s="21">
        <v>9</v>
      </c>
    </row>
    <row r="54" spans="1:13" x14ac:dyDescent="0.45">
      <c r="A54" s="20" t="s">
        <v>397</v>
      </c>
      <c r="B54" s="21">
        <v>5</v>
      </c>
    </row>
    <row r="55" spans="1:13" x14ac:dyDescent="0.45">
      <c r="A55" s="20" t="s">
        <v>394</v>
      </c>
      <c r="B55" s="21">
        <v>7</v>
      </c>
    </row>
    <row r="56" spans="1:13" x14ac:dyDescent="0.45">
      <c r="A56" s="20" t="s">
        <v>395</v>
      </c>
      <c r="B56" s="21">
        <v>9</v>
      </c>
    </row>
    <row r="57" spans="1:13" x14ac:dyDescent="0.45">
      <c r="A57" s="20" t="s">
        <v>214</v>
      </c>
      <c r="B57" s="21">
        <v>30</v>
      </c>
    </row>
    <row r="69" spans="1:2" x14ac:dyDescent="0.45">
      <c r="A69" s="19" t="s">
        <v>211</v>
      </c>
      <c r="B69" t="s">
        <v>221</v>
      </c>
    </row>
    <row r="70" spans="1:2" x14ac:dyDescent="0.45">
      <c r="A70" s="20" t="s">
        <v>222</v>
      </c>
      <c r="B70" s="21">
        <v>97179.095000000001</v>
      </c>
    </row>
    <row r="71" spans="1:2" x14ac:dyDescent="0.45">
      <c r="A71" s="20" t="s">
        <v>223</v>
      </c>
      <c r="B71" s="21">
        <v>99168.2</v>
      </c>
    </row>
    <row r="72" spans="1:2" x14ac:dyDescent="0.45">
      <c r="A72" s="20" t="s">
        <v>224</v>
      </c>
      <c r="B72" s="21">
        <v>107733.334</v>
      </c>
    </row>
    <row r="73" spans="1:2" x14ac:dyDescent="0.45">
      <c r="A73" s="20" t="s">
        <v>225</v>
      </c>
      <c r="B73" s="21">
        <v>114015.99399999999</v>
      </c>
    </row>
    <row r="74" spans="1:2" x14ac:dyDescent="0.45">
      <c r="A74" s="20" t="s">
        <v>226</v>
      </c>
      <c r="B74" s="21">
        <v>123095.772</v>
      </c>
    </row>
    <row r="75" spans="1:2" x14ac:dyDescent="0.45">
      <c r="A75" s="20" t="s">
        <v>214</v>
      </c>
      <c r="B75" s="21">
        <v>106527.85533333334</v>
      </c>
    </row>
    <row r="97" spans="1:1" x14ac:dyDescent="0.45">
      <c r="A97" t="s">
        <v>411</v>
      </c>
    </row>
    <row r="98" spans="1:1" x14ac:dyDescent="0.45">
      <c r="A98" s="21">
        <v>10</v>
      </c>
    </row>
    <row r="103" spans="1:1" x14ac:dyDescent="0.45">
      <c r="A103" t="s">
        <v>227</v>
      </c>
    </row>
    <row r="104" spans="1:1" x14ac:dyDescent="0.45">
      <c r="A104" s="21">
        <v>6354814.6600000001</v>
      </c>
    </row>
    <row r="108" spans="1:1" x14ac:dyDescent="0.45">
      <c r="A108" t="s">
        <v>412</v>
      </c>
    </row>
    <row r="109" spans="1:1" x14ac:dyDescent="0.45">
      <c r="A109" s="21">
        <v>30</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E696-AE71-4261-BE62-BA672E547CA8}">
  <sheetPr codeName="Sheet13"/>
  <dimension ref="A118:A121"/>
  <sheetViews>
    <sheetView showGridLines="0" zoomScale="30" zoomScaleNormal="30" workbookViewId="0">
      <selection activeCell="BB7" sqref="BB7"/>
    </sheetView>
  </sheetViews>
  <sheetFormatPr defaultRowHeight="24.5" customHeight="1" x14ac:dyDescent="0.45"/>
  <cols>
    <col min="1" max="1" width="26.265625" bestFit="1" customWidth="1"/>
  </cols>
  <sheetData>
    <row r="118" spans="1:1" ht="24.5" customHeight="1" x14ac:dyDescent="0.45">
      <c r="A118" t="s">
        <v>212</v>
      </c>
    </row>
    <row r="119" spans="1:1" ht="12.5" customHeight="1" x14ac:dyDescent="0.45">
      <c r="A119" s="21">
        <v>13433</v>
      </c>
    </row>
    <row r="120" spans="1:1" ht="14.25" x14ac:dyDescent="0.45">
      <c r="A120" s="30" t="s">
        <v>213</v>
      </c>
    </row>
    <row r="121" spans="1:1" ht="24.5" customHeight="1" x14ac:dyDescent="0.45">
      <c r="A121" s="26">
        <v>10400667.630000001</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535A-FCA2-410B-909B-6CD373162A37}">
  <sheetPr codeName="Sheet14"/>
  <dimension ref="A9:I205"/>
  <sheetViews>
    <sheetView showGridLines="0" tabSelected="1" zoomScale="33" zoomScaleNormal="30" workbookViewId="0">
      <selection activeCell="AP2" sqref="AP2"/>
    </sheetView>
  </sheetViews>
  <sheetFormatPr defaultRowHeight="14.25" x14ac:dyDescent="0.45"/>
  <cols>
    <col min="1" max="1" width="25.3984375" bestFit="1" customWidth="1"/>
  </cols>
  <sheetData>
    <row r="9" spans="9:9" x14ac:dyDescent="0.45">
      <c r="I9" s="26"/>
    </row>
    <row r="200" spans="1:1" x14ac:dyDescent="0.45">
      <c r="A200" t="s">
        <v>412</v>
      </c>
    </row>
    <row r="201" spans="1:1" x14ac:dyDescent="0.45">
      <c r="A201" s="21">
        <v>30</v>
      </c>
    </row>
    <row r="202" spans="1:1" x14ac:dyDescent="0.45">
      <c r="A202" t="s">
        <v>227</v>
      </c>
    </row>
    <row r="203" spans="1:1" x14ac:dyDescent="0.45">
      <c r="A203" s="21">
        <v>6354814.6600000001</v>
      </c>
    </row>
    <row r="204" spans="1:1" x14ac:dyDescent="0.45">
      <c r="A204" t="s">
        <v>411</v>
      </c>
    </row>
    <row r="205" spans="1:1" x14ac:dyDescent="0.45">
      <c r="A205" s="21">
        <v>10</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3243-AEB2-40D4-9A93-F0C0AA7761A5}">
  <sheetPr codeName="Sheet15"/>
  <dimension ref="A1"/>
  <sheetViews>
    <sheetView workbookViewId="0"/>
  </sheetViews>
  <sheetFormatPr defaultRowHeight="14.25" x14ac:dyDescent="0.4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BDABB128-7B2D-4561-863B-097A5DF5742D}">
  <ds:schemaRefs/>
</ds:datastoreItem>
</file>

<file path=customXml/itemProps2.xml><?xml version="1.0" encoding="utf-8"?>
<ds:datastoreItem xmlns:ds="http://schemas.openxmlformats.org/officeDocument/2006/customXml" ds:itemID="{83585FD7-D9A5-40E5-86AC-DEEB66380E01}">
  <ds:schemaRefs>
    <ds:schemaRef ds:uri="http://gemini/pivotcustomization/TableXML_Category"/>
  </ds:schemaRefs>
</ds:datastoreItem>
</file>

<file path=customXml/itemProps3.xml><?xml version="1.0" encoding="utf-8"?>
<ds:datastoreItem xmlns:ds="http://schemas.openxmlformats.org/officeDocument/2006/customXml" ds:itemID="{40DF5CF4-1540-40E1-BBA7-D76E0B3826E8}">
  <ds:schemaRefs/>
</ds:datastoreItem>
</file>

<file path=customXml/itemProps4.xml><?xml version="1.0" encoding="utf-8"?>
<ds:datastoreItem xmlns:ds="http://schemas.openxmlformats.org/officeDocument/2006/customXml" ds:itemID="{A8C13AA2-9CDF-45A9-A195-33AF29E5D074}">
  <ds:schemaRefs/>
</ds:datastoreItem>
</file>

<file path=customXml/itemProps5.xml><?xml version="1.0" encoding="utf-8"?>
<ds:datastoreItem xmlns:ds="http://schemas.openxmlformats.org/officeDocument/2006/customXml" ds:itemID="{2835E607-E14C-4C35-B113-1A0AB760A075}">
  <ds:schemaRefs/>
</ds:datastoreItem>
</file>

<file path=customXml/itemProps6.xml><?xml version="1.0" encoding="utf-8"?>
<ds:datastoreItem xmlns:ds="http://schemas.openxmlformats.org/officeDocument/2006/customXml" ds:itemID="{43E95A71-36A0-4269-8BA0-038B8B87D051}">
  <ds:schemaRefs>
    <ds:schemaRef ds:uri="http://gemini/pivotcustomization/ShowHidden"/>
  </ds:schemaRefs>
</ds:datastoreItem>
</file>

<file path=customXml/itemProps7.xml><?xml version="1.0" encoding="utf-8"?>
<ds:datastoreItem xmlns:ds="http://schemas.openxmlformats.org/officeDocument/2006/customXml" ds:itemID="{1C69EAEF-AA57-4CB0-8061-E6FCB037F9A7}">
  <ds:schemaRefs/>
</ds:datastoreItem>
</file>

<file path=customXml/itemProps8.xml><?xml version="1.0" encoding="utf-8"?>
<ds:datastoreItem xmlns:ds="http://schemas.openxmlformats.org/officeDocument/2006/customXml" ds:itemID="{8D6D734B-E1E9-444C-887D-67A974303E36}">
  <ds:schemaRefs/>
</ds:datastoreItem>
</file>

<file path=customXml/itemProps9.xml><?xml version="1.0" encoding="utf-8"?>
<ds:datastoreItem xmlns:ds="http://schemas.openxmlformats.org/officeDocument/2006/customXml" ds:itemID="{41F09A38-532A-43A9-9046-067EBD66EC85}">
  <ds:schemaRefs>
    <ds:schemaRef ds:uri="http://gemini/pivotcustomization/TableXML_Table4"/>
  </ds:schemaRefs>
</ds:datastoreItem>
</file>

<file path=customXml/itemProps10.xml><?xml version="1.0" encoding="utf-8"?>
<ds:datastoreItem xmlns:ds="http://schemas.openxmlformats.org/officeDocument/2006/customXml" ds:itemID="{EE2E1AE1-66A7-4E19-99C2-C4C6D36DC010}">
  <ds:schemaRefs/>
</ds:datastoreItem>
</file>

<file path=customXml/itemProps11.xml><?xml version="1.0" encoding="utf-8"?>
<ds:datastoreItem xmlns:ds="http://schemas.openxmlformats.org/officeDocument/2006/customXml" ds:itemID="{9152634C-37C5-46FF-9E6F-A19261F97FE7}">
  <ds:schemaRefs/>
</ds:datastoreItem>
</file>

<file path=customXml/itemProps12.xml><?xml version="1.0" encoding="utf-8"?>
<ds:datastoreItem xmlns:ds="http://schemas.openxmlformats.org/officeDocument/2006/customXml" ds:itemID="{7DB82D30-48F6-4561-B48C-2A59B80803DA}">
  <ds:schemaRefs>
    <ds:schemaRef ds:uri="http://schemas.microsoft.com/DataMashup"/>
  </ds:schemaRefs>
</ds:datastoreItem>
</file>

<file path=customXml/itemProps13.xml><?xml version="1.0" encoding="utf-8"?>
<ds:datastoreItem xmlns:ds="http://schemas.openxmlformats.org/officeDocument/2006/customXml" ds:itemID="{83615661-64FB-40BD-A0C6-46F144D9B1B5}">
  <ds:schemaRefs/>
</ds:datastoreItem>
</file>

<file path=customXml/itemProps14.xml><?xml version="1.0" encoding="utf-8"?>
<ds:datastoreItem xmlns:ds="http://schemas.openxmlformats.org/officeDocument/2006/customXml" ds:itemID="{5625935E-38AF-4023-8964-AF19511EEA48}">
  <ds:schemaRefs/>
</ds:datastoreItem>
</file>

<file path=customXml/itemProps15.xml><?xml version="1.0" encoding="utf-8"?>
<ds:datastoreItem xmlns:ds="http://schemas.openxmlformats.org/officeDocument/2006/customXml" ds:itemID="{C1E6223B-523B-4379-9B7E-49510B7CA186}">
  <ds:schemaRefs>
    <ds:schemaRef ds:uri="http://gemini/pivotcustomization/TableOrder"/>
  </ds:schemaRefs>
</ds:datastoreItem>
</file>

<file path=customXml/itemProps16.xml><?xml version="1.0" encoding="utf-8"?>
<ds:datastoreItem xmlns:ds="http://schemas.openxmlformats.org/officeDocument/2006/customXml" ds:itemID="{29B76513-748A-4F74-95FB-4F7C38DA2105}">
  <ds:schemaRefs/>
</ds:datastoreItem>
</file>

<file path=customXml/itemProps17.xml><?xml version="1.0" encoding="utf-8"?>
<ds:datastoreItem xmlns:ds="http://schemas.openxmlformats.org/officeDocument/2006/customXml" ds:itemID="{A51058CE-818B-433A-B95D-F6237762E888}">
  <ds:schemaRefs/>
</ds:datastoreItem>
</file>

<file path=customXml/itemProps18.xml><?xml version="1.0" encoding="utf-8"?>
<ds:datastoreItem xmlns:ds="http://schemas.openxmlformats.org/officeDocument/2006/customXml" ds:itemID="{F8E4D38A-43D7-4710-A68B-DA379E855D4D}">
  <ds:schemaRefs/>
</ds:datastoreItem>
</file>

<file path=customXml/itemProps19.xml><?xml version="1.0" encoding="utf-8"?>
<ds:datastoreItem xmlns:ds="http://schemas.openxmlformats.org/officeDocument/2006/customXml" ds:itemID="{2204B956-100F-4925-922A-17983778EC92}">
  <ds:schemaRefs>
    <ds:schemaRef ds:uri="http://gemini/pivotcustomization/ShowImplicitMeasures"/>
  </ds:schemaRefs>
</ds:datastoreItem>
</file>

<file path=customXml/itemProps20.xml><?xml version="1.0" encoding="utf-8"?>
<ds:datastoreItem xmlns:ds="http://schemas.openxmlformats.org/officeDocument/2006/customXml" ds:itemID="{2EA2CCE4-0959-4949-9A5F-3C649E3D6B56}">
  <ds:schemaRefs>
    <ds:schemaRef ds:uri="http://gemini/pivotcustomization/ManualCalcMode"/>
  </ds:schemaRefs>
</ds:datastoreItem>
</file>

<file path=customXml/itemProps21.xml><?xml version="1.0" encoding="utf-8"?>
<ds:datastoreItem xmlns:ds="http://schemas.openxmlformats.org/officeDocument/2006/customXml" ds:itemID="{FD2EDE38-8E26-45E4-8E35-52F3CBAB2F4E}">
  <ds:schemaRefs>
    <ds:schemaRef ds:uri="http://www.w3.org/2001/XMLSchema"/>
    <ds:schemaRef ds:uri="http://microsoft.data.visualization.engine.tours/1.0"/>
  </ds:schemaRefs>
</ds:datastoreItem>
</file>

<file path=customXml/itemProps22.xml><?xml version="1.0" encoding="utf-8"?>
<ds:datastoreItem xmlns:ds="http://schemas.openxmlformats.org/officeDocument/2006/customXml" ds:itemID="{6B40916A-FC27-4F83-9E5B-F52A81497696}">
  <ds:schemaRefs>
    <ds:schemaRef ds:uri="http://gemini/pivotcustomization/LinkedTableUpdateMode"/>
  </ds:schemaRefs>
</ds:datastoreItem>
</file>

<file path=customXml/itemProps23.xml><?xml version="1.0" encoding="utf-8"?>
<ds:datastoreItem xmlns:ds="http://schemas.openxmlformats.org/officeDocument/2006/customXml" ds:itemID="{0AE44A26-C649-463D-B0BC-D7410F0ACE12}">
  <ds:schemaRefs>
    <ds:schemaRef ds:uri="http://gemini/pivotcustomization/TableXML_Calendar"/>
  </ds:schemaRefs>
</ds:datastoreItem>
</file>

<file path=customXml/itemProps24.xml><?xml version="1.0" encoding="utf-8"?>
<ds:datastoreItem xmlns:ds="http://schemas.openxmlformats.org/officeDocument/2006/customXml" ds:itemID="{D8876328-780E-4F34-9E4F-84452DAE8DB7}">
  <ds:schemaRefs/>
</ds:datastoreItem>
</file>

<file path=customXml/itemProps25.xml><?xml version="1.0" encoding="utf-8"?>
<ds:datastoreItem xmlns:ds="http://schemas.openxmlformats.org/officeDocument/2006/customXml" ds:itemID="{6912CC12-0C55-48AB-AD12-B5C892669C65}">
  <ds:schemaRefs>
    <ds:schemaRef ds:uri="http://gemini/pivotcustomization/TableXML_Table2"/>
  </ds:schemaRefs>
</ds:datastoreItem>
</file>

<file path=customXml/itemProps26.xml><?xml version="1.0" encoding="utf-8"?>
<ds:datastoreItem xmlns:ds="http://schemas.openxmlformats.org/officeDocument/2006/customXml" ds:itemID="{C6052466-E9EB-45B7-B657-156E07918E26}">
  <ds:schemaRefs/>
</ds:datastoreItem>
</file>

<file path=customXml/itemProps27.xml><?xml version="1.0" encoding="utf-8"?>
<ds:datastoreItem xmlns:ds="http://schemas.openxmlformats.org/officeDocument/2006/customXml" ds:itemID="{0EC5DA6E-11C6-4FC8-A6D4-2C726769E3CD}">
  <ds:schemaRefs/>
</ds:datastoreItem>
</file>

<file path=customXml/itemProps28.xml><?xml version="1.0" encoding="utf-8"?>
<ds:datastoreItem xmlns:ds="http://schemas.openxmlformats.org/officeDocument/2006/customXml" ds:itemID="{FC494D7D-4179-4D8E-9BAA-15EBA9FF5975}">
  <ds:schemaRefs>
    <ds:schemaRef ds:uri="http://www.w3.org/2001/XMLSchema"/>
    <ds:schemaRef ds:uri="http://microsoft.data.visualization.Client.Excel/1.0"/>
  </ds:schemaRefs>
</ds:datastoreItem>
</file>

<file path=customXml/itemProps29.xml><?xml version="1.0" encoding="utf-8"?>
<ds:datastoreItem xmlns:ds="http://schemas.openxmlformats.org/officeDocument/2006/customXml" ds:itemID="{C148886F-3062-46E7-82DD-507BB2AB3D35}">
  <ds:schemaRefs>
    <ds:schemaRef ds:uri="http://gemini/pivotcustomization/TableXML_Calendar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Dashboard-Sales</vt:lpstr>
      <vt:lpstr>Dashboard-Project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2026-06-12T17:37:06Z</dcterms:created>
  <dcterms:modified xsi:type="dcterms:W3CDTF">2026-06-12T18:00:52Z</dcterms:modified>
  <cp:category/>
  <cp:contentStatus/>
</cp:coreProperties>
</file>