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Projects\_\CityOfDeath\Data\"/>
    </mc:Choice>
  </mc:AlternateContent>
  <xr:revisionPtr revIDLastSave="0" documentId="13_ncr:1_{DAEFC26C-CC37-4302-8968-7CF52CFC11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s" sheetId="3" r:id="rId1"/>
    <sheet name="Achievements" sheetId="2" r:id="rId2"/>
    <sheet name="DailyQuests" sheetId="4" r:id="rId3"/>
  </sheets>
  <calcPr calcId="181029"/>
</workbook>
</file>

<file path=xl/calcChain.xml><?xml version="1.0" encoding="utf-8"?>
<calcChain xmlns="http://schemas.openxmlformats.org/spreadsheetml/2006/main">
  <c r="A111" i="2" l="1"/>
  <c r="A110" i="2"/>
  <c r="A109" i="2"/>
  <c r="A108" i="2"/>
  <c r="A107" i="2"/>
  <c r="A106" i="2"/>
  <c r="A105" i="2"/>
  <c r="A104" i="2"/>
  <c r="A103" i="2"/>
  <c r="A102" i="2"/>
  <c r="A101" i="2"/>
  <c r="A100" i="2"/>
  <c r="M99" i="2"/>
  <c r="A99" i="2"/>
  <c r="M98" i="2"/>
  <c r="A98" i="2"/>
  <c r="M97" i="2"/>
  <c r="A97" i="2"/>
  <c r="M96" i="2"/>
  <c r="A96" i="2"/>
  <c r="M95" i="2"/>
  <c r="A95" i="2"/>
  <c r="M94" i="2"/>
  <c r="A94" i="2"/>
  <c r="M93" i="2"/>
  <c r="A93" i="2"/>
  <c r="M92" i="2"/>
  <c r="A92" i="2"/>
  <c r="M91" i="2"/>
  <c r="A91" i="2"/>
  <c r="M90" i="2"/>
  <c r="A90" i="2"/>
  <c r="M89" i="2"/>
  <c r="A89" i="2"/>
  <c r="M88" i="2"/>
  <c r="A88" i="2"/>
  <c r="M87" i="2"/>
  <c r="A87" i="2"/>
  <c r="M86" i="2"/>
  <c r="A86" i="2"/>
  <c r="M85" i="2"/>
  <c r="A85" i="2"/>
  <c r="A84" i="2"/>
  <c r="A83" i="2"/>
  <c r="I82" i="2"/>
  <c r="M82" i="2" s="1"/>
  <c r="A82" i="2"/>
  <c r="M81" i="2"/>
  <c r="A81" i="2"/>
  <c r="M80" i="2"/>
  <c r="A80" i="2"/>
  <c r="M79" i="2"/>
  <c r="A79" i="2"/>
  <c r="M78" i="2"/>
  <c r="A78" i="2"/>
  <c r="M77" i="2"/>
  <c r="A77" i="2"/>
  <c r="M76" i="2"/>
  <c r="A76" i="2"/>
  <c r="M75" i="2"/>
  <c r="A75" i="2"/>
  <c r="L74" i="2"/>
  <c r="A74" i="2"/>
  <c r="L73" i="2"/>
  <c r="A73" i="2"/>
  <c r="L72" i="2"/>
  <c r="A72" i="2"/>
  <c r="L71" i="2"/>
  <c r="A71" i="2"/>
  <c r="L70" i="2"/>
  <c r="A70" i="2"/>
  <c r="L69" i="2"/>
  <c r="A69" i="2"/>
  <c r="L68" i="2"/>
  <c r="A68" i="2"/>
  <c r="L67" i="2"/>
  <c r="A67" i="2"/>
  <c r="L66" i="2"/>
  <c r="A66" i="2"/>
  <c r="L65" i="2"/>
  <c r="A65" i="2"/>
  <c r="L64" i="2"/>
  <c r="A64" i="2"/>
  <c r="L63" i="2"/>
  <c r="A63" i="2"/>
  <c r="L62" i="2"/>
  <c r="A62" i="2"/>
  <c r="L61" i="2"/>
  <c r="A61" i="2"/>
  <c r="L60" i="2"/>
  <c r="A60" i="2"/>
  <c r="L59" i="2"/>
  <c r="A59" i="2"/>
  <c r="L58" i="2"/>
  <c r="A58" i="2"/>
  <c r="L57" i="2"/>
  <c r="A57" i="2"/>
  <c r="L56" i="2"/>
  <c r="A56" i="2"/>
  <c r="L55" i="2"/>
  <c r="A55" i="2"/>
  <c r="O54" i="2"/>
  <c r="M54" i="2" s="1"/>
  <c r="A54" i="2"/>
  <c r="O53" i="2"/>
  <c r="M53" i="2"/>
  <c r="A53" i="2"/>
  <c r="O52" i="2"/>
  <c r="M52" i="2"/>
  <c r="A52" i="2"/>
  <c r="O51" i="2"/>
  <c r="M51" i="2"/>
  <c r="A51" i="2"/>
  <c r="O50" i="2"/>
  <c r="M50" i="2" s="1"/>
  <c r="A50" i="2"/>
  <c r="O49" i="2"/>
  <c r="M49" i="2"/>
  <c r="A49" i="2"/>
  <c r="O48" i="2"/>
  <c r="M48" i="2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P37" i="2"/>
  <c r="O37" i="2" s="1"/>
  <c r="M37" i="2" s="1"/>
  <c r="A37" i="2"/>
  <c r="P36" i="2"/>
  <c r="O36" i="2" s="1"/>
  <c r="M36" i="2" s="1"/>
  <c r="A36" i="2"/>
  <c r="P35" i="2"/>
  <c r="O35" i="2" s="1"/>
  <c r="M35" i="2" s="1"/>
  <c r="A35" i="2"/>
  <c r="P34" i="2"/>
  <c r="O34" i="2" s="1"/>
  <c r="M34" i="2" s="1"/>
  <c r="A34" i="2"/>
  <c r="P33" i="2"/>
  <c r="O33" i="2" s="1"/>
  <c r="M33" i="2" s="1"/>
  <c r="A33" i="2"/>
  <c r="P32" i="2"/>
  <c r="O32" i="2" s="1"/>
  <c r="M32" i="2" s="1"/>
  <c r="A32" i="2"/>
  <c r="P31" i="2"/>
  <c r="O31" i="2" s="1"/>
  <c r="M31" i="2" s="1"/>
  <c r="A31" i="2"/>
  <c r="P30" i="2"/>
  <c r="O30" i="2" s="1"/>
  <c r="M30" i="2" s="1"/>
  <c r="A30" i="2"/>
  <c r="P29" i="2"/>
  <c r="O29" i="2" s="1"/>
  <c r="M29" i="2" s="1"/>
  <c r="A29" i="2"/>
  <c r="P28" i="2"/>
  <c r="O28" i="2" s="1"/>
  <c r="M28" i="2" s="1"/>
  <c r="A28" i="2"/>
  <c r="P27" i="2"/>
  <c r="O27" i="2" s="1"/>
  <c r="M27" i="2" s="1"/>
  <c r="A27" i="2"/>
  <c r="P26" i="2"/>
  <c r="O26" i="2" s="1"/>
  <c r="M26" i="2" s="1"/>
  <c r="A26" i="2"/>
  <c r="P25" i="2"/>
  <c r="O25" i="2" s="1"/>
  <c r="M25" i="2" s="1"/>
  <c r="A25" i="2"/>
  <c r="P24" i="2"/>
  <c r="O24" i="2" s="1"/>
  <c r="M24" i="2" s="1"/>
  <c r="A24" i="2"/>
  <c r="P23" i="2"/>
  <c r="O23" i="2" s="1"/>
  <c r="M23" i="2" s="1"/>
  <c r="A23" i="2"/>
  <c r="P22" i="2"/>
  <c r="O22" i="2" s="1"/>
  <c r="M22" i="2" s="1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A9" i="2"/>
  <c r="M8" i="2"/>
  <c r="A8" i="2"/>
  <c r="M7" i="2"/>
  <c r="A7" i="2"/>
  <c r="M6" i="2"/>
  <c r="A6" i="2"/>
  <c r="M5" i="2"/>
  <c r="A5" i="2"/>
  <c r="M4" i="2"/>
  <c r="A4" i="2"/>
  <c r="M3" i="2"/>
  <c r="A3" i="2"/>
  <c r="M2" i="2"/>
  <c r="A2" i="2"/>
  <c r="I83" i="2" l="1"/>
  <c r="I84" i="2" l="1"/>
  <c r="M84" i="2" s="1"/>
  <c r="M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I1" authorId="0" shapeId="0" xr:uid="{00000000-0006-0000-0100-000001000000}">
      <text>
        <r>
          <rPr>
            <sz val="9"/>
            <rFont val="Tahoma"/>
            <charset val="134"/>
          </rPr>
          <t>{0}
Điều kiện đủ để hoàn thành quest</t>
        </r>
      </text>
    </comment>
    <comment ref="J1" authorId="0" shapeId="0" xr:uid="{00000000-0006-0000-0100-000002000000}">
      <text>
        <r>
          <rPr>
            <sz val="9"/>
            <rFont val="Tahoma"/>
            <charset val="134"/>
          </rPr>
          <t>{1}
Đối tượng của điều kiện đủ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  <author>Adminn</author>
  </authors>
  <commentList>
    <comment ref="F1" authorId="0" shapeId="0" xr:uid="{00000000-0006-0000-0200-000001000000}">
      <text>
        <r>
          <rPr>
            <b/>
            <sz val="9"/>
            <rFont val="Tahoma"/>
            <charset val="163"/>
          </rPr>
          <t>{0} necessary number
{1} sufficient number
{2} target name</t>
        </r>
      </text>
    </comment>
    <comment ref="I1" authorId="0" shapeId="0" xr:uid="{00000000-0006-0000-0200-000002000000}">
      <text>
        <r>
          <rPr>
            <sz val="9"/>
            <rFont val="Tahoma"/>
            <charset val="134"/>
          </rPr>
          <t>{0}
Điều kiện đủ để hoàn thành quest</t>
        </r>
      </text>
    </comment>
    <comment ref="J1" authorId="0" shapeId="0" xr:uid="{00000000-0006-0000-0200-000003000000}">
      <text>
        <r>
          <rPr>
            <sz val="9"/>
            <rFont val="Tahoma"/>
            <charset val="134"/>
          </rPr>
          <t>{1}
Target id</t>
        </r>
      </text>
    </comment>
    <comment ref="N1" authorId="1" shapeId="0" xr:uid="{00000000-0006-0000-0200-000004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TRUE: this quest must be always on list
FALSE: this quest is randomly appear</t>
        </r>
      </text>
    </comment>
  </commentList>
</comments>
</file>

<file path=xl/sharedStrings.xml><?xml version="1.0" encoding="utf-8"?>
<sst xmlns="http://schemas.openxmlformats.org/spreadsheetml/2006/main" count="1122" uniqueCount="249">
  <si>
    <t>Condition Type</t>
  </si>
  <si>
    <t>TASK_COMPLETE_MAP</t>
  </si>
  <si>
    <t>Target Id will be -1/0 or a map Id</t>
  </si>
  <si>
    <t>TASK_KILL_ENEMY</t>
  </si>
  <si>
    <t>Target Id will be -1/0 or a enemy Id</t>
  </si>
  <si>
    <t>TASK_OPEN_CHEST</t>
  </si>
  <si>
    <t>Target Id will be -1/0 or a supply Id</t>
  </si>
  <si>
    <t>TASK_REACH_LEVEL</t>
  </si>
  <si>
    <t>Target Id will be -1/0</t>
  </si>
  <si>
    <t>TASK_WATCH_ADS</t>
  </si>
  <si>
    <t>TASK_COMPLETE_DAILY_QUESTS</t>
  </si>
  <si>
    <t>Target Id will be -1/0 or a daily quest id</t>
  </si>
  <si>
    <t>TASK_CLEAR_AREAS</t>
  </si>
  <si>
    <t>TASK_SPEND_CURRENCY</t>
  </si>
  <si>
    <t>Target Id will be currency id</t>
  </si>
  <si>
    <t>TASK_UPGRADE_EQUIPMENT</t>
  </si>
  <si>
    <t>TASK_DIE</t>
  </si>
  <si>
    <t>TASK_RANKUP_EQUIPMENT_RARE</t>
  </si>
  <si>
    <t>TASK_RANKUP_EQUIPMENT_EPIC</t>
  </si>
  <si>
    <t>TASK_RANKUP_EQUIPMENT_LEGENDARY</t>
  </si>
  <si>
    <t>id</t>
  </si>
  <si>
    <t>group</t>
  </si>
  <si>
    <t>difficult</t>
  </si>
  <si>
    <t>name</t>
  </si>
  <si>
    <t>nameLocalizedIdString</t>
  </si>
  <si>
    <t>description</t>
  </si>
  <si>
    <t>descLoacalizedIdString</t>
  </si>
  <si>
    <t>taskType</t>
  </si>
  <si>
    <t>sufficentNumber</t>
  </si>
  <si>
    <t>sufficentTargetId</t>
  </si>
  <si>
    <t>rewardTypes[]</t>
  </si>
  <si>
    <t>rewardIds[]</t>
  </si>
  <si>
    <t>rewardValues[]</t>
  </si>
  <si>
    <t>Open normal chests I</t>
  </si>
  <si>
    <t>OPEN_NORMAL_CHEST_X</t>
  </si>
  <si>
    <t>Open {0} {1}</t>
  </si>
  <si>
    <t>OPEN_NORMAL_CHEST_X_DES</t>
  </si>
  <si>
    <t>CHEST_NORMAL</t>
  </si>
  <si>
    <t>REWARD_CURRENCY</t>
  </si>
  <si>
    <t>CURRENCY_V_COIN</t>
  </si>
  <si>
    <t>Open normal chests II</t>
  </si>
  <si>
    <t>Open {0} {1}s</t>
  </si>
  <si>
    <t>Open normal chests III</t>
  </si>
  <si>
    <t>Open normal chests IV</t>
  </si>
  <si>
    <t>Open normal chests V</t>
  </si>
  <si>
    <t>Open normal chests VI</t>
  </si>
  <si>
    <t>Open normal chests VII</t>
  </si>
  <si>
    <t>Open normal chests VIII</t>
  </si>
  <si>
    <t>Open normal chests IX</t>
  </si>
  <si>
    <t>Open normal chests X</t>
  </si>
  <si>
    <t>Open special chests I</t>
  </si>
  <si>
    <t>OPEN_SPECIAL_CHEST_X</t>
  </si>
  <si>
    <t>OPEN_SPECIAL_CHEST_X_DES</t>
  </si>
  <si>
    <t>CHEST_SPECIAL</t>
  </si>
  <si>
    <t>Open special chests II</t>
  </si>
  <si>
    <t>Open special chests III</t>
  </si>
  <si>
    <t>Open special chests IV</t>
  </si>
  <si>
    <t>Open special chests V</t>
  </si>
  <si>
    <t>Open special chests VI</t>
  </si>
  <si>
    <t>Open special chests VII</t>
  </si>
  <si>
    <t>Open special chests VIII</t>
  </si>
  <si>
    <t>Open special chests IX</t>
  </si>
  <si>
    <t>Open special chests X</t>
  </si>
  <si>
    <t>Conqueror I</t>
  </si>
  <si>
    <t>CONQUEROR_X</t>
  </si>
  <si>
    <t>Defeat {1}</t>
  </si>
  <si>
    <t>CONQUEROR_X_DES</t>
  </si>
  <si>
    <t>REWARD_G_COIN_PACK | REWARD_CURRENCY</t>
  </si>
  <si>
    <t>2 | CURRENCY_V_COIN</t>
  </si>
  <si>
    <t>Conqueror II</t>
  </si>
  <si>
    <t>5 | CURRENCY_V_COIN</t>
  </si>
  <si>
    <t>Conqueror III</t>
  </si>
  <si>
    <t>7 | CURRENCY_V_COIN</t>
  </si>
  <si>
    <t>Conqueror IV</t>
  </si>
  <si>
    <t>10 | CURRENCY_V_COIN</t>
  </si>
  <si>
    <t>Conqueror V</t>
  </si>
  <si>
    <t>12 | CURRENCY_V_COIN</t>
  </si>
  <si>
    <t>Conqueror VI</t>
  </si>
  <si>
    <t>15 | CURRENCY_V_COIN</t>
  </si>
  <si>
    <t>Conqueror VII</t>
  </si>
  <si>
    <t>17 | CURRENCY_V_COIN</t>
  </si>
  <si>
    <t>Conqueror VIII</t>
  </si>
  <si>
    <t>20 | CURRENCY_V_COIN</t>
  </si>
  <si>
    <t>Conqueror IX</t>
  </si>
  <si>
    <t>22 | CURRENCY_V_COIN</t>
  </si>
  <si>
    <t>Conqueror X</t>
  </si>
  <si>
    <t>25 | CURRENCY_V_COIN</t>
  </si>
  <si>
    <t>Conqueror XI</t>
  </si>
  <si>
    <t>27 | CURRENCY_V_COIN</t>
  </si>
  <si>
    <t>Conqueror XII</t>
  </si>
  <si>
    <t>30 | CURRENCY_V_COIN</t>
  </si>
  <si>
    <t>Conqueror XIII</t>
  </si>
  <si>
    <t>32 | CURRENCY_V_COIN</t>
  </si>
  <si>
    <t>Conqueror XIV</t>
  </si>
  <si>
    <t>35 | CURRENCY_V_COIN</t>
  </si>
  <si>
    <t>Conqueror XV</t>
  </si>
  <si>
    <t>37 | CURRENCY_V_COIN</t>
  </si>
  <si>
    <t>Conqueror XVI</t>
  </si>
  <si>
    <t>40 | CURRENCY_V_COIN</t>
  </si>
  <si>
    <t>Robot destroyer I</t>
  </si>
  <si>
    <t>ROBOT_DESTROYER_X</t>
  </si>
  <si>
    <t>Kill {0} Enemies</t>
  </si>
  <si>
    <t>ROBOT_DESTROYER_X_DES</t>
  </si>
  <si>
    <t>NONE</t>
  </si>
  <si>
    <t>Robot destroyer II</t>
  </si>
  <si>
    <t>Robot destroyer III</t>
  </si>
  <si>
    <t>Robot destroyer IV</t>
  </si>
  <si>
    <t>Robot destroyer V</t>
  </si>
  <si>
    <t>Robot destroyer VI</t>
  </si>
  <si>
    <t>Robot destroyer VII</t>
  </si>
  <si>
    <t>Level Up I</t>
  </si>
  <si>
    <t>LEVEL_UP_X</t>
  </si>
  <si>
    <t>Reach Level {0}</t>
  </si>
  <si>
    <t>LEVEL_UP_X_DES</t>
  </si>
  <si>
    <t>Level Up II</t>
  </si>
  <si>
    <t>Level Up III</t>
  </si>
  <si>
    <t>Level Up IV</t>
  </si>
  <si>
    <t>Level Up V</t>
  </si>
  <si>
    <t>Level Up VI</t>
  </si>
  <si>
    <t>50 | CURRENCY_V_COIN</t>
  </si>
  <si>
    <t>Level Up VII</t>
  </si>
  <si>
    <t>60 | CURRENCY_V_COIN</t>
  </si>
  <si>
    <t>Survivor I</t>
  </si>
  <si>
    <t>SURVIVOR_X</t>
  </si>
  <si>
    <t>Clear {0} areas</t>
  </si>
  <si>
    <t>SURVIVOR_X_DES</t>
  </si>
  <si>
    <t>REWARD_G_COIN_PACK</t>
  </si>
  <si>
    <t>Survivor II</t>
  </si>
  <si>
    <t>Survivor III</t>
  </si>
  <si>
    <t>Survivor IV</t>
  </si>
  <si>
    <t>Survivor V</t>
  </si>
  <si>
    <t>Survivor VI</t>
  </si>
  <si>
    <t>Survivor VII</t>
  </si>
  <si>
    <t>Survivor VIII</t>
  </si>
  <si>
    <t>Survivor IX</t>
  </si>
  <si>
    <t>Survivor X</t>
  </si>
  <si>
    <t>LIVE_DIE_REPEAT_X</t>
  </si>
  <si>
    <t>LIVE_DIE_REPEAT_X_DES</t>
  </si>
  <si>
    <t>Spend Gem I</t>
  </si>
  <si>
    <t>SPEND_GEM_X</t>
  </si>
  <si>
    <t>Spend {0} Gem</t>
  </si>
  <si>
    <t>SPEND_GEM_X_DES</t>
  </si>
  <si>
    <t>Spend Gem II</t>
  </si>
  <si>
    <t>Spend Gem III</t>
  </si>
  <si>
    <t>Spend Gem IV</t>
  </si>
  <si>
    <t>Spend Gem V</t>
  </si>
  <si>
    <t>Spend Gem VI</t>
  </si>
  <si>
    <t>Spend Gem VII</t>
  </si>
  <si>
    <t>Spend Gem VIII</t>
  </si>
  <si>
    <t>Spend Gem IX</t>
  </si>
  <si>
    <t>Spend Gem X</t>
  </si>
  <si>
    <t>Spend Gold I</t>
  </si>
  <si>
    <t>SPEND_GOLD_X</t>
  </si>
  <si>
    <t>Spend {0} Gold</t>
  </si>
  <si>
    <t>SPEND_GOLD_X_DES</t>
  </si>
  <si>
    <t>CURRENCY_G_COIN</t>
  </si>
  <si>
    <t>Spend Gold II</t>
  </si>
  <si>
    <t>Spend Gold III</t>
  </si>
  <si>
    <t>Spend Gold IV</t>
  </si>
  <si>
    <t>Spend Gold V</t>
  </si>
  <si>
    <t>Spend Gold VI</t>
  </si>
  <si>
    <t>Spend Gold VII</t>
  </si>
  <si>
    <t>Spend Gold VIII</t>
  </si>
  <si>
    <t>Spend Gold IX</t>
  </si>
  <si>
    <t>Spend Gold X</t>
  </si>
  <si>
    <t>Upgrade Weapon I</t>
  </si>
  <si>
    <t>UPGRADE_WP_X</t>
  </si>
  <si>
    <t>Upgrade Weapon {0} times</t>
  </si>
  <si>
    <t>UPGRADE_WP_X_DES</t>
  </si>
  <si>
    <t>Upgrade Weapon II</t>
  </si>
  <si>
    <t>Upgrade Weapon III</t>
  </si>
  <si>
    <t>Upgrade Weapon IV</t>
  </si>
  <si>
    <t>Upgrade Weapon V</t>
  </si>
  <si>
    <t>Rare Collector I</t>
  </si>
  <si>
    <t>RARE_COLLECTOR_X</t>
  </si>
  <si>
    <t>Rank Up {0} weapon to Rare</t>
  </si>
  <si>
    <t>RARE_COLLECTOR_X_DES</t>
  </si>
  <si>
    <t>Rare Collector II</t>
  </si>
  <si>
    <t>Rank Up {0} weapons to Rare</t>
  </si>
  <si>
    <t>Rare Collector III</t>
  </si>
  <si>
    <t>Rare Collector IV</t>
  </si>
  <si>
    <t>Epic Collector I</t>
  </si>
  <si>
    <t>EPIC_COLLECTOR_X</t>
  </si>
  <si>
    <t>Rank Up {0} weapon to Epic</t>
  </si>
  <si>
    <t>EPIC_COLLECTOR_X_DES</t>
  </si>
  <si>
    <t>Epic Collector II</t>
  </si>
  <si>
    <t>Rank Up {0} weapons to Epic</t>
  </si>
  <si>
    <t>Epic Collector III</t>
  </si>
  <si>
    <t>Epic Collector IV</t>
  </si>
  <si>
    <t>Legendary Collector I</t>
  </si>
  <si>
    <t>LEGENDARY_COLLECTOR_X</t>
  </si>
  <si>
    <t>Rank Up {0} weapon to Legendary</t>
  </si>
  <si>
    <t>LEGENDARY_COLLECTOR_X_DES</t>
  </si>
  <si>
    <t>Legendary Collector II</t>
  </si>
  <si>
    <t>Rank Up {0} weapons to Legendary</t>
  </si>
  <si>
    <t>Legendary Collector III</t>
  </si>
  <si>
    <t>Legendary Collector IV</t>
  </si>
  <si>
    <t>fixed</t>
  </si>
  <si>
    <t>Victory achieved I</t>
  </si>
  <si>
    <t>VICTORY_ACHIEVED_X</t>
  </si>
  <si>
    <t>Defeat {0} tower</t>
  </si>
  <si>
    <t>VICTORY_ACHIEVED_X_DES</t>
  </si>
  <si>
    <t>Victory achieved II</t>
  </si>
  <si>
    <t>Defeat {0} towers</t>
  </si>
  <si>
    <t>Victory achieved III</t>
  </si>
  <si>
    <t>Open chests I</t>
  </si>
  <si>
    <t>OPEN_CHEST_X</t>
  </si>
  <si>
    <t>Open {0} chests</t>
  </si>
  <si>
    <t>OPEN_CHEST_X_DES</t>
  </si>
  <si>
    <t>Open chests II</t>
  </si>
  <si>
    <t>Open chests III</t>
  </si>
  <si>
    <t>Ads I</t>
  </si>
  <si>
    <t>ADS_X</t>
  </si>
  <si>
    <t>Watch {0} ads</t>
  </si>
  <si>
    <t>ADS_X_DES</t>
  </si>
  <si>
    <t>Ads II</t>
  </si>
  <si>
    <t>Ads III</t>
  </si>
  <si>
    <t>Robot Slayer I</t>
  </si>
  <si>
    <t>Kill {0} enemies</t>
  </si>
  <si>
    <t>Robot Slayer II</t>
  </si>
  <si>
    <t>Robot Slayer III</t>
  </si>
  <si>
    <t>Have a good day I</t>
  </si>
  <si>
    <t>GOOD_DAY_X</t>
  </si>
  <si>
    <t>Complete {0} daily quests</t>
  </si>
  <si>
    <t>GOOD_DAY_X_DES</t>
  </si>
  <si>
    <t>Have a good day II</t>
  </si>
  <si>
    <t>Have a good day III</t>
  </si>
  <si>
    <t>Use Energy I</t>
  </si>
  <si>
    <t>SPEND_ENERGY_X</t>
  </si>
  <si>
    <t>Spend {0} Energy</t>
  </si>
  <si>
    <t>SPEND_ENERGY_X_DES</t>
  </si>
  <si>
    <t>CURRENCY_STAMINA</t>
  </si>
  <si>
    <t>Use Energy II</t>
  </si>
  <si>
    <t>Use Energy III</t>
  </si>
  <si>
    <t>Upgrade I</t>
  </si>
  <si>
    <t>Upgrade Weapon {0} time</t>
  </si>
  <si>
    <t>Upgrade II</t>
  </si>
  <si>
    <t>Upgrade III</t>
  </si>
  <si>
    <t>Lost {0} batteries</t>
  </si>
  <si>
    <t>Nerver Give Up I</t>
  </si>
  <si>
    <t>Nerver Give Up II</t>
  </si>
  <si>
    <t>Nerver Give Up III</t>
  </si>
  <si>
    <t>Nerver Give Up IV</t>
  </si>
  <si>
    <t>Nerver Give Up V</t>
  </si>
  <si>
    <t>Nerver Give Up VI</t>
  </si>
  <si>
    <t>Nerver Give Up VII</t>
  </si>
  <si>
    <t>Nerver Give Up VIII</t>
  </si>
  <si>
    <t>Nerver Give Up IX</t>
  </si>
  <si>
    <t>Nerver Give Up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</si>
</sst>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63"/>
      <scheme val="minor"/>
    </font>
    <font>
      <sz val="11"/>
      <color rgb="FFFF0000"/>
      <name val="Calibri"/>
      <charset val="163"/>
      <scheme val="minor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63"/>
    </font>
    <font>
      <b/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5" sqref="C15"/>
    </sheetView>
  </sheetViews>
  <sheetFormatPr defaultColWidth="9" defaultRowHeight="15"/>
  <cols>
    <col min="1" max="1" width="37.5703125" customWidth="1"/>
    <col min="2" max="2" width="3" customWidth="1"/>
    <col min="3" max="3" width="36" customWidth="1"/>
  </cols>
  <sheetData>
    <row r="1" spans="1:3">
      <c r="A1" t="s">
        <v>0</v>
      </c>
    </row>
    <row r="2" spans="1:3">
      <c r="A2" t="s">
        <v>1</v>
      </c>
      <c r="B2">
        <v>1</v>
      </c>
      <c r="C2" t="s">
        <v>2</v>
      </c>
    </row>
    <row r="3" spans="1:3">
      <c r="A3" t="s">
        <v>3</v>
      </c>
      <c r="B3">
        <v>2</v>
      </c>
      <c r="C3" t="s">
        <v>4</v>
      </c>
    </row>
    <row r="4" spans="1:3">
      <c r="A4" t="s">
        <v>5</v>
      </c>
      <c r="B4">
        <v>3</v>
      </c>
      <c r="C4" t="s">
        <v>6</v>
      </c>
    </row>
    <row r="5" spans="1:3">
      <c r="A5" t="s">
        <v>7</v>
      </c>
      <c r="B5">
        <v>4</v>
      </c>
      <c r="C5" t="s">
        <v>8</v>
      </c>
    </row>
    <row r="6" spans="1:3">
      <c r="A6" t="s">
        <v>9</v>
      </c>
      <c r="B6">
        <v>5</v>
      </c>
      <c r="C6" t="s">
        <v>8</v>
      </c>
    </row>
    <row r="7" spans="1:3">
      <c r="A7" t="s">
        <v>10</v>
      </c>
      <c r="B7">
        <v>6</v>
      </c>
      <c r="C7" t="s">
        <v>11</v>
      </c>
    </row>
    <row r="8" spans="1:3">
      <c r="A8" t="s">
        <v>12</v>
      </c>
      <c r="B8">
        <v>7</v>
      </c>
      <c r="C8" t="s">
        <v>8</v>
      </c>
    </row>
    <row r="9" spans="1:3">
      <c r="A9" t="s">
        <v>13</v>
      </c>
      <c r="B9">
        <v>8</v>
      </c>
      <c r="C9" t="s">
        <v>14</v>
      </c>
    </row>
    <row r="10" spans="1:3">
      <c r="A10" t="s">
        <v>15</v>
      </c>
      <c r="B10">
        <v>9</v>
      </c>
      <c r="C10" t="s">
        <v>8</v>
      </c>
    </row>
    <row r="11" spans="1:3">
      <c r="A11" t="s">
        <v>16</v>
      </c>
      <c r="B11">
        <v>10</v>
      </c>
    </row>
    <row r="12" spans="1:3">
      <c r="A12" t="s">
        <v>17</v>
      </c>
      <c r="B12">
        <v>11</v>
      </c>
    </row>
    <row r="13" spans="1:3">
      <c r="A13" t="s">
        <v>18</v>
      </c>
      <c r="B13">
        <v>12</v>
      </c>
    </row>
    <row r="14" spans="1:3">
      <c r="A14" t="s">
        <v>19</v>
      </c>
      <c r="B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>
      <pane xSplit="1" ySplit="1" topLeftCell="B47" activePane="bottomRight" state="frozen"/>
      <selection pane="topRight"/>
      <selection pane="bottomLeft"/>
      <selection pane="bottomRight" activeCell="D65" sqref="D65"/>
    </sheetView>
  </sheetViews>
  <sheetFormatPr defaultColWidth="9" defaultRowHeight="15"/>
  <cols>
    <col min="1" max="1" width="5" customWidth="1"/>
    <col min="2" max="2" width="6.140625" style="2" customWidth="1"/>
    <col min="3" max="3" width="8" customWidth="1"/>
    <col min="4" max="4" width="22.28515625" customWidth="1"/>
    <col min="5" max="5" width="25.140625" customWidth="1"/>
    <col min="6" max="6" width="32" customWidth="1"/>
    <col min="7" max="7" width="29.28515625" customWidth="1"/>
    <col min="8" max="8" width="37.5703125" customWidth="1"/>
    <col min="9" max="9" width="16.28515625" customWidth="1"/>
    <col min="10" max="10" width="18.42578125" style="30" customWidth="1"/>
    <col min="11" max="11" width="43.28515625" customWidth="1"/>
    <col min="12" max="12" width="26.28515625" customWidth="1"/>
    <col min="13" max="13" width="14.85546875" customWidth="1"/>
    <col min="14" max="16" width="3" customWidth="1"/>
  </cols>
  <sheetData>
    <row r="1" spans="1:13">
      <c r="A1" t="s">
        <v>20</v>
      </c>
      <c r="B1" s="2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30" t="s">
        <v>29</v>
      </c>
      <c r="K1" t="s">
        <v>30</v>
      </c>
      <c r="L1" t="s">
        <v>31</v>
      </c>
      <c r="M1" t="s">
        <v>32</v>
      </c>
    </row>
    <row r="2" spans="1:13">
      <c r="A2">
        <f>B2*100+C2</f>
        <v>101</v>
      </c>
      <c r="B2" s="32">
        <v>1</v>
      </c>
      <c r="C2" s="20">
        <v>1</v>
      </c>
      <c r="D2" t="s">
        <v>33</v>
      </c>
      <c r="E2" t="s">
        <v>34</v>
      </c>
      <c r="F2" t="s">
        <v>35</v>
      </c>
      <c r="G2" t="s">
        <v>36</v>
      </c>
      <c r="H2" t="s">
        <v>5</v>
      </c>
      <c r="I2">
        <v>5</v>
      </c>
      <c r="J2" t="s">
        <v>37</v>
      </c>
      <c r="K2" t="s">
        <v>38</v>
      </c>
      <c r="L2" t="s">
        <v>39</v>
      </c>
      <c r="M2">
        <f>I2</f>
        <v>5</v>
      </c>
    </row>
    <row r="3" spans="1:13">
      <c r="A3">
        <f t="shared" ref="A3:A97" si="0">B3*100+C3</f>
        <v>102</v>
      </c>
      <c r="B3" s="32">
        <v>1</v>
      </c>
      <c r="C3" s="20">
        <v>2</v>
      </c>
      <c r="D3" t="s">
        <v>40</v>
      </c>
      <c r="E3" t="s">
        <v>34</v>
      </c>
      <c r="F3" t="s">
        <v>41</v>
      </c>
      <c r="G3" t="s">
        <v>36</v>
      </c>
      <c r="H3" t="s">
        <v>5</v>
      </c>
      <c r="I3">
        <v>10</v>
      </c>
      <c r="J3" t="s">
        <v>37</v>
      </c>
      <c r="K3" t="s">
        <v>38</v>
      </c>
      <c r="L3" t="s">
        <v>39</v>
      </c>
      <c r="M3">
        <f t="shared" ref="M3:M11" si="1">I3</f>
        <v>10</v>
      </c>
    </row>
    <row r="4" spans="1:13">
      <c r="A4">
        <f t="shared" si="0"/>
        <v>103</v>
      </c>
      <c r="B4" s="32">
        <v>1</v>
      </c>
      <c r="C4" s="20">
        <v>3</v>
      </c>
      <c r="D4" t="s">
        <v>42</v>
      </c>
      <c r="E4" t="s">
        <v>34</v>
      </c>
      <c r="F4" t="s">
        <v>41</v>
      </c>
      <c r="G4" t="s">
        <v>36</v>
      </c>
      <c r="H4" t="s">
        <v>5</v>
      </c>
      <c r="I4">
        <v>20</v>
      </c>
      <c r="J4" t="s">
        <v>37</v>
      </c>
      <c r="K4" t="s">
        <v>38</v>
      </c>
      <c r="L4" t="s">
        <v>39</v>
      </c>
      <c r="M4">
        <f t="shared" si="1"/>
        <v>20</v>
      </c>
    </row>
    <row r="5" spans="1:13">
      <c r="A5">
        <f t="shared" si="0"/>
        <v>104</v>
      </c>
      <c r="B5" s="32">
        <v>1</v>
      </c>
      <c r="C5" s="20">
        <v>4</v>
      </c>
      <c r="D5" t="s">
        <v>43</v>
      </c>
      <c r="E5" t="s">
        <v>34</v>
      </c>
      <c r="F5" t="s">
        <v>41</v>
      </c>
      <c r="G5" t="s">
        <v>36</v>
      </c>
      <c r="H5" t="s">
        <v>5</v>
      </c>
      <c r="I5">
        <v>30</v>
      </c>
      <c r="J5" t="s">
        <v>37</v>
      </c>
      <c r="K5" t="s">
        <v>38</v>
      </c>
      <c r="L5" t="s">
        <v>39</v>
      </c>
      <c r="M5">
        <f t="shared" si="1"/>
        <v>30</v>
      </c>
    </row>
    <row r="6" spans="1:13">
      <c r="A6">
        <f t="shared" si="0"/>
        <v>105</v>
      </c>
      <c r="B6" s="32">
        <v>1</v>
      </c>
      <c r="C6" s="20">
        <v>5</v>
      </c>
      <c r="D6" t="s">
        <v>44</v>
      </c>
      <c r="E6" t="s">
        <v>34</v>
      </c>
      <c r="F6" t="s">
        <v>41</v>
      </c>
      <c r="G6" t="s">
        <v>36</v>
      </c>
      <c r="H6" t="s">
        <v>5</v>
      </c>
      <c r="I6">
        <v>40</v>
      </c>
      <c r="J6" t="s">
        <v>37</v>
      </c>
      <c r="K6" t="s">
        <v>38</v>
      </c>
      <c r="L6" t="s">
        <v>39</v>
      </c>
      <c r="M6">
        <f t="shared" si="1"/>
        <v>40</v>
      </c>
    </row>
    <row r="7" spans="1:13">
      <c r="A7">
        <f t="shared" si="0"/>
        <v>106</v>
      </c>
      <c r="B7" s="32">
        <v>1</v>
      </c>
      <c r="C7" s="20">
        <v>6</v>
      </c>
      <c r="D7" t="s">
        <v>45</v>
      </c>
      <c r="E7" t="s">
        <v>34</v>
      </c>
      <c r="F7" t="s">
        <v>41</v>
      </c>
      <c r="G7" t="s">
        <v>36</v>
      </c>
      <c r="H7" t="s">
        <v>5</v>
      </c>
      <c r="I7">
        <v>50</v>
      </c>
      <c r="J7" t="s">
        <v>37</v>
      </c>
      <c r="K7" t="s">
        <v>38</v>
      </c>
      <c r="L7" t="s">
        <v>39</v>
      </c>
      <c r="M7">
        <f t="shared" si="1"/>
        <v>50</v>
      </c>
    </row>
    <row r="8" spans="1:13">
      <c r="A8">
        <f t="shared" ref="A8:A11" si="2">B8*100+C8</f>
        <v>107</v>
      </c>
      <c r="B8" s="32">
        <v>1</v>
      </c>
      <c r="C8" s="20">
        <v>7</v>
      </c>
      <c r="D8" t="s">
        <v>46</v>
      </c>
      <c r="E8" t="s">
        <v>34</v>
      </c>
      <c r="F8" t="s">
        <v>41</v>
      </c>
      <c r="G8" t="s">
        <v>36</v>
      </c>
      <c r="H8" t="s">
        <v>5</v>
      </c>
      <c r="I8">
        <v>60</v>
      </c>
      <c r="J8" t="s">
        <v>37</v>
      </c>
      <c r="K8" t="s">
        <v>38</v>
      </c>
      <c r="L8" t="s">
        <v>39</v>
      </c>
      <c r="M8">
        <f t="shared" si="1"/>
        <v>60</v>
      </c>
    </row>
    <row r="9" spans="1:13">
      <c r="A9">
        <f t="shared" si="2"/>
        <v>108</v>
      </c>
      <c r="B9" s="32">
        <v>1</v>
      </c>
      <c r="C9" s="20">
        <v>8</v>
      </c>
      <c r="D9" t="s">
        <v>47</v>
      </c>
      <c r="E9" t="s">
        <v>34</v>
      </c>
      <c r="F9" t="s">
        <v>41</v>
      </c>
      <c r="G9" t="s">
        <v>36</v>
      </c>
      <c r="H9" t="s">
        <v>5</v>
      </c>
      <c r="I9">
        <v>70</v>
      </c>
      <c r="J9" t="s">
        <v>37</v>
      </c>
      <c r="K9" t="s">
        <v>38</v>
      </c>
      <c r="L9" t="s">
        <v>39</v>
      </c>
      <c r="M9">
        <f t="shared" si="1"/>
        <v>70</v>
      </c>
    </row>
    <row r="10" spans="1:13">
      <c r="A10">
        <f t="shared" si="2"/>
        <v>109</v>
      </c>
      <c r="B10" s="32">
        <v>1</v>
      </c>
      <c r="C10" s="20">
        <v>9</v>
      </c>
      <c r="D10" t="s">
        <v>48</v>
      </c>
      <c r="E10" t="s">
        <v>34</v>
      </c>
      <c r="F10" t="s">
        <v>41</v>
      </c>
      <c r="G10" t="s">
        <v>36</v>
      </c>
      <c r="H10" t="s">
        <v>5</v>
      </c>
      <c r="I10">
        <v>80</v>
      </c>
      <c r="J10" t="s">
        <v>37</v>
      </c>
      <c r="K10" t="s">
        <v>38</v>
      </c>
      <c r="L10" t="s">
        <v>39</v>
      </c>
      <c r="M10">
        <f t="shared" si="1"/>
        <v>80</v>
      </c>
    </row>
    <row r="11" spans="1:13">
      <c r="A11">
        <f t="shared" si="2"/>
        <v>110</v>
      </c>
      <c r="B11" s="32">
        <v>1</v>
      </c>
      <c r="C11" s="20">
        <v>10</v>
      </c>
      <c r="D11" t="s">
        <v>49</v>
      </c>
      <c r="E11" t="s">
        <v>34</v>
      </c>
      <c r="F11" t="s">
        <v>41</v>
      </c>
      <c r="G11" t="s">
        <v>36</v>
      </c>
      <c r="H11" t="s">
        <v>5</v>
      </c>
      <c r="I11">
        <v>90</v>
      </c>
      <c r="J11" t="s">
        <v>37</v>
      </c>
      <c r="K11" t="s">
        <v>38</v>
      </c>
      <c r="L11" t="s">
        <v>39</v>
      </c>
      <c r="M11">
        <f t="shared" si="1"/>
        <v>90</v>
      </c>
    </row>
    <row r="12" spans="1:13" s="31" customFormat="1">
      <c r="A12">
        <f t="shared" si="0"/>
        <v>201</v>
      </c>
      <c r="B12" s="33">
        <v>2</v>
      </c>
      <c r="C12" s="34">
        <v>1</v>
      </c>
      <c r="D12" s="31" t="s">
        <v>50</v>
      </c>
      <c r="E12" s="31" t="s">
        <v>51</v>
      </c>
      <c r="F12" s="31" t="s">
        <v>35</v>
      </c>
      <c r="G12" s="31" t="s">
        <v>52</v>
      </c>
      <c r="H12" s="31" t="s">
        <v>5</v>
      </c>
      <c r="I12" s="31">
        <v>1</v>
      </c>
      <c r="J12" s="35" t="s">
        <v>53</v>
      </c>
      <c r="K12" s="31" t="s">
        <v>38</v>
      </c>
      <c r="L12" s="31" t="s">
        <v>39</v>
      </c>
      <c r="M12" s="31">
        <f t="shared" ref="M12:M21" si="3">I12*5</f>
        <v>5</v>
      </c>
    </row>
    <row r="13" spans="1:13" s="31" customFormat="1">
      <c r="A13">
        <f t="shared" si="0"/>
        <v>202</v>
      </c>
      <c r="B13" s="33">
        <v>2</v>
      </c>
      <c r="C13" s="34">
        <v>2</v>
      </c>
      <c r="D13" s="31" t="s">
        <v>54</v>
      </c>
      <c r="E13" s="31" t="s">
        <v>51</v>
      </c>
      <c r="F13" s="31" t="s">
        <v>41</v>
      </c>
      <c r="G13" s="31" t="s">
        <v>52</v>
      </c>
      <c r="H13" s="31" t="s">
        <v>5</v>
      </c>
      <c r="I13" s="31">
        <v>5</v>
      </c>
      <c r="J13" s="35" t="s">
        <v>53</v>
      </c>
      <c r="K13" s="31" t="s">
        <v>38</v>
      </c>
      <c r="L13" s="31" t="s">
        <v>39</v>
      </c>
      <c r="M13" s="31">
        <f t="shared" si="3"/>
        <v>25</v>
      </c>
    </row>
    <row r="14" spans="1:13" s="31" customFormat="1">
      <c r="A14">
        <f t="shared" si="0"/>
        <v>203</v>
      </c>
      <c r="B14" s="33">
        <v>2</v>
      </c>
      <c r="C14" s="34">
        <v>3</v>
      </c>
      <c r="D14" s="31" t="s">
        <v>55</v>
      </c>
      <c r="E14" s="31" t="s">
        <v>51</v>
      </c>
      <c r="F14" s="31" t="s">
        <v>41</v>
      </c>
      <c r="G14" s="31" t="s">
        <v>52</v>
      </c>
      <c r="H14" s="31" t="s">
        <v>5</v>
      </c>
      <c r="I14" s="31">
        <v>10</v>
      </c>
      <c r="J14" s="35" t="s">
        <v>53</v>
      </c>
      <c r="K14" s="31" t="s">
        <v>38</v>
      </c>
      <c r="L14" s="31" t="s">
        <v>39</v>
      </c>
      <c r="M14" s="31">
        <f t="shared" si="3"/>
        <v>50</v>
      </c>
    </row>
    <row r="15" spans="1:13" s="31" customFormat="1">
      <c r="A15">
        <f t="shared" si="0"/>
        <v>204</v>
      </c>
      <c r="B15" s="33">
        <v>2</v>
      </c>
      <c r="C15" s="34">
        <v>4</v>
      </c>
      <c r="D15" s="31" t="s">
        <v>56</v>
      </c>
      <c r="E15" s="31" t="s">
        <v>51</v>
      </c>
      <c r="F15" s="31" t="s">
        <v>41</v>
      </c>
      <c r="G15" s="31" t="s">
        <v>52</v>
      </c>
      <c r="H15" s="31" t="s">
        <v>5</v>
      </c>
      <c r="I15" s="31">
        <v>15</v>
      </c>
      <c r="J15" s="35" t="s">
        <v>53</v>
      </c>
      <c r="K15" s="31" t="s">
        <v>38</v>
      </c>
      <c r="L15" s="31" t="s">
        <v>39</v>
      </c>
      <c r="M15" s="31">
        <f t="shared" si="3"/>
        <v>75</v>
      </c>
    </row>
    <row r="16" spans="1:13" s="31" customFormat="1">
      <c r="A16">
        <f t="shared" si="0"/>
        <v>205</v>
      </c>
      <c r="B16" s="33">
        <v>2</v>
      </c>
      <c r="C16" s="34">
        <v>5</v>
      </c>
      <c r="D16" s="31" t="s">
        <v>57</v>
      </c>
      <c r="E16" s="31" t="s">
        <v>51</v>
      </c>
      <c r="F16" s="31" t="s">
        <v>41</v>
      </c>
      <c r="G16" s="31" t="s">
        <v>52</v>
      </c>
      <c r="H16" s="31" t="s">
        <v>5</v>
      </c>
      <c r="I16" s="31">
        <v>20</v>
      </c>
      <c r="J16" s="35" t="s">
        <v>53</v>
      </c>
      <c r="K16" s="31" t="s">
        <v>38</v>
      </c>
      <c r="L16" s="31" t="s">
        <v>39</v>
      </c>
      <c r="M16" s="31">
        <f t="shared" si="3"/>
        <v>100</v>
      </c>
    </row>
    <row r="17" spans="1:16" s="31" customFormat="1">
      <c r="A17">
        <f t="shared" si="0"/>
        <v>206</v>
      </c>
      <c r="B17" s="33">
        <v>2</v>
      </c>
      <c r="C17" s="34">
        <v>6</v>
      </c>
      <c r="D17" s="31" t="s">
        <v>58</v>
      </c>
      <c r="E17" s="31" t="s">
        <v>51</v>
      </c>
      <c r="F17" s="31" t="s">
        <v>41</v>
      </c>
      <c r="G17" s="31" t="s">
        <v>52</v>
      </c>
      <c r="H17" s="31" t="s">
        <v>5</v>
      </c>
      <c r="I17" s="31">
        <v>25</v>
      </c>
      <c r="J17" s="35" t="s">
        <v>53</v>
      </c>
      <c r="K17" s="31" t="s">
        <v>38</v>
      </c>
      <c r="L17" s="31" t="s">
        <v>39</v>
      </c>
      <c r="M17" s="31">
        <f t="shared" si="3"/>
        <v>125</v>
      </c>
    </row>
    <row r="18" spans="1:16" s="31" customFormat="1">
      <c r="A18">
        <f t="shared" ref="A18:A21" si="4">B18*100+C18</f>
        <v>207</v>
      </c>
      <c r="B18" s="33">
        <v>2</v>
      </c>
      <c r="C18" s="34">
        <v>7</v>
      </c>
      <c r="D18" s="31" t="s">
        <v>59</v>
      </c>
      <c r="E18" s="31" t="s">
        <v>51</v>
      </c>
      <c r="F18" s="31" t="s">
        <v>41</v>
      </c>
      <c r="G18" s="31" t="s">
        <v>52</v>
      </c>
      <c r="H18" s="31" t="s">
        <v>5</v>
      </c>
      <c r="I18" s="31">
        <v>30</v>
      </c>
      <c r="J18" s="35" t="s">
        <v>53</v>
      </c>
      <c r="K18" s="31" t="s">
        <v>38</v>
      </c>
      <c r="L18" s="31" t="s">
        <v>39</v>
      </c>
      <c r="M18" s="31">
        <f t="shared" si="3"/>
        <v>150</v>
      </c>
    </row>
    <row r="19" spans="1:16" s="31" customFormat="1">
      <c r="A19">
        <f t="shared" si="4"/>
        <v>208</v>
      </c>
      <c r="B19" s="33">
        <v>2</v>
      </c>
      <c r="C19" s="34">
        <v>8</v>
      </c>
      <c r="D19" s="31" t="s">
        <v>60</v>
      </c>
      <c r="E19" s="31" t="s">
        <v>51</v>
      </c>
      <c r="F19" s="31" t="s">
        <v>41</v>
      </c>
      <c r="G19" s="31" t="s">
        <v>52</v>
      </c>
      <c r="H19" s="31" t="s">
        <v>5</v>
      </c>
      <c r="I19" s="31">
        <v>35</v>
      </c>
      <c r="J19" s="35" t="s">
        <v>53</v>
      </c>
      <c r="K19" s="31" t="s">
        <v>38</v>
      </c>
      <c r="L19" s="31" t="s">
        <v>39</v>
      </c>
      <c r="M19" s="31">
        <f t="shared" si="3"/>
        <v>175</v>
      </c>
    </row>
    <row r="20" spans="1:16" s="31" customFormat="1">
      <c r="A20">
        <f t="shared" si="4"/>
        <v>209</v>
      </c>
      <c r="B20" s="33">
        <v>2</v>
      </c>
      <c r="C20" s="34">
        <v>9</v>
      </c>
      <c r="D20" s="31" t="s">
        <v>61</v>
      </c>
      <c r="E20" s="31" t="s">
        <v>51</v>
      </c>
      <c r="F20" s="31" t="s">
        <v>41</v>
      </c>
      <c r="G20" s="31" t="s">
        <v>52</v>
      </c>
      <c r="H20" s="31" t="s">
        <v>5</v>
      </c>
      <c r="I20" s="31">
        <v>40</v>
      </c>
      <c r="J20" s="35" t="s">
        <v>53</v>
      </c>
      <c r="K20" s="31" t="s">
        <v>38</v>
      </c>
      <c r="L20" s="31" t="s">
        <v>39</v>
      </c>
      <c r="M20" s="31">
        <f t="shared" si="3"/>
        <v>200</v>
      </c>
    </row>
    <row r="21" spans="1:16" s="31" customFormat="1">
      <c r="A21">
        <f t="shared" si="4"/>
        <v>210</v>
      </c>
      <c r="B21" s="33">
        <v>2</v>
      </c>
      <c r="C21" s="34">
        <v>10</v>
      </c>
      <c r="D21" s="31" t="s">
        <v>62</v>
      </c>
      <c r="E21" s="31" t="s">
        <v>51</v>
      </c>
      <c r="F21" s="31" t="s">
        <v>41</v>
      </c>
      <c r="G21" s="31" t="s">
        <v>52</v>
      </c>
      <c r="H21" s="31" t="s">
        <v>5</v>
      </c>
      <c r="I21" s="31">
        <v>45</v>
      </c>
      <c r="J21" s="35" t="s">
        <v>53</v>
      </c>
      <c r="K21" s="31" t="s">
        <v>38</v>
      </c>
      <c r="L21" s="31" t="s">
        <v>39</v>
      </c>
      <c r="M21" s="31">
        <f t="shared" si="3"/>
        <v>225</v>
      </c>
    </row>
    <row r="22" spans="1:16">
      <c r="A22">
        <f t="shared" si="0"/>
        <v>301</v>
      </c>
      <c r="B22" s="32">
        <v>3</v>
      </c>
      <c r="C22" s="20">
        <v>1</v>
      </c>
      <c r="D22" t="s">
        <v>63</v>
      </c>
      <c r="E22" t="s">
        <v>64</v>
      </c>
      <c r="F22" t="s">
        <v>65</v>
      </c>
      <c r="G22" t="s">
        <v>66</v>
      </c>
      <c r="H22" t="s">
        <v>1</v>
      </c>
      <c r="I22">
        <v>1</v>
      </c>
      <c r="J22" s="30">
        <v>1</v>
      </c>
      <c r="K22" t="s">
        <v>67</v>
      </c>
      <c r="L22" s="36" t="s">
        <v>68</v>
      </c>
      <c r="M22" t="str">
        <f>CONCATENATE(N22,"|",O22)</f>
        <v>10|2</v>
      </c>
      <c r="N22">
        <v>10</v>
      </c>
      <c r="O22">
        <f>P22</f>
        <v>2</v>
      </c>
      <c r="P22">
        <f t="shared" ref="P22:P37" si="5">FLOOR(C22*2.5,1)</f>
        <v>2</v>
      </c>
    </row>
    <row r="23" spans="1:16">
      <c r="A23">
        <f t="shared" si="0"/>
        <v>302</v>
      </c>
      <c r="B23" s="32">
        <v>3</v>
      </c>
      <c r="C23" s="20">
        <v>2</v>
      </c>
      <c r="D23" t="s">
        <v>69</v>
      </c>
      <c r="E23" t="s">
        <v>64</v>
      </c>
      <c r="F23" t="s">
        <v>65</v>
      </c>
      <c r="G23" t="s">
        <v>66</v>
      </c>
      <c r="H23" t="s">
        <v>1</v>
      </c>
      <c r="I23">
        <v>1</v>
      </c>
      <c r="J23" s="30">
        <v>2</v>
      </c>
      <c r="K23" t="s">
        <v>67</v>
      </c>
      <c r="L23" s="36" t="s">
        <v>70</v>
      </c>
      <c r="M23" t="str">
        <f t="shared" ref="M23:M37" si="6">CONCATENATE(N23,"|",O23)</f>
        <v>10|5</v>
      </c>
      <c r="N23">
        <v>10</v>
      </c>
      <c r="O23">
        <f t="shared" ref="O23:O37" si="7">P23</f>
        <v>5</v>
      </c>
      <c r="P23">
        <f t="shared" si="5"/>
        <v>5</v>
      </c>
    </row>
    <row r="24" spans="1:16">
      <c r="A24">
        <f t="shared" si="0"/>
        <v>303</v>
      </c>
      <c r="B24" s="32">
        <v>3</v>
      </c>
      <c r="C24" s="20">
        <v>3</v>
      </c>
      <c r="D24" t="s">
        <v>71</v>
      </c>
      <c r="E24" t="s">
        <v>64</v>
      </c>
      <c r="F24" t="s">
        <v>65</v>
      </c>
      <c r="G24" t="s">
        <v>66</v>
      </c>
      <c r="H24" t="s">
        <v>1</v>
      </c>
      <c r="I24">
        <v>1</v>
      </c>
      <c r="J24" s="30">
        <v>3</v>
      </c>
      <c r="K24" t="s">
        <v>67</v>
      </c>
      <c r="L24" s="36" t="s">
        <v>72</v>
      </c>
      <c r="M24" t="str">
        <f t="shared" si="6"/>
        <v>10|7</v>
      </c>
      <c r="N24">
        <v>10</v>
      </c>
      <c r="O24">
        <f t="shared" si="7"/>
        <v>7</v>
      </c>
      <c r="P24">
        <f t="shared" si="5"/>
        <v>7</v>
      </c>
    </row>
    <row r="25" spans="1:16">
      <c r="A25">
        <f t="shared" si="0"/>
        <v>304</v>
      </c>
      <c r="B25" s="32">
        <v>3</v>
      </c>
      <c r="C25" s="20">
        <v>4</v>
      </c>
      <c r="D25" t="s">
        <v>73</v>
      </c>
      <c r="E25" t="s">
        <v>64</v>
      </c>
      <c r="F25" t="s">
        <v>65</v>
      </c>
      <c r="G25" t="s">
        <v>66</v>
      </c>
      <c r="H25" t="s">
        <v>1</v>
      </c>
      <c r="I25">
        <v>1</v>
      </c>
      <c r="J25" s="30">
        <v>4</v>
      </c>
      <c r="K25" t="s">
        <v>67</v>
      </c>
      <c r="L25" s="36" t="s">
        <v>74</v>
      </c>
      <c r="M25" t="str">
        <f t="shared" si="6"/>
        <v>10|10</v>
      </c>
      <c r="N25">
        <v>10</v>
      </c>
      <c r="O25">
        <f t="shared" si="7"/>
        <v>10</v>
      </c>
      <c r="P25">
        <f t="shared" si="5"/>
        <v>10</v>
      </c>
    </row>
    <row r="26" spans="1:16">
      <c r="A26">
        <f t="shared" si="0"/>
        <v>305</v>
      </c>
      <c r="B26" s="32">
        <v>3</v>
      </c>
      <c r="C26" s="20">
        <v>5</v>
      </c>
      <c r="D26" t="s">
        <v>75</v>
      </c>
      <c r="E26" t="s">
        <v>64</v>
      </c>
      <c r="F26" t="s">
        <v>65</v>
      </c>
      <c r="G26" t="s">
        <v>66</v>
      </c>
      <c r="H26" t="s">
        <v>1</v>
      </c>
      <c r="I26">
        <v>1</v>
      </c>
      <c r="J26" s="30">
        <v>5</v>
      </c>
      <c r="K26" t="s">
        <v>67</v>
      </c>
      <c r="L26" s="36" t="s">
        <v>76</v>
      </c>
      <c r="M26" t="str">
        <f t="shared" si="6"/>
        <v>10|12</v>
      </c>
      <c r="N26">
        <v>10</v>
      </c>
      <c r="O26">
        <f t="shared" si="7"/>
        <v>12</v>
      </c>
      <c r="P26">
        <f t="shared" si="5"/>
        <v>12</v>
      </c>
    </row>
    <row r="27" spans="1:16">
      <c r="A27">
        <f t="shared" si="0"/>
        <v>306</v>
      </c>
      <c r="B27" s="32">
        <v>3</v>
      </c>
      <c r="C27" s="20">
        <v>6</v>
      </c>
      <c r="D27" t="s">
        <v>77</v>
      </c>
      <c r="E27" t="s">
        <v>64</v>
      </c>
      <c r="F27" t="s">
        <v>65</v>
      </c>
      <c r="G27" t="s">
        <v>66</v>
      </c>
      <c r="H27" t="s">
        <v>1</v>
      </c>
      <c r="I27">
        <v>1</v>
      </c>
      <c r="J27" s="30">
        <v>6</v>
      </c>
      <c r="K27" t="s">
        <v>67</v>
      </c>
      <c r="L27" s="36" t="s">
        <v>78</v>
      </c>
      <c r="M27" t="str">
        <f t="shared" si="6"/>
        <v>10|15</v>
      </c>
      <c r="N27">
        <v>10</v>
      </c>
      <c r="O27">
        <f t="shared" si="7"/>
        <v>15</v>
      </c>
      <c r="P27">
        <f t="shared" si="5"/>
        <v>15</v>
      </c>
    </row>
    <row r="28" spans="1:16">
      <c r="A28">
        <f t="shared" si="0"/>
        <v>307</v>
      </c>
      <c r="B28" s="32">
        <v>3</v>
      </c>
      <c r="C28" s="20">
        <v>7</v>
      </c>
      <c r="D28" t="s">
        <v>79</v>
      </c>
      <c r="E28" t="s">
        <v>64</v>
      </c>
      <c r="F28" t="s">
        <v>65</v>
      </c>
      <c r="G28" t="s">
        <v>66</v>
      </c>
      <c r="H28" t="s">
        <v>1</v>
      </c>
      <c r="I28">
        <v>1</v>
      </c>
      <c r="J28" s="30">
        <v>7</v>
      </c>
      <c r="K28" t="s">
        <v>67</v>
      </c>
      <c r="L28" s="36" t="s">
        <v>80</v>
      </c>
      <c r="M28" t="str">
        <f t="shared" si="6"/>
        <v>10|17</v>
      </c>
      <c r="N28">
        <v>10</v>
      </c>
      <c r="O28">
        <f t="shared" si="7"/>
        <v>17</v>
      </c>
      <c r="P28">
        <f t="shared" si="5"/>
        <v>17</v>
      </c>
    </row>
    <row r="29" spans="1:16">
      <c r="A29">
        <f t="shared" si="0"/>
        <v>308</v>
      </c>
      <c r="B29" s="32">
        <v>3</v>
      </c>
      <c r="C29" s="20">
        <v>8</v>
      </c>
      <c r="D29" t="s">
        <v>81</v>
      </c>
      <c r="E29" t="s">
        <v>64</v>
      </c>
      <c r="F29" t="s">
        <v>65</v>
      </c>
      <c r="G29" t="s">
        <v>66</v>
      </c>
      <c r="H29" t="s">
        <v>1</v>
      </c>
      <c r="I29">
        <v>1</v>
      </c>
      <c r="J29" s="30">
        <v>8</v>
      </c>
      <c r="K29" t="s">
        <v>67</v>
      </c>
      <c r="L29" s="36" t="s">
        <v>82</v>
      </c>
      <c r="M29" t="str">
        <f t="shared" si="6"/>
        <v>10|20</v>
      </c>
      <c r="N29">
        <v>10</v>
      </c>
      <c r="O29">
        <f t="shared" si="7"/>
        <v>20</v>
      </c>
      <c r="P29">
        <f t="shared" si="5"/>
        <v>20</v>
      </c>
    </row>
    <row r="30" spans="1:16">
      <c r="A30">
        <f t="shared" si="0"/>
        <v>309</v>
      </c>
      <c r="B30" s="32">
        <v>3</v>
      </c>
      <c r="C30" s="20">
        <v>9</v>
      </c>
      <c r="D30" t="s">
        <v>83</v>
      </c>
      <c r="E30" t="s">
        <v>64</v>
      </c>
      <c r="F30" t="s">
        <v>65</v>
      </c>
      <c r="G30" t="s">
        <v>66</v>
      </c>
      <c r="H30" t="s">
        <v>1</v>
      </c>
      <c r="I30">
        <v>1</v>
      </c>
      <c r="J30" s="30">
        <v>9</v>
      </c>
      <c r="K30" t="s">
        <v>67</v>
      </c>
      <c r="L30" s="36" t="s">
        <v>84</v>
      </c>
      <c r="M30" t="str">
        <f t="shared" si="6"/>
        <v>10|22</v>
      </c>
      <c r="N30">
        <v>10</v>
      </c>
      <c r="O30">
        <f t="shared" si="7"/>
        <v>22</v>
      </c>
      <c r="P30">
        <f t="shared" si="5"/>
        <v>22</v>
      </c>
    </row>
    <row r="31" spans="1:16">
      <c r="A31">
        <f t="shared" si="0"/>
        <v>310</v>
      </c>
      <c r="B31" s="32">
        <v>3</v>
      </c>
      <c r="C31" s="20">
        <v>10</v>
      </c>
      <c r="D31" t="s">
        <v>85</v>
      </c>
      <c r="E31" t="s">
        <v>64</v>
      </c>
      <c r="F31" t="s">
        <v>65</v>
      </c>
      <c r="G31" t="s">
        <v>66</v>
      </c>
      <c r="H31" t="s">
        <v>1</v>
      </c>
      <c r="I31">
        <v>1</v>
      </c>
      <c r="J31" s="30">
        <v>10</v>
      </c>
      <c r="K31" t="s">
        <v>67</v>
      </c>
      <c r="L31" s="36" t="s">
        <v>86</v>
      </c>
      <c r="M31" t="str">
        <f t="shared" si="6"/>
        <v>10|25</v>
      </c>
      <c r="N31">
        <v>10</v>
      </c>
      <c r="O31">
        <f t="shared" si="7"/>
        <v>25</v>
      </c>
      <c r="P31">
        <f t="shared" si="5"/>
        <v>25</v>
      </c>
    </row>
    <row r="32" spans="1:16">
      <c r="A32">
        <f t="shared" si="0"/>
        <v>311</v>
      </c>
      <c r="B32" s="32">
        <v>3</v>
      </c>
      <c r="C32" s="20">
        <v>11</v>
      </c>
      <c r="D32" t="s">
        <v>87</v>
      </c>
      <c r="E32" t="s">
        <v>64</v>
      </c>
      <c r="F32" t="s">
        <v>65</v>
      </c>
      <c r="G32" t="s">
        <v>66</v>
      </c>
      <c r="H32" t="s">
        <v>1</v>
      </c>
      <c r="I32">
        <v>1</v>
      </c>
      <c r="J32" s="30">
        <v>11</v>
      </c>
      <c r="K32" t="s">
        <v>67</v>
      </c>
      <c r="L32" s="36" t="s">
        <v>88</v>
      </c>
      <c r="M32" t="str">
        <f t="shared" si="6"/>
        <v>10|27</v>
      </c>
      <c r="N32">
        <v>10</v>
      </c>
      <c r="O32">
        <f t="shared" si="7"/>
        <v>27</v>
      </c>
      <c r="P32">
        <f t="shared" si="5"/>
        <v>27</v>
      </c>
    </row>
    <row r="33" spans="1:16">
      <c r="A33">
        <f t="shared" si="0"/>
        <v>312</v>
      </c>
      <c r="B33" s="32">
        <v>3</v>
      </c>
      <c r="C33" s="20">
        <v>12</v>
      </c>
      <c r="D33" t="s">
        <v>89</v>
      </c>
      <c r="E33" t="s">
        <v>64</v>
      </c>
      <c r="F33" t="s">
        <v>65</v>
      </c>
      <c r="G33" t="s">
        <v>66</v>
      </c>
      <c r="H33" t="s">
        <v>1</v>
      </c>
      <c r="I33">
        <v>1</v>
      </c>
      <c r="J33" s="30">
        <v>12</v>
      </c>
      <c r="K33" t="s">
        <v>67</v>
      </c>
      <c r="L33" s="36" t="s">
        <v>90</v>
      </c>
      <c r="M33" t="str">
        <f t="shared" si="6"/>
        <v>10|30</v>
      </c>
      <c r="N33">
        <v>10</v>
      </c>
      <c r="O33">
        <f t="shared" si="7"/>
        <v>30</v>
      </c>
      <c r="P33">
        <f t="shared" si="5"/>
        <v>30</v>
      </c>
    </row>
    <row r="34" spans="1:16">
      <c r="A34">
        <f t="shared" si="0"/>
        <v>313</v>
      </c>
      <c r="B34" s="32">
        <v>3</v>
      </c>
      <c r="C34" s="20">
        <v>13</v>
      </c>
      <c r="D34" t="s">
        <v>91</v>
      </c>
      <c r="E34" t="s">
        <v>64</v>
      </c>
      <c r="F34" t="s">
        <v>65</v>
      </c>
      <c r="G34" t="s">
        <v>66</v>
      </c>
      <c r="H34" t="s">
        <v>1</v>
      </c>
      <c r="I34">
        <v>1</v>
      </c>
      <c r="J34" s="30">
        <v>13</v>
      </c>
      <c r="K34" t="s">
        <v>67</v>
      </c>
      <c r="L34" s="36" t="s">
        <v>92</v>
      </c>
      <c r="M34" t="str">
        <f t="shared" si="6"/>
        <v>10|32</v>
      </c>
      <c r="N34">
        <v>10</v>
      </c>
      <c r="O34">
        <f t="shared" si="7"/>
        <v>32</v>
      </c>
      <c r="P34">
        <f t="shared" si="5"/>
        <v>32</v>
      </c>
    </row>
    <row r="35" spans="1:16">
      <c r="A35">
        <f t="shared" si="0"/>
        <v>314</v>
      </c>
      <c r="B35" s="32">
        <v>3</v>
      </c>
      <c r="C35" s="20">
        <v>14</v>
      </c>
      <c r="D35" t="s">
        <v>93</v>
      </c>
      <c r="E35" t="s">
        <v>64</v>
      </c>
      <c r="F35" t="s">
        <v>65</v>
      </c>
      <c r="G35" t="s">
        <v>66</v>
      </c>
      <c r="H35" t="s">
        <v>1</v>
      </c>
      <c r="I35">
        <v>1</v>
      </c>
      <c r="J35" s="30">
        <v>14</v>
      </c>
      <c r="K35" t="s">
        <v>67</v>
      </c>
      <c r="L35" s="36" t="s">
        <v>94</v>
      </c>
      <c r="M35" t="str">
        <f t="shared" si="6"/>
        <v>10|35</v>
      </c>
      <c r="N35">
        <v>10</v>
      </c>
      <c r="O35">
        <f t="shared" si="7"/>
        <v>35</v>
      </c>
      <c r="P35">
        <f t="shared" si="5"/>
        <v>35</v>
      </c>
    </row>
    <row r="36" spans="1:16" ht="14.25" customHeight="1">
      <c r="A36">
        <f t="shared" si="0"/>
        <v>315</v>
      </c>
      <c r="B36" s="32">
        <v>3</v>
      </c>
      <c r="C36" s="20">
        <v>15</v>
      </c>
      <c r="D36" t="s">
        <v>95</v>
      </c>
      <c r="E36" t="s">
        <v>64</v>
      </c>
      <c r="F36" t="s">
        <v>65</v>
      </c>
      <c r="G36" t="s">
        <v>66</v>
      </c>
      <c r="H36" t="s">
        <v>1</v>
      </c>
      <c r="I36">
        <v>1</v>
      </c>
      <c r="J36" s="30">
        <v>15</v>
      </c>
      <c r="K36" t="s">
        <v>67</v>
      </c>
      <c r="L36" s="36" t="s">
        <v>96</v>
      </c>
      <c r="M36" t="str">
        <f t="shared" si="6"/>
        <v>10|37</v>
      </c>
      <c r="N36">
        <v>10</v>
      </c>
      <c r="O36">
        <f t="shared" si="7"/>
        <v>37</v>
      </c>
      <c r="P36">
        <f t="shared" si="5"/>
        <v>37</v>
      </c>
    </row>
    <row r="37" spans="1:16" ht="14.25" customHeight="1">
      <c r="A37">
        <f t="shared" si="0"/>
        <v>316</v>
      </c>
      <c r="B37" s="32">
        <v>3</v>
      </c>
      <c r="C37" s="20">
        <v>16</v>
      </c>
      <c r="D37" t="s">
        <v>97</v>
      </c>
      <c r="E37" t="s">
        <v>64</v>
      </c>
      <c r="F37" t="s">
        <v>65</v>
      </c>
      <c r="G37" t="s">
        <v>66</v>
      </c>
      <c r="H37" t="s">
        <v>1</v>
      </c>
      <c r="I37">
        <v>1</v>
      </c>
      <c r="J37" s="30">
        <v>16</v>
      </c>
      <c r="K37" t="s">
        <v>67</v>
      </c>
      <c r="L37" s="36" t="s">
        <v>98</v>
      </c>
      <c r="M37" t="str">
        <f t="shared" si="6"/>
        <v>10|40</v>
      </c>
      <c r="N37">
        <v>10</v>
      </c>
      <c r="O37">
        <f t="shared" si="7"/>
        <v>40</v>
      </c>
      <c r="P37">
        <f t="shared" si="5"/>
        <v>40</v>
      </c>
    </row>
    <row r="38" spans="1:16" s="31" customFormat="1">
      <c r="A38">
        <f t="shared" si="0"/>
        <v>401</v>
      </c>
      <c r="B38" s="33">
        <v>4</v>
      </c>
      <c r="C38" s="34">
        <v>1</v>
      </c>
      <c r="D38" s="31" t="s">
        <v>99</v>
      </c>
      <c r="E38" s="31" t="s">
        <v>100</v>
      </c>
      <c r="F38" s="31" t="s">
        <v>101</v>
      </c>
      <c r="G38" s="31" t="s">
        <v>102</v>
      </c>
      <c r="H38" s="31" t="s">
        <v>3</v>
      </c>
      <c r="I38" s="31">
        <v>500</v>
      </c>
      <c r="J38" s="35" t="s">
        <v>103</v>
      </c>
      <c r="K38" s="31" t="s">
        <v>38</v>
      </c>
      <c r="L38" s="31" t="s">
        <v>39</v>
      </c>
      <c r="M38" s="35">
        <f>I38/100</f>
        <v>5</v>
      </c>
      <c r="N38" s="35"/>
    </row>
    <row r="39" spans="1:16" s="31" customFormat="1">
      <c r="A39">
        <f t="shared" si="0"/>
        <v>402</v>
      </c>
      <c r="B39" s="33">
        <v>4</v>
      </c>
      <c r="C39" s="34">
        <v>2</v>
      </c>
      <c r="D39" s="31" t="s">
        <v>104</v>
      </c>
      <c r="E39" s="31" t="s">
        <v>100</v>
      </c>
      <c r="F39" s="31" t="s">
        <v>101</v>
      </c>
      <c r="G39" s="31" t="s">
        <v>102</v>
      </c>
      <c r="H39" s="31" t="s">
        <v>3</v>
      </c>
      <c r="I39" s="31">
        <v>1000</v>
      </c>
      <c r="J39" s="35" t="s">
        <v>103</v>
      </c>
      <c r="K39" s="31" t="s">
        <v>38</v>
      </c>
      <c r="L39" s="31" t="s">
        <v>39</v>
      </c>
      <c r="M39" s="35">
        <f t="shared" ref="M39:M47" si="8">I39/100</f>
        <v>10</v>
      </c>
      <c r="N39" s="35"/>
    </row>
    <row r="40" spans="1:16" s="31" customFormat="1">
      <c r="A40">
        <f t="shared" si="0"/>
        <v>403</v>
      </c>
      <c r="B40" s="33">
        <v>4</v>
      </c>
      <c r="C40" s="34">
        <v>3</v>
      </c>
      <c r="D40" s="31" t="s">
        <v>105</v>
      </c>
      <c r="E40" s="31" t="s">
        <v>100</v>
      </c>
      <c r="F40" s="31" t="s">
        <v>101</v>
      </c>
      <c r="G40" s="31" t="s">
        <v>102</v>
      </c>
      <c r="H40" s="31" t="s">
        <v>3</v>
      </c>
      <c r="I40" s="31">
        <v>2000</v>
      </c>
      <c r="J40" s="35" t="s">
        <v>103</v>
      </c>
      <c r="K40" s="31" t="s">
        <v>38</v>
      </c>
      <c r="L40" s="31" t="s">
        <v>39</v>
      </c>
      <c r="M40" s="35">
        <f t="shared" si="8"/>
        <v>20</v>
      </c>
      <c r="N40" s="35"/>
    </row>
    <row r="41" spans="1:16" s="31" customFormat="1">
      <c r="A41">
        <f t="shared" si="0"/>
        <v>404</v>
      </c>
      <c r="B41" s="33">
        <v>4</v>
      </c>
      <c r="C41" s="34">
        <v>4</v>
      </c>
      <c r="D41" s="31" t="s">
        <v>106</v>
      </c>
      <c r="E41" s="31" t="s">
        <v>100</v>
      </c>
      <c r="F41" s="31" t="s">
        <v>101</v>
      </c>
      <c r="G41" s="31" t="s">
        <v>102</v>
      </c>
      <c r="H41" s="31" t="s">
        <v>3</v>
      </c>
      <c r="I41" s="31">
        <v>4000</v>
      </c>
      <c r="J41" s="35" t="s">
        <v>103</v>
      </c>
      <c r="K41" s="31" t="s">
        <v>38</v>
      </c>
      <c r="L41" s="31" t="s">
        <v>39</v>
      </c>
      <c r="M41" s="35">
        <f t="shared" si="8"/>
        <v>40</v>
      </c>
      <c r="N41" s="35"/>
    </row>
    <row r="42" spans="1:16" s="31" customFormat="1">
      <c r="A42">
        <f t="shared" si="0"/>
        <v>405</v>
      </c>
      <c r="B42" s="33">
        <v>4</v>
      </c>
      <c r="C42" s="34">
        <v>5</v>
      </c>
      <c r="D42" s="31" t="s">
        <v>107</v>
      </c>
      <c r="E42" s="31" t="s">
        <v>100</v>
      </c>
      <c r="F42" s="31" t="s">
        <v>101</v>
      </c>
      <c r="G42" s="31" t="s">
        <v>102</v>
      </c>
      <c r="H42" s="31" t="s">
        <v>3</v>
      </c>
      <c r="I42" s="31">
        <v>8000</v>
      </c>
      <c r="J42" s="35" t="s">
        <v>103</v>
      </c>
      <c r="K42" s="31" t="s">
        <v>38</v>
      </c>
      <c r="L42" s="31" t="s">
        <v>39</v>
      </c>
      <c r="M42" s="35">
        <f t="shared" si="8"/>
        <v>80</v>
      </c>
      <c r="N42" s="35"/>
    </row>
    <row r="43" spans="1:16" s="31" customFormat="1">
      <c r="A43">
        <f t="shared" si="0"/>
        <v>406</v>
      </c>
      <c r="B43" s="33">
        <v>4</v>
      </c>
      <c r="C43" s="34">
        <v>6</v>
      </c>
      <c r="D43" s="31" t="s">
        <v>108</v>
      </c>
      <c r="E43" s="31" t="s">
        <v>100</v>
      </c>
      <c r="F43" s="31" t="s">
        <v>101</v>
      </c>
      <c r="G43" s="31" t="s">
        <v>102</v>
      </c>
      <c r="H43" s="31" t="s">
        <v>3</v>
      </c>
      <c r="I43" s="31">
        <v>16000</v>
      </c>
      <c r="J43" s="35" t="s">
        <v>103</v>
      </c>
      <c r="K43" s="31" t="s">
        <v>38</v>
      </c>
      <c r="L43" s="31" t="s">
        <v>39</v>
      </c>
      <c r="M43" s="35">
        <f t="shared" si="8"/>
        <v>160</v>
      </c>
      <c r="N43" s="35"/>
    </row>
    <row r="44" spans="1:16" s="31" customFormat="1">
      <c r="A44">
        <f t="shared" si="0"/>
        <v>407</v>
      </c>
      <c r="B44" s="33">
        <v>4</v>
      </c>
      <c r="C44" s="34">
        <v>7</v>
      </c>
      <c r="D44" s="31" t="s">
        <v>109</v>
      </c>
      <c r="E44" s="31" t="s">
        <v>100</v>
      </c>
      <c r="F44" s="31" t="s">
        <v>101</v>
      </c>
      <c r="G44" s="31" t="s">
        <v>102</v>
      </c>
      <c r="H44" s="31" t="s">
        <v>3</v>
      </c>
      <c r="I44" s="31">
        <v>32000</v>
      </c>
      <c r="J44" s="35" t="s">
        <v>103</v>
      </c>
      <c r="K44" s="31" t="s">
        <v>38</v>
      </c>
      <c r="L44" s="31" t="s">
        <v>39</v>
      </c>
      <c r="M44" s="35">
        <f t="shared" si="8"/>
        <v>320</v>
      </c>
      <c r="N44" s="35"/>
    </row>
    <row r="45" spans="1:16" s="31" customFormat="1">
      <c r="A45">
        <f t="shared" ref="A45:A47" si="9">B45*100+C45</f>
        <v>408</v>
      </c>
      <c r="B45" s="33">
        <v>4</v>
      </c>
      <c r="C45" s="34">
        <v>8</v>
      </c>
      <c r="D45" s="31" t="s">
        <v>107</v>
      </c>
      <c r="E45" s="31" t="s">
        <v>100</v>
      </c>
      <c r="F45" s="31" t="s">
        <v>101</v>
      </c>
      <c r="G45" s="31" t="s">
        <v>102</v>
      </c>
      <c r="H45" s="31" t="s">
        <v>3</v>
      </c>
      <c r="I45" s="31">
        <v>64000</v>
      </c>
      <c r="J45" s="35" t="s">
        <v>103</v>
      </c>
      <c r="K45" s="31" t="s">
        <v>38</v>
      </c>
      <c r="L45" s="31" t="s">
        <v>39</v>
      </c>
      <c r="M45" s="35">
        <f t="shared" si="8"/>
        <v>640</v>
      </c>
      <c r="N45" s="35"/>
    </row>
    <row r="46" spans="1:16" s="31" customFormat="1">
      <c r="A46">
        <f t="shared" si="9"/>
        <v>409</v>
      </c>
      <c r="B46" s="33">
        <v>4</v>
      </c>
      <c r="C46" s="34">
        <v>9</v>
      </c>
      <c r="D46" s="31" t="s">
        <v>108</v>
      </c>
      <c r="E46" s="31" t="s">
        <v>100</v>
      </c>
      <c r="F46" s="31" t="s">
        <v>101</v>
      </c>
      <c r="G46" s="31" t="s">
        <v>102</v>
      </c>
      <c r="H46" s="31" t="s">
        <v>3</v>
      </c>
      <c r="I46" s="31">
        <v>128000</v>
      </c>
      <c r="J46" s="35" t="s">
        <v>103</v>
      </c>
      <c r="K46" s="31" t="s">
        <v>38</v>
      </c>
      <c r="L46" s="31" t="s">
        <v>39</v>
      </c>
      <c r="M46" s="35">
        <f t="shared" si="8"/>
        <v>1280</v>
      </c>
      <c r="N46" s="35"/>
    </row>
    <row r="47" spans="1:16" s="31" customFormat="1">
      <c r="A47">
        <f t="shared" si="9"/>
        <v>410</v>
      </c>
      <c r="B47" s="33">
        <v>4</v>
      </c>
      <c r="C47" s="34">
        <v>10</v>
      </c>
      <c r="D47" s="31" t="s">
        <v>109</v>
      </c>
      <c r="E47" s="31" t="s">
        <v>100</v>
      </c>
      <c r="F47" s="31" t="s">
        <v>101</v>
      </c>
      <c r="G47" s="31" t="s">
        <v>102</v>
      </c>
      <c r="H47" s="31" t="s">
        <v>3</v>
      </c>
      <c r="I47" s="31">
        <v>256000</v>
      </c>
      <c r="J47" s="35" t="s">
        <v>103</v>
      </c>
      <c r="K47" s="31" t="s">
        <v>38</v>
      </c>
      <c r="L47" s="31" t="s">
        <v>39</v>
      </c>
      <c r="M47" s="35">
        <f t="shared" si="8"/>
        <v>2560</v>
      </c>
      <c r="N47" s="35"/>
    </row>
    <row r="48" spans="1:16">
      <c r="A48">
        <f t="shared" si="0"/>
        <v>501</v>
      </c>
      <c r="B48" s="32">
        <v>5</v>
      </c>
      <c r="C48" s="20">
        <v>1</v>
      </c>
      <c r="D48" t="s">
        <v>110</v>
      </c>
      <c r="E48" t="s">
        <v>111</v>
      </c>
      <c r="F48" t="s">
        <v>112</v>
      </c>
      <c r="G48" t="s">
        <v>113</v>
      </c>
      <c r="H48" t="s">
        <v>7</v>
      </c>
      <c r="I48">
        <v>5</v>
      </c>
      <c r="J48" s="30" t="s">
        <v>103</v>
      </c>
      <c r="K48" t="s">
        <v>67</v>
      </c>
      <c r="L48" s="36" t="s">
        <v>70</v>
      </c>
      <c r="M48" t="str">
        <f t="shared" ref="M48:M54" si="10">CONCATENATE(N48,"|",O48)</f>
        <v>10|5</v>
      </c>
      <c r="N48">
        <v>10</v>
      </c>
      <c r="O48">
        <f>I48</f>
        <v>5</v>
      </c>
    </row>
    <row r="49" spans="1:15">
      <c r="A49">
        <f t="shared" si="0"/>
        <v>502</v>
      </c>
      <c r="B49" s="32">
        <v>5</v>
      </c>
      <c r="C49" s="20">
        <v>2</v>
      </c>
      <c r="D49" t="s">
        <v>114</v>
      </c>
      <c r="E49" t="s">
        <v>111</v>
      </c>
      <c r="F49" t="s">
        <v>112</v>
      </c>
      <c r="G49" t="s">
        <v>113</v>
      </c>
      <c r="H49" t="s">
        <v>7</v>
      </c>
      <c r="I49">
        <v>10</v>
      </c>
      <c r="J49" s="30" t="s">
        <v>103</v>
      </c>
      <c r="K49" t="s">
        <v>67</v>
      </c>
      <c r="L49" s="36" t="s">
        <v>74</v>
      </c>
      <c r="M49" t="str">
        <f t="shared" si="10"/>
        <v>10|10</v>
      </c>
      <c r="N49">
        <v>10</v>
      </c>
      <c r="O49">
        <f t="shared" ref="O49:O54" si="11">I49</f>
        <v>10</v>
      </c>
    </row>
    <row r="50" spans="1:15">
      <c r="A50">
        <f t="shared" si="0"/>
        <v>503</v>
      </c>
      <c r="B50" s="32">
        <v>5</v>
      </c>
      <c r="C50" s="20">
        <v>3</v>
      </c>
      <c r="D50" t="s">
        <v>115</v>
      </c>
      <c r="E50" t="s">
        <v>111</v>
      </c>
      <c r="F50" t="s">
        <v>112</v>
      </c>
      <c r="G50" t="s">
        <v>113</v>
      </c>
      <c r="H50" t="s">
        <v>7</v>
      </c>
      <c r="I50">
        <v>20</v>
      </c>
      <c r="J50" s="30" t="s">
        <v>103</v>
      </c>
      <c r="K50" t="s">
        <v>67</v>
      </c>
      <c r="L50" s="36" t="s">
        <v>82</v>
      </c>
      <c r="M50" t="str">
        <f t="shared" si="10"/>
        <v>10|20</v>
      </c>
      <c r="N50">
        <v>10</v>
      </c>
      <c r="O50">
        <f t="shared" si="11"/>
        <v>20</v>
      </c>
    </row>
    <row r="51" spans="1:15">
      <c r="A51">
        <f t="shared" si="0"/>
        <v>504</v>
      </c>
      <c r="B51" s="32">
        <v>5</v>
      </c>
      <c r="C51" s="20">
        <v>4</v>
      </c>
      <c r="D51" t="s">
        <v>116</v>
      </c>
      <c r="E51" t="s">
        <v>111</v>
      </c>
      <c r="F51" t="s">
        <v>112</v>
      </c>
      <c r="G51" t="s">
        <v>113</v>
      </c>
      <c r="H51" t="s">
        <v>7</v>
      </c>
      <c r="I51">
        <v>30</v>
      </c>
      <c r="J51" s="30" t="s">
        <v>103</v>
      </c>
      <c r="K51" t="s">
        <v>67</v>
      </c>
      <c r="L51" s="36" t="s">
        <v>90</v>
      </c>
      <c r="M51" t="str">
        <f t="shared" si="10"/>
        <v>10|30</v>
      </c>
      <c r="N51">
        <v>10</v>
      </c>
      <c r="O51">
        <f t="shared" si="11"/>
        <v>30</v>
      </c>
    </row>
    <row r="52" spans="1:15">
      <c r="A52">
        <f t="shared" si="0"/>
        <v>505</v>
      </c>
      <c r="B52" s="32">
        <v>5</v>
      </c>
      <c r="C52" s="20">
        <v>5</v>
      </c>
      <c r="D52" t="s">
        <v>117</v>
      </c>
      <c r="E52" t="s">
        <v>111</v>
      </c>
      <c r="F52" t="s">
        <v>112</v>
      </c>
      <c r="G52" t="s">
        <v>113</v>
      </c>
      <c r="H52" t="s">
        <v>7</v>
      </c>
      <c r="I52">
        <v>40</v>
      </c>
      <c r="J52" s="30" t="s">
        <v>103</v>
      </c>
      <c r="K52" t="s">
        <v>67</v>
      </c>
      <c r="L52" s="36" t="s">
        <v>98</v>
      </c>
      <c r="M52" t="str">
        <f t="shared" si="10"/>
        <v>10|40</v>
      </c>
      <c r="N52">
        <v>10</v>
      </c>
      <c r="O52">
        <f t="shared" si="11"/>
        <v>40</v>
      </c>
    </row>
    <row r="53" spans="1:15">
      <c r="A53">
        <f t="shared" si="0"/>
        <v>506</v>
      </c>
      <c r="B53" s="32">
        <v>5</v>
      </c>
      <c r="C53" s="20">
        <v>6</v>
      </c>
      <c r="D53" t="s">
        <v>118</v>
      </c>
      <c r="E53" t="s">
        <v>111</v>
      </c>
      <c r="F53" t="s">
        <v>112</v>
      </c>
      <c r="G53" t="s">
        <v>113</v>
      </c>
      <c r="H53" t="s">
        <v>7</v>
      </c>
      <c r="I53">
        <v>50</v>
      </c>
      <c r="J53" s="30" t="s">
        <v>103</v>
      </c>
      <c r="K53" t="s">
        <v>67</v>
      </c>
      <c r="L53" s="36" t="s">
        <v>119</v>
      </c>
      <c r="M53" t="str">
        <f t="shared" si="10"/>
        <v>10|50</v>
      </c>
      <c r="N53">
        <v>10</v>
      </c>
      <c r="O53">
        <f t="shared" si="11"/>
        <v>50</v>
      </c>
    </row>
    <row r="54" spans="1:15">
      <c r="A54">
        <f t="shared" si="0"/>
        <v>507</v>
      </c>
      <c r="B54" s="32">
        <v>5</v>
      </c>
      <c r="C54" s="20">
        <v>7</v>
      </c>
      <c r="D54" t="s">
        <v>120</v>
      </c>
      <c r="E54" t="s">
        <v>111</v>
      </c>
      <c r="F54" t="s">
        <v>112</v>
      </c>
      <c r="G54" t="s">
        <v>113</v>
      </c>
      <c r="H54" t="s">
        <v>7</v>
      </c>
      <c r="I54">
        <v>60</v>
      </c>
      <c r="J54" s="30" t="s">
        <v>103</v>
      </c>
      <c r="K54" t="s">
        <v>67</v>
      </c>
      <c r="L54" s="36" t="s">
        <v>121</v>
      </c>
      <c r="M54" t="str">
        <f t="shared" si="10"/>
        <v>10|60</v>
      </c>
      <c r="N54">
        <v>10</v>
      </c>
      <c r="O54">
        <f t="shared" si="11"/>
        <v>60</v>
      </c>
    </row>
    <row r="55" spans="1:15" s="31" customFormat="1">
      <c r="A55">
        <f t="shared" si="0"/>
        <v>601</v>
      </c>
      <c r="B55" s="33">
        <v>6</v>
      </c>
      <c r="C55" s="34">
        <v>1</v>
      </c>
      <c r="D55" s="31" t="s">
        <v>122</v>
      </c>
      <c r="E55" s="31" t="s">
        <v>123</v>
      </c>
      <c r="F55" s="31" t="s">
        <v>124</v>
      </c>
      <c r="G55" s="31" t="s">
        <v>125</v>
      </c>
      <c r="H55" s="31" t="s">
        <v>12</v>
      </c>
      <c r="I55" s="31">
        <v>5</v>
      </c>
      <c r="J55" s="35" t="s">
        <v>103</v>
      </c>
      <c r="K55" s="31" t="s">
        <v>126</v>
      </c>
      <c r="L55" s="31">
        <f>I55/2.5</f>
        <v>2</v>
      </c>
      <c r="M55" s="31">
        <v>8</v>
      </c>
    </row>
    <row r="56" spans="1:15" s="31" customFormat="1">
      <c r="A56">
        <f t="shared" si="0"/>
        <v>602</v>
      </c>
      <c r="B56" s="33">
        <v>6</v>
      </c>
      <c r="C56" s="34">
        <v>2</v>
      </c>
      <c r="D56" s="31" t="s">
        <v>127</v>
      </c>
      <c r="E56" s="31" t="s">
        <v>123</v>
      </c>
      <c r="F56" s="31" t="s">
        <v>124</v>
      </c>
      <c r="G56" s="31" t="s">
        <v>125</v>
      </c>
      <c r="H56" s="31" t="s">
        <v>12</v>
      </c>
      <c r="I56" s="31">
        <v>15</v>
      </c>
      <c r="J56" s="35" t="s">
        <v>103</v>
      </c>
      <c r="K56" s="31" t="s">
        <v>126</v>
      </c>
      <c r="L56" s="31">
        <f t="shared" ref="L56:L60" si="12">I56/2.5</f>
        <v>6</v>
      </c>
      <c r="M56" s="31">
        <v>8</v>
      </c>
    </row>
    <row r="57" spans="1:15" s="31" customFormat="1">
      <c r="A57">
        <f t="shared" si="0"/>
        <v>603</v>
      </c>
      <c r="B57" s="33">
        <v>6</v>
      </c>
      <c r="C57" s="34">
        <v>3</v>
      </c>
      <c r="D57" s="31" t="s">
        <v>128</v>
      </c>
      <c r="E57" s="31" t="s">
        <v>123</v>
      </c>
      <c r="F57" s="31" t="s">
        <v>124</v>
      </c>
      <c r="G57" s="31" t="s">
        <v>125</v>
      </c>
      <c r="H57" s="31" t="s">
        <v>12</v>
      </c>
      <c r="I57" s="31">
        <v>30</v>
      </c>
      <c r="J57" s="35" t="s">
        <v>103</v>
      </c>
      <c r="K57" s="31" t="s">
        <v>126</v>
      </c>
      <c r="L57" s="31">
        <f t="shared" si="12"/>
        <v>12</v>
      </c>
      <c r="M57" s="31">
        <v>8</v>
      </c>
    </row>
    <row r="58" spans="1:15" s="31" customFormat="1">
      <c r="A58">
        <f t="shared" si="0"/>
        <v>604</v>
      </c>
      <c r="B58" s="33">
        <v>6</v>
      </c>
      <c r="C58" s="34">
        <v>4</v>
      </c>
      <c r="D58" s="31" t="s">
        <v>129</v>
      </c>
      <c r="E58" s="31" t="s">
        <v>123</v>
      </c>
      <c r="F58" s="31" t="s">
        <v>124</v>
      </c>
      <c r="G58" s="31" t="s">
        <v>125</v>
      </c>
      <c r="H58" s="31" t="s">
        <v>12</v>
      </c>
      <c r="I58" s="31">
        <v>60</v>
      </c>
      <c r="J58" s="35" t="s">
        <v>103</v>
      </c>
      <c r="K58" s="31" t="s">
        <v>126</v>
      </c>
      <c r="L58" s="31">
        <f t="shared" si="12"/>
        <v>24</v>
      </c>
      <c r="M58" s="31">
        <v>8</v>
      </c>
    </row>
    <row r="59" spans="1:15" s="31" customFormat="1">
      <c r="A59">
        <f t="shared" si="0"/>
        <v>605</v>
      </c>
      <c r="B59" s="33">
        <v>6</v>
      </c>
      <c r="C59" s="34">
        <v>5</v>
      </c>
      <c r="D59" s="31" t="s">
        <v>130</v>
      </c>
      <c r="E59" s="31" t="s">
        <v>123</v>
      </c>
      <c r="F59" s="31" t="s">
        <v>124</v>
      </c>
      <c r="G59" s="31" t="s">
        <v>125</v>
      </c>
      <c r="H59" s="31" t="s">
        <v>12</v>
      </c>
      <c r="I59" s="31">
        <v>90</v>
      </c>
      <c r="J59" s="35" t="s">
        <v>103</v>
      </c>
      <c r="K59" s="31" t="s">
        <v>126</v>
      </c>
      <c r="L59" s="31">
        <f t="shared" si="12"/>
        <v>36</v>
      </c>
      <c r="M59" s="31">
        <v>8</v>
      </c>
    </row>
    <row r="60" spans="1:15" s="31" customFormat="1">
      <c r="A60">
        <f t="shared" ref="A60:A64" si="13">B60*100+C60</f>
        <v>606</v>
      </c>
      <c r="B60" s="33">
        <v>6</v>
      </c>
      <c r="C60" s="34">
        <v>6</v>
      </c>
      <c r="D60" s="31" t="s">
        <v>131</v>
      </c>
      <c r="E60" s="31" t="s">
        <v>123</v>
      </c>
      <c r="F60" s="31" t="s">
        <v>124</v>
      </c>
      <c r="G60" s="31" t="s">
        <v>125</v>
      </c>
      <c r="H60" s="31" t="s">
        <v>12</v>
      </c>
      <c r="I60" s="31">
        <v>120</v>
      </c>
      <c r="J60" s="35" t="s">
        <v>103</v>
      </c>
      <c r="K60" s="31" t="s">
        <v>126</v>
      </c>
      <c r="L60" s="31">
        <f t="shared" si="12"/>
        <v>48</v>
      </c>
      <c r="M60" s="31">
        <v>8</v>
      </c>
    </row>
    <row r="61" spans="1:15" s="31" customFormat="1">
      <c r="A61">
        <f t="shared" si="13"/>
        <v>607</v>
      </c>
      <c r="B61" s="33">
        <v>6</v>
      </c>
      <c r="C61" s="34">
        <v>7</v>
      </c>
      <c r="D61" s="31" t="s">
        <v>132</v>
      </c>
      <c r="E61" s="31" t="s">
        <v>123</v>
      </c>
      <c r="F61" s="31" t="s">
        <v>124</v>
      </c>
      <c r="G61" s="31" t="s">
        <v>125</v>
      </c>
      <c r="H61" s="31" t="s">
        <v>12</v>
      </c>
      <c r="I61" s="31">
        <v>150</v>
      </c>
      <c r="J61" s="35" t="s">
        <v>103</v>
      </c>
      <c r="K61" s="31" t="s">
        <v>126</v>
      </c>
      <c r="L61" s="31">
        <f t="shared" ref="L61:L64" si="14">I61/2.5</f>
        <v>60</v>
      </c>
      <c r="M61" s="31">
        <v>8</v>
      </c>
    </row>
    <row r="62" spans="1:15" s="31" customFormat="1">
      <c r="A62">
        <f t="shared" si="13"/>
        <v>608</v>
      </c>
      <c r="B62" s="33">
        <v>6</v>
      </c>
      <c r="C62" s="34">
        <v>8</v>
      </c>
      <c r="D62" s="31" t="s">
        <v>133</v>
      </c>
      <c r="E62" s="31" t="s">
        <v>123</v>
      </c>
      <c r="F62" s="31" t="s">
        <v>124</v>
      </c>
      <c r="G62" s="31" t="s">
        <v>125</v>
      </c>
      <c r="H62" s="31" t="s">
        <v>12</v>
      </c>
      <c r="I62" s="31">
        <v>180</v>
      </c>
      <c r="J62" s="35" t="s">
        <v>103</v>
      </c>
      <c r="K62" s="31" t="s">
        <v>126</v>
      </c>
      <c r="L62" s="31">
        <f t="shared" si="14"/>
        <v>72</v>
      </c>
      <c r="M62" s="31">
        <v>8</v>
      </c>
    </row>
    <row r="63" spans="1:15" s="31" customFormat="1">
      <c r="A63">
        <f t="shared" si="13"/>
        <v>609</v>
      </c>
      <c r="B63" s="33">
        <v>6</v>
      </c>
      <c r="C63" s="34">
        <v>9</v>
      </c>
      <c r="D63" s="31" t="s">
        <v>134</v>
      </c>
      <c r="E63" s="31" t="s">
        <v>123</v>
      </c>
      <c r="F63" s="31" t="s">
        <v>124</v>
      </c>
      <c r="G63" s="31" t="s">
        <v>125</v>
      </c>
      <c r="H63" s="31" t="s">
        <v>12</v>
      </c>
      <c r="I63" s="31">
        <v>210</v>
      </c>
      <c r="J63" s="35" t="s">
        <v>103</v>
      </c>
      <c r="K63" s="31" t="s">
        <v>126</v>
      </c>
      <c r="L63" s="31">
        <f t="shared" si="14"/>
        <v>84</v>
      </c>
      <c r="M63" s="31">
        <v>8</v>
      </c>
    </row>
    <row r="64" spans="1:15" s="31" customFormat="1">
      <c r="A64">
        <f t="shared" si="13"/>
        <v>610</v>
      </c>
      <c r="B64" s="33">
        <v>6</v>
      </c>
      <c r="C64" s="34">
        <v>10</v>
      </c>
      <c r="D64" s="31" t="s">
        <v>135</v>
      </c>
      <c r="E64" s="31" t="s">
        <v>123</v>
      </c>
      <c r="F64" s="31" t="s">
        <v>124</v>
      </c>
      <c r="G64" s="31" t="s">
        <v>125</v>
      </c>
      <c r="H64" s="31" t="s">
        <v>12</v>
      </c>
      <c r="I64" s="31">
        <v>240</v>
      </c>
      <c r="J64" s="35" t="s">
        <v>103</v>
      </c>
      <c r="K64" s="31" t="s">
        <v>126</v>
      </c>
      <c r="L64" s="31">
        <f t="shared" si="14"/>
        <v>96</v>
      </c>
      <c r="M64" s="31">
        <v>8</v>
      </c>
    </row>
    <row r="65" spans="1:13">
      <c r="A65">
        <f t="shared" si="0"/>
        <v>701</v>
      </c>
      <c r="B65" s="32">
        <v>7</v>
      </c>
      <c r="C65" s="20">
        <v>1</v>
      </c>
      <c r="D65" t="s">
        <v>239</v>
      </c>
      <c r="E65" t="s">
        <v>136</v>
      </c>
      <c r="F65" t="s">
        <v>238</v>
      </c>
      <c r="G65" t="s">
        <v>137</v>
      </c>
      <c r="H65" t="s">
        <v>16</v>
      </c>
      <c r="I65">
        <v>10</v>
      </c>
      <c r="J65" s="30" t="s">
        <v>103</v>
      </c>
      <c r="K65" t="s">
        <v>126</v>
      </c>
      <c r="L65">
        <f>ROUND(I65/2.5,0)</f>
        <v>4</v>
      </c>
      <c r="M65">
        <v>10</v>
      </c>
    </row>
    <row r="66" spans="1:13">
      <c r="A66">
        <f t="shared" si="0"/>
        <v>702</v>
      </c>
      <c r="B66" s="32">
        <v>7</v>
      </c>
      <c r="C66" s="20">
        <v>2</v>
      </c>
      <c r="D66" t="s">
        <v>240</v>
      </c>
      <c r="E66" t="s">
        <v>136</v>
      </c>
      <c r="F66" t="s">
        <v>238</v>
      </c>
      <c r="G66" t="s">
        <v>137</v>
      </c>
      <c r="H66" t="s">
        <v>16</v>
      </c>
      <c r="I66">
        <v>20</v>
      </c>
      <c r="J66" s="30" t="s">
        <v>103</v>
      </c>
      <c r="K66" t="s">
        <v>126</v>
      </c>
      <c r="L66">
        <f t="shared" ref="L66:L74" si="15">ROUND(I66/2.5,0)</f>
        <v>8</v>
      </c>
      <c r="M66">
        <v>10</v>
      </c>
    </row>
    <row r="67" spans="1:13">
      <c r="A67">
        <f t="shared" si="0"/>
        <v>703</v>
      </c>
      <c r="B67" s="32">
        <v>7</v>
      </c>
      <c r="C67" s="20">
        <v>3</v>
      </c>
      <c r="D67" t="s">
        <v>241</v>
      </c>
      <c r="E67" t="s">
        <v>136</v>
      </c>
      <c r="F67" t="s">
        <v>238</v>
      </c>
      <c r="G67" t="s">
        <v>137</v>
      </c>
      <c r="H67" t="s">
        <v>16</v>
      </c>
      <c r="I67">
        <v>30</v>
      </c>
      <c r="J67" s="30" t="s">
        <v>103</v>
      </c>
      <c r="K67" t="s">
        <v>126</v>
      </c>
      <c r="L67">
        <f t="shared" si="15"/>
        <v>12</v>
      </c>
      <c r="M67">
        <v>10</v>
      </c>
    </row>
    <row r="68" spans="1:13">
      <c r="A68">
        <f t="shared" si="0"/>
        <v>704</v>
      </c>
      <c r="B68" s="32">
        <v>7</v>
      </c>
      <c r="C68" s="20">
        <v>4</v>
      </c>
      <c r="D68" t="s">
        <v>242</v>
      </c>
      <c r="E68" t="s">
        <v>136</v>
      </c>
      <c r="F68" t="s">
        <v>238</v>
      </c>
      <c r="G68" t="s">
        <v>137</v>
      </c>
      <c r="H68" t="s">
        <v>16</v>
      </c>
      <c r="I68">
        <v>40</v>
      </c>
      <c r="J68" s="30" t="s">
        <v>103</v>
      </c>
      <c r="K68" t="s">
        <v>126</v>
      </c>
      <c r="L68">
        <f t="shared" si="15"/>
        <v>16</v>
      </c>
      <c r="M68">
        <v>10</v>
      </c>
    </row>
    <row r="69" spans="1:13">
      <c r="A69">
        <f t="shared" si="0"/>
        <v>705</v>
      </c>
      <c r="B69" s="32">
        <v>7</v>
      </c>
      <c r="C69" s="20">
        <v>5</v>
      </c>
      <c r="D69" t="s">
        <v>243</v>
      </c>
      <c r="E69" t="s">
        <v>136</v>
      </c>
      <c r="F69" t="s">
        <v>238</v>
      </c>
      <c r="G69" t="s">
        <v>137</v>
      </c>
      <c r="H69" t="s">
        <v>16</v>
      </c>
      <c r="I69">
        <v>50</v>
      </c>
      <c r="J69" s="30" t="s">
        <v>103</v>
      </c>
      <c r="K69" t="s">
        <v>126</v>
      </c>
      <c r="L69">
        <f t="shared" si="15"/>
        <v>20</v>
      </c>
      <c r="M69">
        <v>10</v>
      </c>
    </row>
    <row r="70" spans="1:13">
      <c r="A70">
        <f t="shared" ref="A70" si="16">B70*100+C70</f>
        <v>706</v>
      </c>
      <c r="B70" s="32">
        <v>7</v>
      </c>
      <c r="C70" s="20">
        <v>6</v>
      </c>
      <c r="D70" t="s">
        <v>244</v>
      </c>
      <c r="E70" t="s">
        <v>136</v>
      </c>
      <c r="F70" t="s">
        <v>238</v>
      </c>
      <c r="G70" t="s">
        <v>137</v>
      </c>
      <c r="H70" t="s">
        <v>16</v>
      </c>
      <c r="I70">
        <v>60</v>
      </c>
      <c r="J70" s="30" t="s">
        <v>103</v>
      </c>
      <c r="K70" t="s">
        <v>126</v>
      </c>
      <c r="L70">
        <f t="shared" si="15"/>
        <v>24</v>
      </c>
      <c r="M70">
        <v>10</v>
      </c>
    </row>
    <row r="71" spans="1:13">
      <c r="A71">
        <f t="shared" ref="A71" si="17">B71*100+C71</f>
        <v>707</v>
      </c>
      <c r="B71" s="32">
        <v>7</v>
      </c>
      <c r="C71" s="20">
        <v>7</v>
      </c>
      <c r="D71" t="s">
        <v>245</v>
      </c>
      <c r="E71" t="s">
        <v>136</v>
      </c>
      <c r="F71" t="s">
        <v>238</v>
      </c>
      <c r="G71" t="s">
        <v>137</v>
      </c>
      <c r="H71" t="s">
        <v>16</v>
      </c>
      <c r="I71">
        <v>70</v>
      </c>
      <c r="J71" s="30" t="s">
        <v>103</v>
      </c>
      <c r="K71" t="s">
        <v>126</v>
      </c>
      <c r="L71">
        <f t="shared" si="15"/>
        <v>28</v>
      </c>
      <c r="M71">
        <v>10</v>
      </c>
    </row>
    <row r="72" spans="1:13">
      <c r="A72">
        <f t="shared" ref="A72" si="18">B72*100+C72</f>
        <v>708</v>
      </c>
      <c r="B72" s="32">
        <v>7</v>
      </c>
      <c r="C72" s="20">
        <v>8</v>
      </c>
      <c r="D72" t="s">
        <v>246</v>
      </c>
      <c r="E72" t="s">
        <v>136</v>
      </c>
      <c r="F72" t="s">
        <v>238</v>
      </c>
      <c r="G72" t="s">
        <v>137</v>
      </c>
      <c r="H72" t="s">
        <v>16</v>
      </c>
      <c r="I72">
        <v>80</v>
      </c>
      <c r="J72" s="30" t="s">
        <v>103</v>
      </c>
      <c r="K72" t="s">
        <v>126</v>
      </c>
      <c r="L72">
        <f t="shared" si="15"/>
        <v>32</v>
      </c>
      <c r="M72">
        <v>10</v>
      </c>
    </row>
    <row r="73" spans="1:13">
      <c r="A73">
        <f t="shared" ref="A73" si="19">B73*100+C73</f>
        <v>709</v>
      </c>
      <c r="B73" s="32">
        <v>7</v>
      </c>
      <c r="C73" s="20">
        <v>9</v>
      </c>
      <c r="D73" t="s">
        <v>247</v>
      </c>
      <c r="E73" t="s">
        <v>136</v>
      </c>
      <c r="F73" t="s">
        <v>238</v>
      </c>
      <c r="G73" t="s">
        <v>137</v>
      </c>
      <c r="H73" t="s">
        <v>16</v>
      </c>
      <c r="I73">
        <v>90</v>
      </c>
      <c r="J73" s="30" t="s">
        <v>103</v>
      </c>
      <c r="K73" t="s">
        <v>126</v>
      </c>
      <c r="L73">
        <f t="shared" si="15"/>
        <v>36</v>
      </c>
      <c r="M73">
        <v>10</v>
      </c>
    </row>
    <row r="74" spans="1:13">
      <c r="A74">
        <f t="shared" ref="A74" si="20">B74*100+C74</f>
        <v>710</v>
      </c>
      <c r="B74" s="32">
        <v>7</v>
      </c>
      <c r="C74" s="20">
        <v>10</v>
      </c>
      <c r="D74" t="s">
        <v>248</v>
      </c>
      <c r="E74" t="s">
        <v>136</v>
      </c>
      <c r="F74" t="s">
        <v>238</v>
      </c>
      <c r="G74" t="s">
        <v>137</v>
      </c>
      <c r="H74" t="s">
        <v>16</v>
      </c>
      <c r="I74">
        <v>100</v>
      </c>
      <c r="J74" s="30" t="s">
        <v>103</v>
      </c>
      <c r="K74" t="s">
        <v>126</v>
      </c>
      <c r="L74">
        <f t="shared" si="15"/>
        <v>40</v>
      </c>
      <c r="M74">
        <v>10</v>
      </c>
    </row>
    <row r="75" spans="1:13" s="31" customFormat="1">
      <c r="A75">
        <f t="shared" si="0"/>
        <v>801</v>
      </c>
      <c r="B75" s="33">
        <v>8</v>
      </c>
      <c r="C75" s="34">
        <v>1</v>
      </c>
      <c r="D75" s="31" t="s">
        <v>138</v>
      </c>
      <c r="E75" t="s">
        <v>139</v>
      </c>
      <c r="F75" s="31" t="s">
        <v>140</v>
      </c>
      <c r="G75" t="s">
        <v>141</v>
      </c>
      <c r="H75" s="31" t="s">
        <v>13</v>
      </c>
      <c r="I75" s="31">
        <v>100</v>
      </c>
      <c r="J75" s="35" t="s">
        <v>39</v>
      </c>
      <c r="K75" s="31" t="s">
        <v>38</v>
      </c>
      <c r="L75" s="31" t="s">
        <v>39</v>
      </c>
      <c r="M75" s="31">
        <f>I75/25</f>
        <v>4</v>
      </c>
    </row>
    <row r="76" spans="1:13" s="31" customFormat="1">
      <c r="A76">
        <f t="shared" si="0"/>
        <v>802</v>
      </c>
      <c r="B76" s="33">
        <v>8</v>
      </c>
      <c r="C76" s="34">
        <v>2</v>
      </c>
      <c r="D76" s="31" t="s">
        <v>142</v>
      </c>
      <c r="E76" t="s">
        <v>139</v>
      </c>
      <c r="F76" s="31" t="s">
        <v>140</v>
      </c>
      <c r="G76" t="s">
        <v>141</v>
      </c>
      <c r="H76" s="31" t="s">
        <v>13</v>
      </c>
      <c r="I76" s="31">
        <v>200</v>
      </c>
      <c r="J76" s="35" t="s">
        <v>39</v>
      </c>
      <c r="K76" s="31" t="s">
        <v>38</v>
      </c>
      <c r="L76" s="31" t="s">
        <v>39</v>
      </c>
      <c r="M76" s="31">
        <f t="shared" ref="M76:M84" si="21">I76/25</f>
        <v>8</v>
      </c>
    </row>
    <row r="77" spans="1:13" s="31" customFormat="1">
      <c r="A77">
        <f t="shared" si="0"/>
        <v>803</v>
      </c>
      <c r="B77" s="33">
        <v>8</v>
      </c>
      <c r="C77" s="34">
        <v>3</v>
      </c>
      <c r="D77" s="31" t="s">
        <v>143</v>
      </c>
      <c r="E77" t="s">
        <v>139</v>
      </c>
      <c r="F77" s="31" t="s">
        <v>140</v>
      </c>
      <c r="G77" t="s">
        <v>141</v>
      </c>
      <c r="H77" s="31" t="s">
        <v>13</v>
      </c>
      <c r="I77" s="31">
        <v>400</v>
      </c>
      <c r="J77" s="35" t="s">
        <v>39</v>
      </c>
      <c r="K77" s="31" t="s">
        <v>38</v>
      </c>
      <c r="L77" s="31" t="s">
        <v>39</v>
      </c>
      <c r="M77" s="31">
        <f t="shared" si="21"/>
        <v>16</v>
      </c>
    </row>
    <row r="78" spans="1:13" s="31" customFormat="1">
      <c r="A78">
        <f t="shared" si="0"/>
        <v>804</v>
      </c>
      <c r="B78" s="33">
        <v>8</v>
      </c>
      <c r="C78" s="34">
        <v>4</v>
      </c>
      <c r="D78" s="31" t="s">
        <v>144</v>
      </c>
      <c r="E78" t="s">
        <v>139</v>
      </c>
      <c r="F78" s="31" t="s">
        <v>140</v>
      </c>
      <c r="G78" t="s">
        <v>141</v>
      </c>
      <c r="H78" s="31" t="s">
        <v>13</v>
      </c>
      <c r="I78" s="31">
        <v>800</v>
      </c>
      <c r="J78" s="35" t="s">
        <v>39</v>
      </c>
      <c r="K78" s="31" t="s">
        <v>38</v>
      </c>
      <c r="L78" s="31" t="s">
        <v>39</v>
      </c>
      <c r="M78" s="31">
        <f t="shared" si="21"/>
        <v>32</v>
      </c>
    </row>
    <row r="79" spans="1:13" s="31" customFormat="1">
      <c r="A79">
        <f t="shared" si="0"/>
        <v>805</v>
      </c>
      <c r="B79" s="33">
        <v>8</v>
      </c>
      <c r="C79" s="34">
        <v>5</v>
      </c>
      <c r="D79" s="31" t="s">
        <v>145</v>
      </c>
      <c r="E79" t="s">
        <v>139</v>
      </c>
      <c r="F79" s="31" t="s">
        <v>140</v>
      </c>
      <c r="G79" t="s">
        <v>141</v>
      </c>
      <c r="H79" s="31" t="s">
        <v>13</v>
      </c>
      <c r="I79" s="31">
        <v>1600</v>
      </c>
      <c r="J79" s="35" t="s">
        <v>39</v>
      </c>
      <c r="K79" s="31" t="s">
        <v>38</v>
      </c>
      <c r="L79" s="31" t="s">
        <v>39</v>
      </c>
      <c r="M79" s="31">
        <f t="shared" si="21"/>
        <v>64</v>
      </c>
    </row>
    <row r="80" spans="1:13" s="31" customFormat="1">
      <c r="A80">
        <f t="shared" ref="A80" si="22">B80*100+C80</f>
        <v>806</v>
      </c>
      <c r="B80" s="33">
        <v>8</v>
      </c>
      <c r="C80" s="34">
        <v>6</v>
      </c>
      <c r="D80" s="31" t="s">
        <v>146</v>
      </c>
      <c r="E80" t="s">
        <v>139</v>
      </c>
      <c r="F80" s="31" t="s">
        <v>140</v>
      </c>
      <c r="G80" t="s">
        <v>141</v>
      </c>
      <c r="H80" s="31" t="s">
        <v>13</v>
      </c>
      <c r="I80" s="31">
        <v>3200</v>
      </c>
      <c r="J80" s="35" t="s">
        <v>39</v>
      </c>
      <c r="K80" s="31" t="s">
        <v>38</v>
      </c>
      <c r="L80" s="31" t="s">
        <v>39</v>
      </c>
      <c r="M80" s="31">
        <f t="shared" si="21"/>
        <v>128</v>
      </c>
    </row>
    <row r="81" spans="1:13" s="31" customFormat="1">
      <c r="A81">
        <f t="shared" ref="A81:A83" si="23">B81*100+C81</f>
        <v>807</v>
      </c>
      <c r="B81" s="33">
        <v>8</v>
      </c>
      <c r="C81" s="34">
        <v>7</v>
      </c>
      <c r="D81" s="31" t="s">
        <v>147</v>
      </c>
      <c r="E81" t="s">
        <v>139</v>
      </c>
      <c r="F81" s="31" t="s">
        <v>140</v>
      </c>
      <c r="G81" t="s">
        <v>141</v>
      </c>
      <c r="H81" s="31" t="s">
        <v>13</v>
      </c>
      <c r="I81" s="31">
        <v>6400</v>
      </c>
      <c r="J81" s="35" t="s">
        <v>39</v>
      </c>
      <c r="K81" s="31" t="s">
        <v>38</v>
      </c>
      <c r="L81" s="31" t="s">
        <v>39</v>
      </c>
      <c r="M81" s="31">
        <f t="shared" si="21"/>
        <v>256</v>
      </c>
    </row>
    <row r="82" spans="1:13" s="31" customFormat="1">
      <c r="A82">
        <f t="shared" si="23"/>
        <v>808</v>
      </c>
      <c r="B82" s="33">
        <v>8</v>
      </c>
      <c r="C82" s="34">
        <v>8</v>
      </c>
      <c r="D82" s="31" t="s">
        <v>148</v>
      </c>
      <c r="E82" t="s">
        <v>139</v>
      </c>
      <c r="F82" s="31" t="s">
        <v>140</v>
      </c>
      <c r="G82" t="s">
        <v>141</v>
      </c>
      <c r="H82" s="31" t="s">
        <v>13</v>
      </c>
      <c r="I82" s="31">
        <f>I81*2</f>
        <v>12800</v>
      </c>
      <c r="J82" s="35" t="s">
        <v>39</v>
      </c>
      <c r="K82" s="31" t="s">
        <v>38</v>
      </c>
      <c r="L82" s="31" t="s">
        <v>39</v>
      </c>
      <c r="M82" s="31">
        <f t="shared" si="21"/>
        <v>512</v>
      </c>
    </row>
    <row r="83" spans="1:13" s="31" customFormat="1">
      <c r="A83">
        <f t="shared" si="23"/>
        <v>809</v>
      </c>
      <c r="B83" s="33">
        <v>8</v>
      </c>
      <c r="C83" s="34">
        <v>9</v>
      </c>
      <c r="D83" s="31" t="s">
        <v>149</v>
      </c>
      <c r="E83" t="s">
        <v>139</v>
      </c>
      <c r="F83" s="31" t="s">
        <v>140</v>
      </c>
      <c r="G83" t="s">
        <v>141</v>
      </c>
      <c r="H83" s="31" t="s">
        <v>13</v>
      </c>
      <c r="I83" s="31">
        <f>I82*2</f>
        <v>25600</v>
      </c>
      <c r="J83" s="35" t="s">
        <v>39</v>
      </c>
      <c r="K83" s="31" t="s">
        <v>38</v>
      </c>
      <c r="L83" s="31" t="s">
        <v>39</v>
      </c>
      <c r="M83" s="31">
        <f t="shared" si="21"/>
        <v>1024</v>
      </c>
    </row>
    <row r="84" spans="1:13" s="31" customFormat="1">
      <c r="A84">
        <f t="shared" ref="A84" si="24">B84*100+C84</f>
        <v>810</v>
      </c>
      <c r="B84" s="33">
        <v>8</v>
      </c>
      <c r="C84" s="34">
        <v>10</v>
      </c>
      <c r="D84" s="31" t="s">
        <v>150</v>
      </c>
      <c r="E84" t="s">
        <v>139</v>
      </c>
      <c r="F84" s="31" t="s">
        <v>140</v>
      </c>
      <c r="G84" t="s">
        <v>141</v>
      </c>
      <c r="H84" s="31" t="s">
        <v>13</v>
      </c>
      <c r="I84" s="31">
        <f>I83*2</f>
        <v>51200</v>
      </c>
      <c r="J84" s="35" t="s">
        <v>39</v>
      </c>
      <c r="K84" s="31" t="s">
        <v>38</v>
      </c>
      <c r="L84" s="31" t="s">
        <v>39</v>
      </c>
      <c r="M84" s="31">
        <f t="shared" si="21"/>
        <v>2048</v>
      </c>
    </row>
    <row r="85" spans="1:13">
      <c r="A85">
        <f t="shared" si="0"/>
        <v>901</v>
      </c>
      <c r="B85" s="32">
        <v>9</v>
      </c>
      <c r="C85" s="20">
        <v>1</v>
      </c>
      <c r="D85" t="s">
        <v>151</v>
      </c>
      <c r="E85" t="s">
        <v>152</v>
      </c>
      <c r="F85" t="s">
        <v>153</v>
      </c>
      <c r="G85" t="s">
        <v>154</v>
      </c>
      <c r="H85" t="s">
        <v>13</v>
      </c>
      <c r="I85">
        <v>40000</v>
      </c>
      <c r="J85" s="30" t="s">
        <v>155</v>
      </c>
      <c r="K85" t="s">
        <v>38</v>
      </c>
      <c r="L85" t="s">
        <v>39</v>
      </c>
      <c r="M85">
        <f>I85/10000</f>
        <v>4</v>
      </c>
    </row>
    <row r="86" spans="1:13">
      <c r="A86">
        <f t="shared" si="0"/>
        <v>902</v>
      </c>
      <c r="B86" s="32">
        <v>9</v>
      </c>
      <c r="C86" s="20">
        <v>2</v>
      </c>
      <c r="D86" t="s">
        <v>156</v>
      </c>
      <c r="E86" t="s">
        <v>152</v>
      </c>
      <c r="F86" t="s">
        <v>153</v>
      </c>
      <c r="G86" t="s">
        <v>154</v>
      </c>
      <c r="H86" t="s">
        <v>13</v>
      </c>
      <c r="I86">
        <v>80000</v>
      </c>
      <c r="J86" s="30" t="s">
        <v>155</v>
      </c>
      <c r="K86" t="s">
        <v>38</v>
      </c>
      <c r="L86" t="s">
        <v>39</v>
      </c>
      <c r="M86">
        <f t="shared" ref="M86:M94" si="25">I86/10000</f>
        <v>8</v>
      </c>
    </row>
    <row r="87" spans="1:13">
      <c r="A87">
        <f t="shared" si="0"/>
        <v>903</v>
      </c>
      <c r="B87" s="32">
        <v>9</v>
      </c>
      <c r="C87" s="20">
        <v>3</v>
      </c>
      <c r="D87" t="s">
        <v>157</v>
      </c>
      <c r="E87" t="s">
        <v>152</v>
      </c>
      <c r="F87" t="s">
        <v>153</v>
      </c>
      <c r="G87" t="s">
        <v>154</v>
      </c>
      <c r="H87" t="s">
        <v>13</v>
      </c>
      <c r="I87">
        <v>160000</v>
      </c>
      <c r="J87" s="30" t="s">
        <v>155</v>
      </c>
      <c r="K87" t="s">
        <v>38</v>
      </c>
      <c r="L87" t="s">
        <v>39</v>
      </c>
      <c r="M87">
        <f t="shared" si="25"/>
        <v>16</v>
      </c>
    </row>
    <row r="88" spans="1:13">
      <c r="A88">
        <f t="shared" si="0"/>
        <v>904</v>
      </c>
      <c r="B88" s="32">
        <v>9</v>
      </c>
      <c r="C88" s="20">
        <v>4</v>
      </c>
      <c r="D88" t="s">
        <v>158</v>
      </c>
      <c r="E88" t="s">
        <v>152</v>
      </c>
      <c r="F88" t="s">
        <v>153</v>
      </c>
      <c r="G88" t="s">
        <v>154</v>
      </c>
      <c r="H88" t="s">
        <v>13</v>
      </c>
      <c r="I88">
        <v>320000</v>
      </c>
      <c r="J88" s="30" t="s">
        <v>155</v>
      </c>
      <c r="K88" t="s">
        <v>38</v>
      </c>
      <c r="L88" t="s">
        <v>39</v>
      </c>
      <c r="M88">
        <f t="shared" si="25"/>
        <v>32</v>
      </c>
    </row>
    <row r="89" spans="1:13">
      <c r="A89">
        <f t="shared" si="0"/>
        <v>905</v>
      </c>
      <c r="B89" s="32">
        <v>9</v>
      </c>
      <c r="C89" s="20">
        <v>5</v>
      </c>
      <c r="D89" t="s">
        <v>159</v>
      </c>
      <c r="E89" t="s">
        <v>152</v>
      </c>
      <c r="F89" t="s">
        <v>153</v>
      </c>
      <c r="G89" t="s">
        <v>154</v>
      </c>
      <c r="H89" t="s">
        <v>13</v>
      </c>
      <c r="I89">
        <v>640000</v>
      </c>
      <c r="J89" s="30" t="s">
        <v>155</v>
      </c>
      <c r="K89" t="s">
        <v>38</v>
      </c>
      <c r="L89" t="s">
        <v>39</v>
      </c>
      <c r="M89">
        <f t="shared" si="25"/>
        <v>64</v>
      </c>
    </row>
    <row r="90" spans="1:13">
      <c r="A90">
        <f t="shared" si="0"/>
        <v>906</v>
      </c>
      <c r="B90" s="32">
        <v>9</v>
      </c>
      <c r="C90" s="20">
        <v>6</v>
      </c>
      <c r="D90" t="s">
        <v>160</v>
      </c>
      <c r="E90" t="s">
        <v>152</v>
      </c>
      <c r="F90" t="s">
        <v>153</v>
      </c>
      <c r="G90" t="s">
        <v>154</v>
      </c>
      <c r="H90" t="s">
        <v>13</v>
      </c>
      <c r="I90">
        <v>1280000</v>
      </c>
      <c r="J90" s="30" t="s">
        <v>155</v>
      </c>
      <c r="K90" t="s">
        <v>38</v>
      </c>
      <c r="L90" t="s">
        <v>39</v>
      </c>
      <c r="M90">
        <f t="shared" si="25"/>
        <v>128</v>
      </c>
    </row>
    <row r="91" spans="1:13">
      <c r="A91">
        <f t="shared" si="0"/>
        <v>907</v>
      </c>
      <c r="B91" s="32">
        <v>9</v>
      </c>
      <c r="C91" s="20">
        <v>7</v>
      </c>
      <c r="D91" t="s">
        <v>161</v>
      </c>
      <c r="E91" t="s">
        <v>152</v>
      </c>
      <c r="F91" t="s">
        <v>153</v>
      </c>
      <c r="G91" t="s">
        <v>154</v>
      </c>
      <c r="H91" t="s">
        <v>13</v>
      </c>
      <c r="I91">
        <v>2560000</v>
      </c>
      <c r="J91" s="30" t="s">
        <v>155</v>
      </c>
      <c r="K91" t="s">
        <v>38</v>
      </c>
      <c r="L91" t="s">
        <v>39</v>
      </c>
      <c r="M91">
        <f t="shared" si="25"/>
        <v>256</v>
      </c>
    </row>
    <row r="92" spans="1:13">
      <c r="A92">
        <f t="shared" si="0"/>
        <v>908</v>
      </c>
      <c r="B92" s="32">
        <v>9</v>
      </c>
      <c r="C92" s="20">
        <v>8</v>
      </c>
      <c r="D92" t="s">
        <v>162</v>
      </c>
      <c r="E92" t="s">
        <v>152</v>
      </c>
      <c r="F92" t="s">
        <v>153</v>
      </c>
      <c r="G92" t="s">
        <v>154</v>
      </c>
      <c r="H92" t="s">
        <v>13</v>
      </c>
      <c r="I92">
        <v>5120000</v>
      </c>
      <c r="J92" s="30" t="s">
        <v>155</v>
      </c>
      <c r="K92" t="s">
        <v>38</v>
      </c>
      <c r="L92" t="s">
        <v>39</v>
      </c>
      <c r="M92">
        <f t="shared" si="25"/>
        <v>512</v>
      </c>
    </row>
    <row r="93" spans="1:13">
      <c r="A93">
        <f t="shared" ref="A93:A94" si="26">B93*100+C93</f>
        <v>909</v>
      </c>
      <c r="B93" s="32">
        <v>9</v>
      </c>
      <c r="C93" s="20">
        <v>9</v>
      </c>
      <c r="D93" t="s">
        <v>163</v>
      </c>
      <c r="E93" t="s">
        <v>152</v>
      </c>
      <c r="F93" t="s">
        <v>153</v>
      </c>
      <c r="G93" t="s">
        <v>154</v>
      </c>
      <c r="H93" t="s">
        <v>13</v>
      </c>
      <c r="I93">
        <v>10240000</v>
      </c>
      <c r="J93" s="30" t="s">
        <v>155</v>
      </c>
      <c r="K93" t="s">
        <v>38</v>
      </c>
      <c r="L93" t="s">
        <v>39</v>
      </c>
      <c r="M93">
        <f t="shared" si="25"/>
        <v>1024</v>
      </c>
    </row>
    <row r="94" spans="1:13">
      <c r="A94">
        <f t="shared" si="26"/>
        <v>910</v>
      </c>
      <c r="B94" s="32">
        <v>9</v>
      </c>
      <c r="C94" s="20">
        <v>10</v>
      </c>
      <c r="D94" t="s">
        <v>164</v>
      </c>
      <c r="E94" t="s">
        <v>152</v>
      </c>
      <c r="F94" t="s">
        <v>153</v>
      </c>
      <c r="G94" t="s">
        <v>154</v>
      </c>
      <c r="H94" t="s">
        <v>13</v>
      </c>
      <c r="I94">
        <v>20480000</v>
      </c>
      <c r="J94" s="30" t="s">
        <v>155</v>
      </c>
      <c r="K94" t="s">
        <v>38</v>
      </c>
      <c r="L94" t="s">
        <v>39</v>
      </c>
      <c r="M94">
        <f t="shared" si="25"/>
        <v>2048</v>
      </c>
    </row>
    <row r="95" spans="1:13" s="31" customFormat="1">
      <c r="A95">
        <f t="shared" si="0"/>
        <v>1001</v>
      </c>
      <c r="B95" s="33">
        <v>10</v>
      </c>
      <c r="C95" s="34">
        <v>1</v>
      </c>
      <c r="D95" s="31" t="s">
        <v>165</v>
      </c>
      <c r="E95" s="31" t="s">
        <v>166</v>
      </c>
      <c r="F95" s="31" t="s">
        <v>167</v>
      </c>
      <c r="G95" s="31" t="s">
        <v>168</v>
      </c>
      <c r="H95" s="31" t="s">
        <v>15</v>
      </c>
      <c r="I95" s="31">
        <v>5</v>
      </c>
      <c r="J95" s="35" t="s">
        <v>103</v>
      </c>
      <c r="K95" s="31" t="s">
        <v>38</v>
      </c>
      <c r="L95" s="31" t="s">
        <v>39</v>
      </c>
      <c r="M95" s="31">
        <f>ROUND(I95-(2.5*(C95-1)),0)</f>
        <v>5</v>
      </c>
    </row>
    <row r="96" spans="1:13" s="31" customFormat="1">
      <c r="A96">
        <f t="shared" si="0"/>
        <v>1002</v>
      </c>
      <c r="B96" s="33">
        <v>10</v>
      </c>
      <c r="C96" s="34">
        <v>2</v>
      </c>
      <c r="D96" s="31" t="s">
        <v>169</v>
      </c>
      <c r="E96" s="31" t="s">
        <v>166</v>
      </c>
      <c r="F96" s="31" t="s">
        <v>167</v>
      </c>
      <c r="G96" s="31" t="s">
        <v>168</v>
      </c>
      <c r="H96" s="31" t="s">
        <v>15</v>
      </c>
      <c r="I96" s="31">
        <v>10</v>
      </c>
      <c r="J96" s="35" t="s">
        <v>103</v>
      </c>
      <c r="K96" s="31" t="s">
        <v>38</v>
      </c>
      <c r="L96" s="31" t="s">
        <v>39</v>
      </c>
      <c r="M96" s="31">
        <f t="shared" ref="M96:M99" si="27">ROUND(I96-(2.5*(C96-1)),0)</f>
        <v>8</v>
      </c>
    </row>
    <row r="97" spans="1:13" s="31" customFormat="1">
      <c r="A97">
        <f t="shared" si="0"/>
        <v>1003</v>
      </c>
      <c r="B97" s="33">
        <v>10</v>
      </c>
      <c r="C97" s="34">
        <v>3</v>
      </c>
      <c r="D97" s="31" t="s">
        <v>170</v>
      </c>
      <c r="E97" s="31" t="s">
        <v>166</v>
      </c>
      <c r="F97" s="31" t="s">
        <v>167</v>
      </c>
      <c r="G97" s="31" t="s">
        <v>168</v>
      </c>
      <c r="H97" s="31" t="s">
        <v>15</v>
      </c>
      <c r="I97" s="31">
        <v>20</v>
      </c>
      <c r="J97" s="35" t="s">
        <v>103</v>
      </c>
      <c r="K97" s="31" t="s">
        <v>38</v>
      </c>
      <c r="L97" s="31" t="s">
        <v>39</v>
      </c>
      <c r="M97" s="31">
        <f t="shared" si="27"/>
        <v>15</v>
      </c>
    </row>
    <row r="98" spans="1:13" s="31" customFormat="1">
      <c r="A98">
        <f t="shared" ref="A98:A111" si="28">B98*100+C98</f>
        <v>1004</v>
      </c>
      <c r="B98" s="33">
        <v>10</v>
      </c>
      <c r="C98" s="34">
        <v>4</v>
      </c>
      <c r="D98" s="31" t="s">
        <v>171</v>
      </c>
      <c r="E98" s="31" t="s">
        <v>166</v>
      </c>
      <c r="F98" s="31" t="s">
        <v>167</v>
      </c>
      <c r="G98" s="31" t="s">
        <v>168</v>
      </c>
      <c r="H98" s="31" t="s">
        <v>15</v>
      </c>
      <c r="I98" s="31">
        <v>40</v>
      </c>
      <c r="J98" s="35" t="s">
        <v>103</v>
      </c>
      <c r="K98" s="31" t="s">
        <v>38</v>
      </c>
      <c r="L98" s="31" t="s">
        <v>39</v>
      </c>
      <c r="M98" s="31">
        <f t="shared" si="27"/>
        <v>33</v>
      </c>
    </row>
    <row r="99" spans="1:13" s="31" customFormat="1">
      <c r="A99">
        <f t="shared" si="28"/>
        <v>1005</v>
      </c>
      <c r="B99" s="33">
        <v>10</v>
      </c>
      <c r="C99" s="34">
        <v>5</v>
      </c>
      <c r="D99" s="31" t="s">
        <v>172</v>
      </c>
      <c r="E99" s="31" t="s">
        <v>166</v>
      </c>
      <c r="F99" s="31" t="s">
        <v>167</v>
      </c>
      <c r="G99" s="31" t="s">
        <v>168</v>
      </c>
      <c r="H99" s="31" t="s">
        <v>15</v>
      </c>
      <c r="I99" s="31">
        <v>80</v>
      </c>
      <c r="J99" s="35" t="s">
        <v>103</v>
      </c>
      <c r="K99" s="31" t="s">
        <v>38</v>
      </c>
      <c r="L99" s="31" t="s">
        <v>39</v>
      </c>
      <c r="M99" s="31">
        <f t="shared" si="27"/>
        <v>70</v>
      </c>
    </row>
    <row r="100" spans="1:13">
      <c r="A100">
        <f t="shared" si="28"/>
        <v>1101</v>
      </c>
      <c r="B100" s="32">
        <v>11</v>
      </c>
      <c r="C100" s="20">
        <v>1</v>
      </c>
      <c r="D100" t="s">
        <v>173</v>
      </c>
      <c r="E100" s="31" t="s">
        <v>174</v>
      </c>
      <c r="F100" t="s">
        <v>175</v>
      </c>
      <c r="G100" s="31" t="s">
        <v>176</v>
      </c>
      <c r="H100" t="s">
        <v>17</v>
      </c>
      <c r="I100">
        <v>1</v>
      </c>
      <c r="J100" t="s">
        <v>103</v>
      </c>
      <c r="K100" t="s">
        <v>38</v>
      </c>
      <c r="L100" t="s">
        <v>39</v>
      </c>
      <c r="M100">
        <v>25</v>
      </c>
    </row>
    <row r="101" spans="1:13">
      <c r="A101">
        <f t="shared" si="28"/>
        <v>1102</v>
      </c>
      <c r="B101" s="32">
        <v>11</v>
      </c>
      <c r="C101" s="20">
        <v>2</v>
      </c>
      <c r="D101" t="s">
        <v>177</v>
      </c>
      <c r="E101" s="31" t="s">
        <v>174</v>
      </c>
      <c r="F101" t="s">
        <v>178</v>
      </c>
      <c r="G101" s="31" t="s">
        <v>176</v>
      </c>
      <c r="H101" t="s">
        <v>17</v>
      </c>
      <c r="I101">
        <v>2</v>
      </c>
      <c r="J101" t="s">
        <v>103</v>
      </c>
      <c r="K101" t="s">
        <v>38</v>
      </c>
      <c r="L101" t="s">
        <v>39</v>
      </c>
      <c r="M101">
        <v>25</v>
      </c>
    </row>
    <row r="102" spans="1:13">
      <c r="A102">
        <f t="shared" si="28"/>
        <v>1103</v>
      </c>
      <c r="B102" s="32">
        <v>11</v>
      </c>
      <c r="C102" s="20">
        <v>3</v>
      </c>
      <c r="D102" t="s">
        <v>179</v>
      </c>
      <c r="E102" s="31" t="s">
        <v>174</v>
      </c>
      <c r="F102" t="s">
        <v>178</v>
      </c>
      <c r="G102" s="31" t="s">
        <v>176</v>
      </c>
      <c r="H102" t="s">
        <v>17</v>
      </c>
      <c r="I102">
        <v>3</v>
      </c>
      <c r="J102" t="s">
        <v>103</v>
      </c>
      <c r="K102" t="s">
        <v>38</v>
      </c>
      <c r="L102" t="s">
        <v>39</v>
      </c>
      <c r="M102">
        <v>25</v>
      </c>
    </row>
    <row r="103" spans="1:13">
      <c r="A103">
        <f t="shared" si="28"/>
        <v>1104</v>
      </c>
      <c r="B103" s="32">
        <v>11</v>
      </c>
      <c r="C103" s="20">
        <v>4</v>
      </c>
      <c r="D103" t="s">
        <v>180</v>
      </c>
      <c r="E103" s="31" t="s">
        <v>174</v>
      </c>
      <c r="F103" t="s">
        <v>178</v>
      </c>
      <c r="G103" s="31" t="s">
        <v>176</v>
      </c>
      <c r="H103" t="s">
        <v>17</v>
      </c>
      <c r="I103">
        <v>4</v>
      </c>
      <c r="J103" t="s">
        <v>103</v>
      </c>
      <c r="K103" t="s">
        <v>38</v>
      </c>
      <c r="L103" t="s">
        <v>39</v>
      </c>
      <c r="M103">
        <v>25</v>
      </c>
    </row>
    <row r="104" spans="1:13" s="31" customFormat="1">
      <c r="A104">
        <f t="shared" si="28"/>
        <v>1201</v>
      </c>
      <c r="B104" s="33">
        <v>12</v>
      </c>
      <c r="C104" s="34">
        <v>1</v>
      </c>
      <c r="D104" s="31" t="s">
        <v>181</v>
      </c>
      <c r="E104" s="31" t="s">
        <v>182</v>
      </c>
      <c r="F104" s="31" t="s">
        <v>183</v>
      </c>
      <c r="G104" s="31" t="s">
        <v>184</v>
      </c>
      <c r="H104" s="31" t="s">
        <v>18</v>
      </c>
      <c r="I104" s="31">
        <v>1</v>
      </c>
      <c r="J104" s="35" t="s">
        <v>103</v>
      </c>
      <c r="K104" s="31" t="s">
        <v>38</v>
      </c>
      <c r="L104" s="31" t="s">
        <v>39</v>
      </c>
      <c r="M104" s="31">
        <v>50</v>
      </c>
    </row>
    <row r="105" spans="1:13" s="31" customFormat="1">
      <c r="A105">
        <f t="shared" si="28"/>
        <v>1202</v>
      </c>
      <c r="B105" s="33">
        <v>12</v>
      </c>
      <c r="C105" s="34">
        <v>2</v>
      </c>
      <c r="D105" s="31" t="s">
        <v>185</v>
      </c>
      <c r="E105" s="31" t="s">
        <v>182</v>
      </c>
      <c r="F105" s="31" t="s">
        <v>186</v>
      </c>
      <c r="G105" s="31" t="s">
        <v>184</v>
      </c>
      <c r="H105" s="31" t="s">
        <v>18</v>
      </c>
      <c r="I105" s="31">
        <v>2</v>
      </c>
      <c r="J105" s="35" t="s">
        <v>103</v>
      </c>
      <c r="K105" s="31" t="s">
        <v>38</v>
      </c>
      <c r="L105" s="31" t="s">
        <v>39</v>
      </c>
      <c r="M105" s="31">
        <v>50</v>
      </c>
    </row>
    <row r="106" spans="1:13" s="31" customFormat="1">
      <c r="A106">
        <f t="shared" si="28"/>
        <v>1203</v>
      </c>
      <c r="B106" s="33">
        <v>12</v>
      </c>
      <c r="C106" s="34">
        <v>3</v>
      </c>
      <c r="D106" s="31" t="s">
        <v>187</v>
      </c>
      <c r="E106" s="31" t="s">
        <v>182</v>
      </c>
      <c r="F106" s="31" t="s">
        <v>186</v>
      </c>
      <c r="G106" s="31" t="s">
        <v>184</v>
      </c>
      <c r="H106" s="31" t="s">
        <v>18</v>
      </c>
      <c r="I106" s="31">
        <v>3</v>
      </c>
      <c r="J106" s="35" t="s">
        <v>103</v>
      </c>
      <c r="K106" s="31" t="s">
        <v>38</v>
      </c>
      <c r="L106" s="31" t="s">
        <v>39</v>
      </c>
      <c r="M106" s="31">
        <v>50</v>
      </c>
    </row>
    <row r="107" spans="1:13" s="31" customFormat="1">
      <c r="A107">
        <f t="shared" si="28"/>
        <v>1204</v>
      </c>
      <c r="B107" s="33">
        <v>12</v>
      </c>
      <c r="C107" s="34">
        <v>4</v>
      </c>
      <c r="D107" s="31" t="s">
        <v>188</v>
      </c>
      <c r="E107" s="31" t="s">
        <v>182</v>
      </c>
      <c r="F107" s="31" t="s">
        <v>186</v>
      </c>
      <c r="G107" s="31" t="s">
        <v>184</v>
      </c>
      <c r="H107" s="31" t="s">
        <v>18</v>
      </c>
      <c r="I107" s="31">
        <v>4</v>
      </c>
      <c r="J107" s="35" t="s">
        <v>103</v>
      </c>
      <c r="K107" s="31" t="s">
        <v>38</v>
      </c>
      <c r="L107" s="31" t="s">
        <v>39</v>
      </c>
      <c r="M107" s="31">
        <v>50</v>
      </c>
    </row>
    <row r="108" spans="1:13">
      <c r="A108">
        <f t="shared" si="28"/>
        <v>1301</v>
      </c>
      <c r="B108" s="32">
        <v>13</v>
      </c>
      <c r="C108" s="20">
        <v>1</v>
      </c>
      <c r="D108" t="s">
        <v>189</v>
      </c>
      <c r="E108" s="31" t="s">
        <v>190</v>
      </c>
      <c r="F108" t="s">
        <v>191</v>
      </c>
      <c r="G108" s="31" t="s">
        <v>192</v>
      </c>
      <c r="H108" t="s">
        <v>19</v>
      </c>
      <c r="I108">
        <v>1</v>
      </c>
      <c r="J108" s="30" t="s">
        <v>103</v>
      </c>
      <c r="K108" t="s">
        <v>38</v>
      </c>
      <c r="L108" t="s">
        <v>39</v>
      </c>
      <c r="M108">
        <v>75</v>
      </c>
    </row>
    <row r="109" spans="1:13">
      <c r="A109">
        <f t="shared" si="28"/>
        <v>1302</v>
      </c>
      <c r="B109" s="32">
        <v>13</v>
      </c>
      <c r="C109" s="20">
        <v>2</v>
      </c>
      <c r="D109" t="s">
        <v>193</v>
      </c>
      <c r="E109" s="31" t="s">
        <v>190</v>
      </c>
      <c r="F109" t="s">
        <v>194</v>
      </c>
      <c r="G109" s="31" t="s">
        <v>192</v>
      </c>
      <c r="H109" t="s">
        <v>19</v>
      </c>
      <c r="I109">
        <v>2</v>
      </c>
      <c r="J109" s="30" t="s">
        <v>103</v>
      </c>
      <c r="K109" t="s">
        <v>38</v>
      </c>
      <c r="L109" t="s">
        <v>39</v>
      </c>
      <c r="M109">
        <v>75</v>
      </c>
    </row>
    <row r="110" spans="1:13">
      <c r="A110">
        <f t="shared" si="28"/>
        <v>1303</v>
      </c>
      <c r="B110" s="32">
        <v>13</v>
      </c>
      <c r="C110" s="20">
        <v>3</v>
      </c>
      <c r="D110" t="s">
        <v>195</v>
      </c>
      <c r="E110" s="31" t="s">
        <v>190</v>
      </c>
      <c r="F110" t="s">
        <v>194</v>
      </c>
      <c r="G110" s="31" t="s">
        <v>192</v>
      </c>
      <c r="H110" t="s">
        <v>19</v>
      </c>
      <c r="I110">
        <v>3</v>
      </c>
      <c r="J110" s="30" t="s">
        <v>103</v>
      </c>
      <c r="K110" t="s">
        <v>38</v>
      </c>
      <c r="L110" t="s">
        <v>39</v>
      </c>
      <c r="M110">
        <v>75</v>
      </c>
    </row>
    <row r="111" spans="1:13">
      <c r="A111">
        <f t="shared" si="28"/>
        <v>1304</v>
      </c>
      <c r="B111" s="32">
        <v>13</v>
      </c>
      <c r="C111" s="20">
        <v>4</v>
      </c>
      <c r="D111" t="s">
        <v>196</v>
      </c>
      <c r="E111" s="31" t="s">
        <v>190</v>
      </c>
      <c r="F111" t="s">
        <v>194</v>
      </c>
      <c r="G111" s="31" t="s">
        <v>192</v>
      </c>
      <c r="H111" t="s">
        <v>19</v>
      </c>
      <c r="I111">
        <v>4</v>
      </c>
      <c r="J111" s="30" t="s">
        <v>103</v>
      </c>
      <c r="K111" t="s">
        <v>38</v>
      </c>
      <c r="L111" t="s">
        <v>39</v>
      </c>
      <c r="M111">
        <v>75</v>
      </c>
    </row>
    <row r="112" spans="1:13">
      <c r="C112" s="20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D32" sqref="D32"/>
    </sheetView>
  </sheetViews>
  <sheetFormatPr defaultColWidth="9" defaultRowHeight="15"/>
  <cols>
    <col min="1" max="1" width="3" customWidth="1"/>
    <col min="2" max="2" width="6.140625" style="2" customWidth="1"/>
    <col min="3" max="3" width="8.5703125" customWidth="1"/>
    <col min="4" max="4" width="18.140625" customWidth="1"/>
    <col min="5" max="5" width="21.42578125" customWidth="1"/>
    <col min="6" max="7" width="25" customWidth="1"/>
    <col min="8" max="8" width="30.140625" customWidth="1"/>
    <col min="9" max="9" width="17.5703125" customWidth="1"/>
    <col min="10" max="10" width="21.42578125" customWidth="1"/>
    <col min="11" max="11" width="24.42578125" customWidth="1"/>
    <col min="12" max="12" width="21.42578125" customWidth="1"/>
    <col min="13" max="13" width="16" customWidth="1"/>
    <col min="14" max="14" width="6.7109375" customWidth="1"/>
  </cols>
  <sheetData>
    <row r="1" spans="1:14">
      <c r="A1" t="s">
        <v>20</v>
      </c>
      <c r="B1" s="2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197</v>
      </c>
    </row>
    <row r="2" spans="1:14">
      <c r="A2" s="3">
        <v>1</v>
      </c>
      <c r="B2" s="37">
        <v>1</v>
      </c>
      <c r="C2" s="4">
        <v>1</v>
      </c>
      <c r="D2" t="s">
        <v>198</v>
      </c>
      <c r="E2" t="s">
        <v>199</v>
      </c>
      <c r="F2" s="4" t="s">
        <v>200</v>
      </c>
      <c r="G2" t="s">
        <v>201</v>
      </c>
      <c r="H2" s="4" t="s">
        <v>1</v>
      </c>
      <c r="I2" s="4">
        <v>1</v>
      </c>
      <c r="J2" s="4" t="s">
        <v>103</v>
      </c>
      <c r="K2" s="4" t="s">
        <v>126</v>
      </c>
      <c r="L2" s="4">
        <v>0</v>
      </c>
      <c r="M2" s="4">
        <v>3</v>
      </c>
      <c r="N2" s="21" t="b">
        <v>0</v>
      </c>
    </row>
    <row r="3" spans="1:14">
      <c r="A3" s="5">
        <v>2</v>
      </c>
      <c r="B3" s="38"/>
      <c r="C3">
        <v>2</v>
      </c>
      <c r="D3" t="s">
        <v>202</v>
      </c>
      <c r="E3" t="s">
        <v>199</v>
      </c>
      <c r="F3" t="s">
        <v>203</v>
      </c>
      <c r="G3" t="s">
        <v>201</v>
      </c>
      <c r="H3" t="s">
        <v>1</v>
      </c>
      <c r="I3">
        <v>2</v>
      </c>
      <c r="J3" t="s">
        <v>103</v>
      </c>
      <c r="K3" t="s">
        <v>126</v>
      </c>
      <c r="L3">
        <v>0</v>
      </c>
      <c r="M3">
        <v>5</v>
      </c>
      <c r="N3" s="22" t="b">
        <v>0</v>
      </c>
    </row>
    <row r="4" spans="1:14">
      <c r="A4" s="6">
        <v>3</v>
      </c>
      <c r="B4" s="39"/>
      <c r="C4" s="7">
        <v>3</v>
      </c>
      <c r="D4" t="s">
        <v>204</v>
      </c>
      <c r="E4" t="s">
        <v>199</v>
      </c>
      <c r="F4" s="7" t="s">
        <v>203</v>
      </c>
      <c r="G4" t="s">
        <v>201</v>
      </c>
      <c r="H4" s="7" t="s">
        <v>1</v>
      </c>
      <c r="I4" s="7">
        <v>4</v>
      </c>
      <c r="J4" s="7" t="s">
        <v>103</v>
      </c>
      <c r="K4" s="7" t="s">
        <v>126</v>
      </c>
      <c r="L4" s="7">
        <v>0</v>
      </c>
      <c r="M4" s="7">
        <v>7</v>
      </c>
      <c r="N4" s="23" t="b">
        <v>0</v>
      </c>
    </row>
    <row r="5" spans="1:14">
      <c r="A5" s="3">
        <v>4</v>
      </c>
      <c r="B5" s="37">
        <v>2</v>
      </c>
      <c r="C5" s="4">
        <v>1</v>
      </c>
      <c r="D5" s="4" t="s">
        <v>205</v>
      </c>
      <c r="E5" t="s">
        <v>206</v>
      </c>
      <c r="F5" s="4" t="s">
        <v>207</v>
      </c>
      <c r="G5" t="s">
        <v>208</v>
      </c>
      <c r="H5" s="4" t="s">
        <v>5</v>
      </c>
      <c r="I5" s="4">
        <v>1</v>
      </c>
      <c r="J5" s="4" t="s">
        <v>103</v>
      </c>
      <c r="K5" s="4" t="s">
        <v>38</v>
      </c>
      <c r="L5" s="4" t="s">
        <v>39</v>
      </c>
      <c r="M5" s="4">
        <v>2</v>
      </c>
      <c r="N5" s="21" t="b">
        <v>0</v>
      </c>
    </row>
    <row r="6" spans="1:14">
      <c r="A6" s="5">
        <v>5</v>
      </c>
      <c r="B6" s="38"/>
      <c r="C6">
        <v>2</v>
      </c>
      <c r="D6" t="s">
        <v>209</v>
      </c>
      <c r="E6" t="s">
        <v>206</v>
      </c>
      <c r="F6" t="s">
        <v>207</v>
      </c>
      <c r="G6" t="s">
        <v>208</v>
      </c>
      <c r="H6" t="s">
        <v>5</v>
      </c>
      <c r="I6">
        <v>2</v>
      </c>
      <c r="J6" t="s">
        <v>103</v>
      </c>
      <c r="K6" t="s">
        <v>38</v>
      </c>
      <c r="L6" t="s">
        <v>39</v>
      </c>
      <c r="M6">
        <v>4</v>
      </c>
      <c r="N6" s="22" t="b">
        <v>0</v>
      </c>
    </row>
    <row r="7" spans="1:14">
      <c r="A7" s="6">
        <v>6</v>
      </c>
      <c r="B7" s="39"/>
      <c r="C7" s="7">
        <v>3</v>
      </c>
      <c r="D7" s="7" t="s">
        <v>210</v>
      </c>
      <c r="E7" t="s">
        <v>206</v>
      </c>
      <c r="F7" t="s">
        <v>207</v>
      </c>
      <c r="G7" t="s">
        <v>208</v>
      </c>
      <c r="H7" s="7" t="s">
        <v>5</v>
      </c>
      <c r="I7" s="7">
        <v>4</v>
      </c>
      <c r="J7" s="7" t="s">
        <v>103</v>
      </c>
      <c r="K7" s="7" t="s">
        <v>38</v>
      </c>
      <c r="L7" s="7" t="s">
        <v>39</v>
      </c>
      <c r="M7" s="7">
        <v>6</v>
      </c>
      <c r="N7" s="23" t="b">
        <v>0</v>
      </c>
    </row>
    <row r="8" spans="1:14" s="1" customFormat="1">
      <c r="A8" s="8">
        <v>7</v>
      </c>
      <c r="B8" s="40">
        <v>3</v>
      </c>
      <c r="C8" s="9">
        <v>1</v>
      </c>
      <c r="D8" s="9" t="s">
        <v>211</v>
      </c>
      <c r="E8" s="1" t="s">
        <v>212</v>
      </c>
      <c r="F8" s="9" t="s">
        <v>213</v>
      </c>
      <c r="G8" s="1" t="s">
        <v>214</v>
      </c>
      <c r="H8" s="9" t="s">
        <v>9</v>
      </c>
      <c r="I8" s="9">
        <v>1</v>
      </c>
      <c r="J8" s="9" t="s">
        <v>103</v>
      </c>
      <c r="K8" s="9" t="s">
        <v>38</v>
      </c>
      <c r="L8" s="9" t="s">
        <v>39</v>
      </c>
      <c r="M8" s="9">
        <v>2</v>
      </c>
      <c r="N8" s="24" t="b">
        <v>0</v>
      </c>
    </row>
    <row r="9" spans="1:14" s="1" customFormat="1">
      <c r="A9" s="10">
        <v>8</v>
      </c>
      <c r="B9" s="41"/>
      <c r="C9" s="1">
        <v>2</v>
      </c>
      <c r="D9" s="1" t="s">
        <v>215</v>
      </c>
      <c r="E9" s="1" t="s">
        <v>212</v>
      </c>
      <c r="F9" s="1" t="s">
        <v>213</v>
      </c>
      <c r="G9" s="1" t="s">
        <v>214</v>
      </c>
      <c r="H9" s="1" t="s">
        <v>9</v>
      </c>
      <c r="I9" s="1">
        <v>2</v>
      </c>
      <c r="J9" s="1" t="s">
        <v>103</v>
      </c>
      <c r="K9" s="1" t="s">
        <v>38</v>
      </c>
      <c r="L9" s="1" t="s">
        <v>39</v>
      </c>
      <c r="M9" s="1">
        <v>4</v>
      </c>
      <c r="N9" s="25" t="b">
        <v>0</v>
      </c>
    </row>
    <row r="10" spans="1:14" s="1" customFormat="1">
      <c r="A10" s="11">
        <v>9</v>
      </c>
      <c r="B10" s="42"/>
      <c r="C10" s="12">
        <v>3</v>
      </c>
      <c r="D10" s="12" t="s">
        <v>216</v>
      </c>
      <c r="E10" s="1" t="s">
        <v>212</v>
      </c>
      <c r="F10" s="12" t="s">
        <v>213</v>
      </c>
      <c r="G10" s="1" t="s">
        <v>214</v>
      </c>
      <c r="H10" s="12" t="s">
        <v>9</v>
      </c>
      <c r="I10" s="12">
        <v>4</v>
      </c>
      <c r="J10" s="12" t="s">
        <v>103</v>
      </c>
      <c r="K10" s="12" t="s">
        <v>38</v>
      </c>
      <c r="L10" s="12" t="s">
        <v>39</v>
      </c>
      <c r="M10" s="12">
        <v>6</v>
      </c>
      <c r="N10" s="26" t="b">
        <v>0</v>
      </c>
    </row>
    <row r="11" spans="1:14">
      <c r="A11" s="3">
        <v>10</v>
      </c>
      <c r="B11" s="37">
        <v>4</v>
      </c>
      <c r="C11" s="4">
        <v>1</v>
      </c>
      <c r="D11" s="4" t="s">
        <v>217</v>
      </c>
      <c r="E11" s="13" t="s">
        <v>100</v>
      </c>
      <c r="F11" s="4" t="s">
        <v>218</v>
      </c>
      <c r="G11" s="13" t="s">
        <v>102</v>
      </c>
      <c r="H11" s="4" t="s">
        <v>3</v>
      </c>
      <c r="I11" s="4">
        <v>500</v>
      </c>
      <c r="J11" s="4" t="s">
        <v>103</v>
      </c>
      <c r="K11" s="4" t="s">
        <v>38</v>
      </c>
      <c r="L11" s="4" t="s">
        <v>39</v>
      </c>
      <c r="M11" s="4">
        <v>2</v>
      </c>
      <c r="N11" s="21" t="b">
        <v>0</v>
      </c>
    </row>
    <row r="12" spans="1:14">
      <c r="A12" s="5">
        <v>11</v>
      </c>
      <c r="B12" s="38"/>
      <c r="C12">
        <v>2</v>
      </c>
      <c r="D12" t="s">
        <v>219</v>
      </c>
      <c r="E12" s="13" t="s">
        <v>100</v>
      </c>
      <c r="F12" t="s">
        <v>218</v>
      </c>
      <c r="G12" s="13" t="s">
        <v>102</v>
      </c>
      <c r="H12" t="s">
        <v>3</v>
      </c>
      <c r="I12">
        <v>1000</v>
      </c>
      <c r="J12" t="s">
        <v>103</v>
      </c>
      <c r="K12" t="s">
        <v>38</v>
      </c>
      <c r="L12" t="s">
        <v>39</v>
      </c>
      <c r="M12">
        <v>4</v>
      </c>
      <c r="N12" s="22" t="b">
        <v>0</v>
      </c>
    </row>
    <row r="13" spans="1:14">
      <c r="A13" s="6">
        <v>12</v>
      </c>
      <c r="B13" s="39"/>
      <c r="C13" s="7">
        <v>3</v>
      </c>
      <c r="D13" s="7" t="s">
        <v>220</v>
      </c>
      <c r="E13" s="13" t="s">
        <v>100</v>
      </c>
      <c r="F13" s="7" t="s">
        <v>218</v>
      </c>
      <c r="G13" s="13" t="s">
        <v>102</v>
      </c>
      <c r="H13" s="7" t="s">
        <v>3</v>
      </c>
      <c r="I13" s="7">
        <v>1500</v>
      </c>
      <c r="J13" s="7" t="s">
        <v>103</v>
      </c>
      <c r="K13" s="7" t="s">
        <v>38</v>
      </c>
      <c r="L13" s="7" t="s">
        <v>39</v>
      </c>
      <c r="M13" s="7">
        <v>6</v>
      </c>
      <c r="N13" s="23" t="b">
        <v>0</v>
      </c>
    </row>
    <row r="14" spans="1:14">
      <c r="A14" s="14">
        <v>16</v>
      </c>
      <c r="B14" s="43">
        <v>5</v>
      </c>
      <c r="C14" s="15">
        <v>1</v>
      </c>
      <c r="D14" s="15" t="s">
        <v>221</v>
      </c>
      <c r="E14" s="16" t="s">
        <v>222</v>
      </c>
      <c r="F14" s="15" t="s">
        <v>223</v>
      </c>
      <c r="G14" s="16" t="s">
        <v>224</v>
      </c>
      <c r="H14" s="15" t="s">
        <v>10</v>
      </c>
      <c r="I14" s="15">
        <v>2</v>
      </c>
      <c r="J14" s="15" t="s">
        <v>103</v>
      </c>
      <c r="K14" s="15" t="s">
        <v>38</v>
      </c>
      <c r="L14" s="15" t="s">
        <v>39</v>
      </c>
      <c r="M14" s="15">
        <v>4</v>
      </c>
      <c r="N14" s="27" t="b">
        <v>1</v>
      </c>
    </row>
    <row r="15" spans="1:14">
      <c r="A15" s="17">
        <v>17</v>
      </c>
      <c r="B15" s="44"/>
      <c r="C15" s="16">
        <v>2</v>
      </c>
      <c r="D15" s="16" t="s">
        <v>225</v>
      </c>
      <c r="E15" s="16" t="s">
        <v>222</v>
      </c>
      <c r="F15" s="16" t="s">
        <v>223</v>
      </c>
      <c r="G15" s="16" t="s">
        <v>224</v>
      </c>
      <c r="H15" s="16" t="s">
        <v>10</v>
      </c>
      <c r="I15" s="16">
        <v>4</v>
      </c>
      <c r="J15" s="16" t="s">
        <v>103</v>
      </c>
      <c r="K15" s="16" t="s">
        <v>38</v>
      </c>
      <c r="L15" s="16" t="s">
        <v>39</v>
      </c>
      <c r="M15" s="16">
        <v>8</v>
      </c>
      <c r="N15" s="28" t="b">
        <v>1</v>
      </c>
    </row>
    <row r="16" spans="1:14">
      <c r="A16" s="18">
        <v>18</v>
      </c>
      <c r="B16" s="45"/>
      <c r="C16" s="19">
        <v>3</v>
      </c>
      <c r="D16" s="19" t="s">
        <v>226</v>
      </c>
      <c r="E16" s="16" t="s">
        <v>222</v>
      </c>
      <c r="F16" s="19" t="s">
        <v>223</v>
      </c>
      <c r="G16" s="16" t="s">
        <v>224</v>
      </c>
      <c r="H16" s="19" t="s">
        <v>10</v>
      </c>
      <c r="I16" s="19">
        <v>6</v>
      </c>
      <c r="J16" s="19" t="s">
        <v>103</v>
      </c>
      <c r="K16" s="19" t="s">
        <v>38</v>
      </c>
      <c r="L16" s="19" t="s">
        <v>39</v>
      </c>
      <c r="M16" s="19">
        <v>12</v>
      </c>
      <c r="N16" s="29" t="b">
        <v>1</v>
      </c>
    </row>
    <row r="17" spans="1:14">
      <c r="A17" s="3">
        <v>19</v>
      </c>
      <c r="B17" s="37">
        <v>6</v>
      </c>
      <c r="C17" s="4">
        <v>1</v>
      </c>
      <c r="D17" s="4" t="s">
        <v>138</v>
      </c>
      <c r="E17" t="s">
        <v>139</v>
      </c>
      <c r="F17" s="4" t="s">
        <v>140</v>
      </c>
      <c r="G17" t="s">
        <v>141</v>
      </c>
      <c r="H17" s="4" t="s">
        <v>13</v>
      </c>
      <c r="I17" s="4">
        <v>25</v>
      </c>
      <c r="J17" s="4" t="s">
        <v>39</v>
      </c>
      <c r="K17" s="4" t="s">
        <v>38</v>
      </c>
      <c r="L17" s="4" t="s">
        <v>39</v>
      </c>
      <c r="M17" s="4">
        <v>2</v>
      </c>
      <c r="N17" s="21" t="b">
        <v>0</v>
      </c>
    </row>
    <row r="18" spans="1:14">
      <c r="A18" s="5">
        <v>20</v>
      </c>
      <c r="B18" s="38"/>
      <c r="C18">
        <v>2</v>
      </c>
      <c r="D18" t="s">
        <v>142</v>
      </c>
      <c r="E18" t="s">
        <v>139</v>
      </c>
      <c r="F18" t="s">
        <v>140</v>
      </c>
      <c r="G18" t="s">
        <v>141</v>
      </c>
      <c r="H18" t="s">
        <v>13</v>
      </c>
      <c r="I18">
        <v>50</v>
      </c>
      <c r="J18" t="s">
        <v>39</v>
      </c>
      <c r="K18" t="s">
        <v>38</v>
      </c>
      <c r="L18" t="s">
        <v>39</v>
      </c>
      <c r="M18">
        <v>4</v>
      </c>
      <c r="N18" s="22" t="b">
        <v>0</v>
      </c>
    </row>
    <row r="19" spans="1:14">
      <c r="A19" s="6">
        <v>21</v>
      </c>
      <c r="B19" s="39"/>
      <c r="C19" s="7">
        <v>3</v>
      </c>
      <c r="D19" s="7" t="s">
        <v>143</v>
      </c>
      <c r="E19" t="s">
        <v>139</v>
      </c>
      <c r="F19" s="7" t="s">
        <v>140</v>
      </c>
      <c r="G19" t="s">
        <v>141</v>
      </c>
      <c r="H19" s="7" t="s">
        <v>13</v>
      </c>
      <c r="I19" s="7">
        <v>100</v>
      </c>
      <c r="J19" s="7" t="s">
        <v>39</v>
      </c>
      <c r="K19" s="7" t="s">
        <v>38</v>
      </c>
      <c r="L19" s="7" t="s">
        <v>39</v>
      </c>
      <c r="M19" s="7">
        <v>6</v>
      </c>
      <c r="N19" s="23" t="b">
        <v>0</v>
      </c>
    </row>
    <row r="20" spans="1:14" s="1" customFormat="1">
      <c r="A20" s="8">
        <v>22</v>
      </c>
      <c r="B20" s="40">
        <v>7</v>
      </c>
      <c r="C20" s="9">
        <v>1</v>
      </c>
      <c r="D20" s="9" t="s">
        <v>227</v>
      </c>
      <c r="E20" s="1" t="s">
        <v>228</v>
      </c>
      <c r="F20" s="9" t="s">
        <v>229</v>
      </c>
      <c r="G20" s="1" t="s">
        <v>230</v>
      </c>
      <c r="H20" s="9" t="s">
        <v>13</v>
      </c>
      <c r="I20" s="9">
        <v>15</v>
      </c>
      <c r="J20" s="9" t="s">
        <v>231</v>
      </c>
      <c r="K20" s="9" t="s">
        <v>126</v>
      </c>
      <c r="L20" s="9">
        <v>0</v>
      </c>
      <c r="M20" s="9">
        <v>3</v>
      </c>
      <c r="N20" s="24" t="b">
        <v>0</v>
      </c>
    </row>
    <row r="21" spans="1:14" s="1" customFormat="1">
      <c r="A21" s="10">
        <v>23</v>
      </c>
      <c r="B21" s="41"/>
      <c r="C21" s="1">
        <v>2</v>
      </c>
      <c r="D21" s="1" t="s">
        <v>232</v>
      </c>
      <c r="E21" s="1" t="s">
        <v>228</v>
      </c>
      <c r="F21" s="1" t="s">
        <v>229</v>
      </c>
      <c r="G21" s="1" t="s">
        <v>230</v>
      </c>
      <c r="H21" s="1" t="s">
        <v>13</v>
      </c>
      <c r="I21" s="1">
        <v>30</v>
      </c>
      <c r="J21" s="1" t="s">
        <v>231</v>
      </c>
      <c r="K21" s="1" t="s">
        <v>126</v>
      </c>
      <c r="L21" s="1">
        <v>0</v>
      </c>
      <c r="M21" s="1">
        <v>5</v>
      </c>
      <c r="N21" s="25" t="b">
        <v>0</v>
      </c>
    </row>
    <row r="22" spans="1:14" s="1" customFormat="1">
      <c r="A22" s="11">
        <v>24</v>
      </c>
      <c r="B22" s="42"/>
      <c r="C22" s="12">
        <v>3</v>
      </c>
      <c r="D22" s="12" t="s">
        <v>233</v>
      </c>
      <c r="E22" s="1" t="s">
        <v>228</v>
      </c>
      <c r="F22" s="12" t="s">
        <v>229</v>
      </c>
      <c r="G22" s="1" t="s">
        <v>230</v>
      </c>
      <c r="H22" s="12" t="s">
        <v>13</v>
      </c>
      <c r="I22" s="12">
        <v>60</v>
      </c>
      <c r="J22" s="12" t="s">
        <v>231</v>
      </c>
      <c r="K22" s="12" t="s">
        <v>126</v>
      </c>
      <c r="L22" s="12">
        <v>0</v>
      </c>
      <c r="M22" s="12">
        <v>7</v>
      </c>
      <c r="N22" s="26" t="b">
        <v>0</v>
      </c>
    </row>
    <row r="23" spans="1:14">
      <c r="A23" s="3">
        <v>25</v>
      </c>
      <c r="B23" s="37">
        <v>8</v>
      </c>
      <c r="C23" s="4">
        <v>1</v>
      </c>
      <c r="D23" s="4" t="s">
        <v>234</v>
      </c>
      <c r="E23" s="13" t="s">
        <v>166</v>
      </c>
      <c r="F23" s="4" t="s">
        <v>235</v>
      </c>
      <c r="G23" s="13" t="s">
        <v>168</v>
      </c>
      <c r="H23" s="4" t="s">
        <v>15</v>
      </c>
      <c r="I23" s="4">
        <v>4</v>
      </c>
      <c r="J23" s="4" t="s">
        <v>103</v>
      </c>
      <c r="K23" s="4" t="s">
        <v>38</v>
      </c>
      <c r="L23" s="4" t="s">
        <v>231</v>
      </c>
      <c r="M23" s="4">
        <v>2</v>
      </c>
      <c r="N23" s="21" t="b">
        <v>0</v>
      </c>
    </row>
    <row r="24" spans="1:14">
      <c r="A24" s="5">
        <v>26</v>
      </c>
      <c r="B24" s="38"/>
      <c r="C24">
        <v>2</v>
      </c>
      <c r="D24" t="s">
        <v>236</v>
      </c>
      <c r="E24" s="13" t="s">
        <v>166</v>
      </c>
      <c r="F24" t="s">
        <v>167</v>
      </c>
      <c r="G24" s="13" t="s">
        <v>168</v>
      </c>
      <c r="H24" t="s">
        <v>15</v>
      </c>
      <c r="I24">
        <v>8</v>
      </c>
      <c r="J24" t="s">
        <v>103</v>
      </c>
      <c r="K24" t="s">
        <v>38</v>
      </c>
      <c r="L24" t="s">
        <v>231</v>
      </c>
      <c r="M24">
        <v>4</v>
      </c>
      <c r="N24" s="22" t="b">
        <v>0</v>
      </c>
    </row>
    <row r="25" spans="1:14">
      <c r="A25" s="6">
        <v>27</v>
      </c>
      <c r="B25" s="39"/>
      <c r="C25" s="7">
        <v>3</v>
      </c>
      <c r="D25" s="7" t="s">
        <v>237</v>
      </c>
      <c r="E25" s="13" t="s">
        <v>166</v>
      </c>
      <c r="F25" s="7" t="s">
        <v>167</v>
      </c>
      <c r="G25" s="13" t="s">
        <v>168</v>
      </c>
      <c r="H25" s="7" t="s">
        <v>15</v>
      </c>
      <c r="I25" s="7">
        <v>12</v>
      </c>
      <c r="J25" s="7" t="s">
        <v>103</v>
      </c>
      <c r="K25" s="7" t="s">
        <v>38</v>
      </c>
      <c r="L25" s="7" t="s">
        <v>231</v>
      </c>
      <c r="M25" s="7">
        <v>6</v>
      </c>
      <c r="N25" s="23" t="b">
        <v>0</v>
      </c>
    </row>
    <row r="26" spans="1:14">
      <c r="A26" s="3">
        <v>28</v>
      </c>
      <c r="B26" s="37">
        <v>9</v>
      </c>
      <c r="C26" s="4">
        <v>1</v>
      </c>
      <c r="D26" s="4" t="s">
        <v>122</v>
      </c>
      <c r="E26" s="13" t="s">
        <v>123</v>
      </c>
      <c r="F26" s="4" t="s">
        <v>124</v>
      </c>
      <c r="G26" s="13" t="s">
        <v>125</v>
      </c>
      <c r="H26" s="4" t="s">
        <v>12</v>
      </c>
      <c r="I26" s="4">
        <v>6</v>
      </c>
      <c r="J26" s="4" t="s">
        <v>103</v>
      </c>
      <c r="K26" s="4" t="s">
        <v>126</v>
      </c>
      <c r="L26" s="4">
        <v>0</v>
      </c>
      <c r="M26" s="4">
        <v>3</v>
      </c>
      <c r="N26" s="21" t="b">
        <v>0</v>
      </c>
    </row>
    <row r="27" spans="1:14">
      <c r="A27" s="5">
        <v>29</v>
      </c>
      <c r="B27" s="38"/>
      <c r="C27">
        <v>2</v>
      </c>
      <c r="D27" t="s">
        <v>127</v>
      </c>
      <c r="E27" s="13" t="s">
        <v>123</v>
      </c>
      <c r="F27" t="s">
        <v>124</v>
      </c>
      <c r="G27" s="13" t="s">
        <v>125</v>
      </c>
      <c r="H27" t="s">
        <v>12</v>
      </c>
      <c r="I27">
        <v>12</v>
      </c>
      <c r="J27" t="s">
        <v>103</v>
      </c>
      <c r="K27" t="s">
        <v>126</v>
      </c>
      <c r="L27">
        <v>0</v>
      </c>
      <c r="M27">
        <v>5</v>
      </c>
      <c r="N27" s="22" t="b">
        <v>0</v>
      </c>
    </row>
    <row r="28" spans="1:14">
      <c r="A28" s="6">
        <v>30</v>
      </c>
      <c r="B28" s="39"/>
      <c r="C28" s="7">
        <v>3</v>
      </c>
      <c r="D28" s="7" t="s">
        <v>128</v>
      </c>
      <c r="E28" s="13" t="s">
        <v>123</v>
      </c>
      <c r="F28" s="7" t="s">
        <v>124</v>
      </c>
      <c r="G28" s="13" t="s">
        <v>125</v>
      </c>
      <c r="H28" s="7" t="s">
        <v>12</v>
      </c>
      <c r="I28" s="7">
        <v>18</v>
      </c>
      <c r="J28" s="7" t="s">
        <v>103</v>
      </c>
      <c r="K28" s="7" t="s">
        <v>126</v>
      </c>
      <c r="L28" s="7">
        <v>0</v>
      </c>
      <c r="M28" s="7">
        <v>7</v>
      </c>
      <c r="N28" s="23" t="b">
        <v>0</v>
      </c>
    </row>
    <row r="29" spans="1:14">
      <c r="A29">
        <v>31</v>
      </c>
      <c r="B29" s="38">
        <v>10</v>
      </c>
      <c r="C29" s="20">
        <v>1</v>
      </c>
      <c r="D29" t="s">
        <v>239</v>
      </c>
      <c r="E29" t="s">
        <v>136</v>
      </c>
      <c r="F29" t="s">
        <v>238</v>
      </c>
      <c r="G29" t="s">
        <v>137</v>
      </c>
      <c r="H29" t="s">
        <v>16</v>
      </c>
      <c r="I29">
        <v>7</v>
      </c>
      <c r="J29" s="30" t="s">
        <v>103</v>
      </c>
      <c r="K29" s="4" t="s">
        <v>126</v>
      </c>
      <c r="L29" s="4">
        <v>0</v>
      </c>
      <c r="M29" s="4">
        <v>3</v>
      </c>
      <c r="N29" s="21" t="b">
        <v>0</v>
      </c>
    </row>
    <row r="30" spans="1:14">
      <c r="A30">
        <v>32</v>
      </c>
      <c r="B30" s="38"/>
      <c r="C30" s="20">
        <v>2</v>
      </c>
      <c r="D30" t="s">
        <v>240</v>
      </c>
      <c r="E30" t="s">
        <v>136</v>
      </c>
      <c r="F30" t="s">
        <v>238</v>
      </c>
      <c r="G30" t="s">
        <v>137</v>
      </c>
      <c r="H30" t="s">
        <v>16</v>
      </c>
      <c r="I30">
        <v>14</v>
      </c>
      <c r="J30" s="30" t="s">
        <v>103</v>
      </c>
      <c r="K30" t="s">
        <v>126</v>
      </c>
      <c r="L30">
        <v>0</v>
      </c>
      <c r="M30">
        <v>5</v>
      </c>
      <c r="N30" s="22" t="b">
        <v>0</v>
      </c>
    </row>
    <row r="31" spans="1:14">
      <c r="A31">
        <v>33</v>
      </c>
      <c r="B31" s="38"/>
      <c r="C31" s="20">
        <v>3</v>
      </c>
      <c r="D31" t="s">
        <v>241</v>
      </c>
      <c r="E31" t="s">
        <v>136</v>
      </c>
      <c r="F31" t="s">
        <v>238</v>
      </c>
      <c r="G31" t="s">
        <v>137</v>
      </c>
      <c r="H31" t="s">
        <v>16</v>
      </c>
      <c r="I31">
        <v>21</v>
      </c>
      <c r="J31" s="30" t="s">
        <v>103</v>
      </c>
      <c r="K31" s="7" t="s">
        <v>126</v>
      </c>
      <c r="L31" s="7">
        <v>0</v>
      </c>
      <c r="M31" s="7">
        <v>7</v>
      </c>
      <c r="N31" s="23" t="b">
        <v>0</v>
      </c>
    </row>
  </sheetData>
  <mergeCells count="10">
    <mergeCell ref="B17:B19"/>
    <mergeCell ref="B20:B22"/>
    <mergeCell ref="B23:B25"/>
    <mergeCell ref="B26:B28"/>
    <mergeCell ref="B29:B31"/>
    <mergeCell ref="B2:B4"/>
    <mergeCell ref="B5:B7"/>
    <mergeCell ref="B8:B10"/>
    <mergeCell ref="B11:B13"/>
    <mergeCell ref="B14:B16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IDs</vt:lpstr>
      <vt:lpstr>Achievements</vt:lpstr>
      <vt:lpstr>DailyQuests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2019-12-11T07:21:00Z</dcterms:created>
  <dcterms:modified xsi:type="dcterms:W3CDTF">2023-03-07T15:45:20Z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C2AAA30A7087409589489035D3812365</vt:lpwstr>
  </property>
  <property fmtid="{D5CDD505-2E9C-101B-9397-08002B2CF9AE}" pid="3" name="KSOProductBuildVer">
    <vt:lpwstr>1033-11.2.0.11373</vt:lpwstr>
  </property>
</Properties>
</file>