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activeTab="1"/>
  </bookViews>
  <sheets>
    <sheet name="Map" sheetId="1" r:id="rId1"/>
    <sheet name="Enemy HP" sheetId="2" r:id="rId2"/>
    <sheet name="SKills Price" sheetId="3" r:id="rId3"/>
    <sheet name="WeaponStats" sheetId="4" r:id="rId4"/>
    <sheet name="Exp" sheetId="5" r:id="rId5"/>
  </sheets>
  <calcPr calcId="144525"/>
</workbook>
</file>

<file path=xl/sharedStrings.xml><?xml version="1.0" encoding="utf-8"?>
<sst xmlns="http://schemas.openxmlformats.org/spreadsheetml/2006/main" count="285" uniqueCount="47">
  <si>
    <t>Map 8</t>
  </si>
  <si>
    <t>Map 9</t>
  </si>
  <si>
    <t>Map 10 Boss</t>
  </si>
  <si>
    <t>Map 11</t>
  </si>
  <si>
    <t>Map 12</t>
  </si>
  <si>
    <t>Map 13 Boss</t>
  </si>
  <si>
    <t>Map 14</t>
  </si>
  <si>
    <t>Map 15</t>
  </si>
  <si>
    <t>Map 16 Boss</t>
  </si>
  <si>
    <t>R_CREEP_BLUE</t>
  </si>
  <si>
    <t>R_CREEP_PURPLE</t>
  </si>
  <si>
    <t>R_CREEP_RED</t>
  </si>
  <si>
    <t>R_CREEP_GREY</t>
  </si>
  <si>
    <t>R_EMOK_MAGENTA</t>
  </si>
  <si>
    <t>R_EMOK_PURPLE</t>
  </si>
  <si>
    <t>R_EMOK_GREY</t>
  </si>
  <si>
    <t>R_ORB_BLUE</t>
  </si>
  <si>
    <t>R_ORB_RED</t>
  </si>
  <si>
    <t>R_ORB_ORANGE</t>
  </si>
  <si>
    <t>R_ORB_GREY</t>
  </si>
  <si>
    <t>R_ROLLER_BLUE</t>
  </si>
  <si>
    <t>R_ROLLER_GREEN</t>
  </si>
  <si>
    <t>R_ROLLER_RED</t>
  </si>
  <si>
    <t>R_ROLLER_GREY</t>
  </si>
  <si>
    <t>R_TANKER_BLUE</t>
  </si>
  <si>
    <t>R_TANKER_RED</t>
  </si>
  <si>
    <t>R_TANKER_PURPLE</t>
  </si>
  <si>
    <t>R_TANKER_GREY</t>
  </si>
  <si>
    <t>R_HERMIT</t>
  </si>
  <si>
    <t>R_METAL</t>
  </si>
  <si>
    <t>R_BOXY</t>
  </si>
  <si>
    <t>normal</t>
  </si>
  <si>
    <t>rare</t>
  </si>
  <si>
    <t>epic</t>
  </si>
  <si>
    <t>heroic</t>
  </si>
  <si>
    <t>level</t>
  </si>
  <si>
    <t>common</t>
  </si>
  <si>
    <t>legendary</t>
  </si>
  <si>
    <t>exp</t>
  </si>
  <si>
    <t>common[x]</t>
  </si>
  <si>
    <t>rare[x]</t>
  </si>
  <si>
    <t>epic[x]</t>
  </si>
  <si>
    <t>heroic[x]</t>
  </si>
  <si>
    <t>legendary[x]</t>
  </si>
  <si>
    <t>relic[x]</t>
  </si>
  <si>
    <t>reroll perk[x]</t>
  </si>
  <si>
    <t>TalentCost[x]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</si>
</sst>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theme="4"/>
      <name val="Calibri"/>
      <charset val="134"/>
      <scheme val="minor"/>
    </font>
    <font>
      <sz val="11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theme="9" tint="0.599993896298105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6" borderId="2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9" borderId="3" applyNumberFormat="0" applyAlignment="0" applyProtection="0"/>
    <xf numFmtId="0" fontId="14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/>
    <xf numFmtId="0" fontId="19" fillId="25" borderId="7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8" fillId="25" borderId="3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/>
    <xf numFmtId="0" fontId="15" fillId="2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2" borderId="0" xfId="29"/>
    <xf numFmtId="0" fontId="2" fillId="0" borderId="0" xfId="0" applyFont="1"/>
    <xf numFmtId="0" fontId="3" fillId="0" borderId="1" xfId="0" applyFont="1" applyBorder="1"/>
    <xf numFmtId="0" fontId="3" fillId="3" borderId="1" xfId="23" applyFont="1" applyFill="1" applyBorder="1"/>
    <xf numFmtId="0" fontId="3" fillId="4" borderId="1" xfId="23" applyFont="1" applyFill="1" applyBorder="1"/>
    <xf numFmtId="0" fontId="3" fillId="5" borderId="1" xfId="23" applyFont="1" applyFill="1" applyBorder="1"/>
    <xf numFmtId="0" fontId="3" fillId="6" borderId="1" xfId="23" applyFont="1" applyFill="1" applyBorder="1"/>
    <xf numFmtId="3" fontId="3" fillId="0" borderId="1" xfId="0" applyNumberFormat="1" applyFont="1" applyBorder="1"/>
    <xf numFmtId="3" fontId="3" fillId="6" borderId="1" xfId="23" applyNumberFormat="1" applyFont="1" applyFill="1" applyBorder="1"/>
    <xf numFmtId="0" fontId="3" fillId="7" borderId="1" xfId="23" applyFont="1" applyFill="1" applyBorder="1"/>
    <xf numFmtId="0" fontId="3" fillId="8" borderId="1" xfId="23" applyFont="1" applyFill="1" applyBorder="1"/>
    <xf numFmtId="0" fontId="3" fillId="9" borderId="1" xfId="23" applyFont="1" applyFill="1" applyBorder="1"/>
    <xf numFmtId="0" fontId="3" fillId="6" borderId="1" xfId="0" applyFont="1" applyFill="1" applyBorder="1"/>
    <xf numFmtId="0" fontId="3" fillId="3" borderId="1" xfId="0" applyFont="1" applyFill="1" applyBorder="1"/>
    <xf numFmtId="0" fontId="3" fillId="5" borderId="1" xfId="0" applyFont="1" applyFill="1" applyBorder="1"/>
    <xf numFmtId="0" fontId="3" fillId="7" borderId="1" xfId="0" applyFont="1" applyFill="1" applyBorder="1"/>
    <xf numFmtId="0" fontId="3" fillId="10" borderId="1" xfId="0" applyFont="1" applyFill="1" applyBorder="1"/>
    <xf numFmtId="0" fontId="0" fillId="10" borderId="0" xfId="0" applyFill="1"/>
    <xf numFmtId="0" fontId="0" fillId="0" borderId="1" xfId="0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3" fillId="10" borderId="1" xfId="23" applyFont="1" applyFill="1" applyBorder="1"/>
    <xf numFmtId="0" fontId="0" fillId="10" borderId="1" xfId="0" applyFill="1" applyBorder="1"/>
    <xf numFmtId="0" fontId="4" fillId="12" borderId="1" xfId="21" applyFill="1" applyBorder="1"/>
    <xf numFmtId="0" fontId="4" fillId="0" borderId="1" xfId="21" applyFill="1" applyBorder="1"/>
    <xf numFmtId="0" fontId="1" fillId="13" borderId="1" xfId="29" applyFill="1" applyBorder="1"/>
    <xf numFmtId="0" fontId="0" fillId="13" borderId="1" xfId="0" applyFill="1" applyBorder="1"/>
    <xf numFmtId="0" fontId="0" fillId="14" borderId="1" xfId="0" applyFill="1" applyBorder="1" applyAlignment="1">
      <alignment horizontal="center"/>
    </xf>
    <xf numFmtId="0" fontId="0" fillId="15" borderId="1" xfId="0" applyFill="1" applyBorder="1"/>
    <xf numFmtId="0" fontId="5" fillId="0" borderId="1" xfId="0" applyFont="1" applyBorder="1"/>
    <xf numFmtId="0" fontId="5" fillId="15" borderId="1" xfId="0" applyFont="1" applyFill="1" applyBorder="1"/>
    <xf numFmtId="0" fontId="0" fillId="0" borderId="1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WeaponStats!#REF!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WeaponStats!#REF!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WeaponStats!$B$1</c:f>
              <c:strCache>
                <c:ptCount val="1"/>
                <c:pt idx="0">
                  <c:v>common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WeaponStats!$B$2:$B$61</c:f>
              <c:numCache>
                <c:formatCode>General</c:formatCode>
                <c:ptCount val="60"/>
                <c:pt idx="0">
                  <c:v>70</c:v>
                </c:pt>
                <c:pt idx="1">
                  <c:v>77</c:v>
                </c:pt>
                <c:pt idx="2">
                  <c:v>84</c:v>
                </c:pt>
                <c:pt idx="3">
                  <c:v>91</c:v>
                </c:pt>
                <c:pt idx="4">
                  <c:v>98</c:v>
                </c:pt>
                <c:pt idx="5">
                  <c:v>105</c:v>
                </c:pt>
                <c:pt idx="6">
                  <c:v>112</c:v>
                </c:pt>
                <c:pt idx="7">
                  <c:v>119</c:v>
                </c:pt>
                <c:pt idx="8">
                  <c:v>126</c:v>
                </c:pt>
                <c:pt idx="9">
                  <c:v>133</c:v>
                </c:pt>
                <c:pt idx="10">
                  <c:v>140</c:v>
                </c:pt>
                <c:pt idx="11">
                  <c:v>147</c:v>
                </c:pt>
                <c:pt idx="12">
                  <c:v>154</c:v>
                </c:pt>
                <c:pt idx="13">
                  <c:v>161</c:v>
                </c:pt>
                <c:pt idx="14">
                  <c:v>168</c:v>
                </c:pt>
                <c:pt idx="15">
                  <c:v>175</c:v>
                </c:pt>
                <c:pt idx="16">
                  <c:v>182</c:v>
                </c:pt>
                <c:pt idx="17">
                  <c:v>189</c:v>
                </c:pt>
                <c:pt idx="18">
                  <c:v>196</c:v>
                </c:pt>
                <c:pt idx="19">
                  <c:v>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WeaponStats!$C$1</c:f>
              <c:strCache>
                <c:ptCount val="1"/>
                <c:pt idx="0">
                  <c:v>rare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WeaponStats!$C$2:$C$61</c:f>
              <c:numCache>
                <c:formatCode>General</c:formatCode>
                <c:ptCount val="60"/>
                <c:pt idx="0">
                  <c:v>70</c:v>
                </c:pt>
                <c:pt idx="1">
                  <c:v>79</c:v>
                </c:pt>
                <c:pt idx="2">
                  <c:v>88</c:v>
                </c:pt>
                <c:pt idx="3">
                  <c:v>97</c:v>
                </c:pt>
                <c:pt idx="4">
                  <c:v>106</c:v>
                </c:pt>
                <c:pt idx="5">
                  <c:v>115</c:v>
                </c:pt>
                <c:pt idx="6">
                  <c:v>124</c:v>
                </c:pt>
                <c:pt idx="7">
                  <c:v>133</c:v>
                </c:pt>
                <c:pt idx="8">
                  <c:v>142</c:v>
                </c:pt>
                <c:pt idx="9">
                  <c:v>151</c:v>
                </c:pt>
                <c:pt idx="10">
                  <c:v>160</c:v>
                </c:pt>
                <c:pt idx="11">
                  <c:v>169</c:v>
                </c:pt>
                <c:pt idx="12">
                  <c:v>178</c:v>
                </c:pt>
                <c:pt idx="13">
                  <c:v>187</c:v>
                </c:pt>
                <c:pt idx="14">
                  <c:v>196</c:v>
                </c:pt>
                <c:pt idx="15">
                  <c:v>205</c:v>
                </c:pt>
                <c:pt idx="16">
                  <c:v>214</c:v>
                </c:pt>
                <c:pt idx="17">
                  <c:v>223</c:v>
                </c:pt>
                <c:pt idx="18">
                  <c:v>232</c:v>
                </c:pt>
                <c:pt idx="19">
                  <c:v>241</c:v>
                </c:pt>
                <c:pt idx="20">
                  <c:v>250</c:v>
                </c:pt>
                <c:pt idx="21">
                  <c:v>259</c:v>
                </c:pt>
                <c:pt idx="22">
                  <c:v>268</c:v>
                </c:pt>
                <c:pt idx="23">
                  <c:v>277</c:v>
                </c:pt>
                <c:pt idx="24">
                  <c:v>286</c:v>
                </c:pt>
                <c:pt idx="25">
                  <c:v>295</c:v>
                </c:pt>
                <c:pt idx="26">
                  <c:v>304</c:v>
                </c:pt>
                <c:pt idx="27">
                  <c:v>313</c:v>
                </c:pt>
                <c:pt idx="28">
                  <c:v>322</c:v>
                </c:pt>
                <c:pt idx="29">
                  <c:v>331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WeaponStats!$D$1</c:f>
              <c:strCache>
                <c:ptCount val="1"/>
                <c:pt idx="0">
                  <c:v>epic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WeaponStats!$D$2:$D$61</c:f>
              <c:numCache>
                <c:formatCode>General</c:formatCode>
                <c:ptCount val="60"/>
                <c:pt idx="0">
                  <c:v>70</c:v>
                </c:pt>
                <c:pt idx="1">
                  <c:v>81</c:v>
                </c:pt>
                <c:pt idx="2">
                  <c:v>92</c:v>
                </c:pt>
                <c:pt idx="3">
                  <c:v>103</c:v>
                </c:pt>
                <c:pt idx="4">
                  <c:v>114</c:v>
                </c:pt>
                <c:pt idx="5">
                  <c:v>125</c:v>
                </c:pt>
                <c:pt idx="6">
                  <c:v>136</c:v>
                </c:pt>
                <c:pt idx="7">
                  <c:v>147</c:v>
                </c:pt>
                <c:pt idx="8">
                  <c:v>158</c:v>
                </c:pt>
                <c:pt idx="9">
                  <c:v>169</c:v>
                </c:pt>
                <c:pt idx="10">
                  <c:v>180</c:v>
                </c:pt>
                <c:pt idx="11">
                  <c:v>191</c:v>
                </c:pt>
                <c:pt idx="12">
                  <c:v>202</c:v>
                </c:pt>
                <c:pt idx="13">
                  <c:v>213</c:v>
                </c:pt>
                <c:pt idx="14">
                  <c:v>224</c:v>
                </c:pt>
                <c:pt idx="15">
                  <c:v>235</c:v>
                </c:pt>
                <c:pt idx="16">
                  <c:v>246</c:v>
                </c:pt>
                <c:pt idx="17">
                  <c:v>257</c:v>
                </c:pt>
                <c:pt idx="18">
                  <c:v>268</c:v>
                </c:pt>
                <c:pt idx="19">
                  <c:v>279</c:v>
                </c:pt>
                <c:pt idx="20">
                  <c:v>290</c:v>
                </c:pt>
                <c:pt idx="21">
                  <c:v>301</c:v>
                </c:pt>
                <c:pt idx="22">
                  <c:v>312</c:v>
                </c:pt>
                <c:pt idx="23">
                  <c:v>323</c:v>
                </c:pt>
                <c:pt idx="24">
                  <c:v>334</c:v>
                </c:pt>
                <c:pt idx="25">
                  <c:v>345</c:v>
                </c:pt>
                <c:pt idx="26">
                  <c:v>356</c:v>
                </c:pt>
                <c:pt idx="27">
                  <c:v>367</c:v>
                </c:pt>
                <c:pt idx="28">
                  <c:v>378</c:v>
                </c:pt>
                <c:pt idx="29">
                  <c:v>389</c:v>
                </c:pt>
                <c:pt idx="30">
                  <c:v>400</c:v>
                </c:pt>
                <c:pt idx="31">
                  <c:v>411</c:v>
                </c:pt>
                <c:pt idx="32">
                  <c:v>422</c:v>
                </c:pt>
                <c:pt idx="33">
                  <c:v>433</c:v>
                </c:pt>
                <c:pt idx="34">
                  <c:v>444</c:v>
                </c:pt>
                <c:pt idx="35">
                  <c:v>455</c:v>
                </c:pt>
                <c:pt idx="36">
                  <c:v>466</c:v>
                </c:pt>
                <c:pt idx="37">
                  <c:v>477</c:v>
                </c:pt>
                <c:pt idx="38">
                  <c:v>488</c:v>
                </c:pt>
                <c:pt idx="39">
                  <c:v>499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WeaponStats!$E$1</c:f>
              <c:strCache>
                <c:ptCount val="1"/>
                <c:pt idx="0">
                  <c:v>heroic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WeaponStats!$E$2:$E$61</c:f>
              <c:numCache>
                <c:formatCode>General</c:formatCode>
                <c:ptCount val="60"/>
                <c:pt idx="0">
                  <c:v>70</c:v>
                </c:pt>
                <c:pt idx="1">
                  <c:v>83</c:v>
                </c:pt>
                <c:pt idx="2">
                  <c:v>96</c:v>
                </c:pt>
                <c:pt idx="3">
                  <c:v>109</c:v>
                </c:pt>
                <c:pt idx="4">
                  <c:v>122</c:v>
                </c:pt>
                <c:pt idx="5">
                  <c:v>135</c:v>
                </c:pt>
                <c:pt idx="6">
                  <c:v>148</c:v>
                </c:pt>
                <c:pt idx="7">
                  <c:v>161</c:v>
                </c:pt>
                <c:pt idx="8">
                  <c:v>174</c:v>
                </c:pt>
                <c:pt idx="9">
                  <c:v>187</c:v>
                </c:pt>
                <c:pt idx="10">
                  <c:v>200</c:v>
                </c:pt>
                <c:pt idx="11">
                  <c:v>213</c:v>
                </c:pt>
                <c:pt idx="12">
                  <c:v>226</c:v>
                </c:pt>
                <c:pt idx="13">
                  <c:v>239</c:v>
                </c:pt>
                <c:pt idx="14">
                  <c:v>252</c:v>
                </c:pt>
                <c:pt idx="15">
                  <c:v>265</c:v>
                </c:pt>
                <c:pt idx="16">
                  <c:v>278</c:v>
                </c:pt>
                <c:pt idx="17">
                  <c:v>291</c:v>
                </c:pt>
                <c:pt idx="18">
                  <c:v>304</c:v>
                </c:pt>
                <c:pt idx="19">
                  <c:v>317</c:v>
                </c:pt>
                <c:pt idx="20">
                  <c:v>330</c:v>
                </c:pt>
                <c:pt idx="21">
                  <c:v>343</c:v>
                </c:pt>
                <c:pt idx="22">
                  <c:v>356</c:v>
                </c:pt>
                <c:pt idx="23">
                  <c:v>369</c:v>
                </c:pt>
                <c:pt idx="24">
                  <c:v>382</c:v>
                </c:pt>
                <c:pt idx="25">
                  <c:v>395</c:v>
                </c:pt>
                <c:pt idx="26">
                  <c:v>408</c:v>
                </c:pt>
                <c:pt idx="27">
                  <c:v>421</c:v>
                </c:pt>
                <c:pt idx="28">
                  <c:v>434</c:v>
                </c:pt>
                <c:pt idx="29">
                  <c:v>447</c:v>
                </c:pt>
                <c:pt idx="30">
                  <c:v>460</c:v>
                </c:pt>
                <c:pt idx="31">
                  <c:v>473</c:v>
                </c:pt>
                <c:pt idx="32">
                  <c:v>486</c:v>
                </c:pt>
                <c:pt idx="33">
                  <c:v>499</c:v>
                </c:pt>
                <c:pt idx="34">
                  <c:v>512</c:v>
                </c:pt>
                <c:pt idx="35">
                  <c:v>525</c:v>
                </c:pt>
                <c:pt idx="36">
                  <c:v>538</c:v>
                </c:pt>
                <c:pt idx="37">
                  <c:v>551</c:v>
                </c:pt>
                <c:pt idx="38">
                  <c:v>564</c:v>
                </c:pt>
                <c:pt idx="39">
                  <c:v>577</c:v>
                </c:pt>
                <c:pt idx="40">
                  <c:v>590</c:v>
                </c:pt>
                <c:pt idx="41">
                  <c:v>603</c:v>
                </c:pt>
                <c:pt idx="42">
                  <c:v>616</c:v>
                </c:pt>
                <c:pt idx="43">
                  <c:v>629</c:v>
                </c:pt>
                <c:pt idx="44">
                  <c:v>642</c:v>
                </c:pt>
                <c:pt idx="45">
                  <c:v>655</c:v>
                </c:pt>
                <c:pt idx="46">
                  <c:v>668</c:v>
                </c:pt>
                <c:pt idx="47">
                  <c:v>681</c:v>
                </c:pt>
                <c:pt idx="48">
                  <c:v>694</c:v>
                </c:pt>
                <c:pt idx="49">
                  <c:v>707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WeaponStats!$F$1</c:f>
              <c:strCache>
                <c:ptCount val="1"/>
                <c:pt idx="0">
                  <c:v>legendary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WeaponStats!$F$2:$F$61</c:f>
              <c:numCache>
                <c:formatCode>General</c:formatCode>
                <c:ptCount val="60"/>
                <c:pt idx="0">
                  <c:v>70</c:v>
                </c:pt>
                <c:pt idx="1">
                  <c:v>85</c:v>
                </c:pt>
                <c:pt idx="2">
                  <c:v>100</c:v>
                </c:pt>
                <c:pt idx="3">
                  <c:v>115</c:v>
                </c:pt>
                <c:pt idx="4">
                  <c:v>130</c:v>
                </c:pt>
                <c:pt idx="5">
                  <c:v>145</c:v>
                </c:pt>
                <c:pt idx="6">
                  <c:v>160</c:v>
                </c:pt>
                <c:pt idx="7">
                  <c:v>175</c:v>
                </c:pt>
                <c:pt idx="8">
                  <c:v>190</c:v>
                </c:pt>
                <c:pt idx="9">
                  <c:v>205</c:v>
                </c:pt>
                <c:pt idx="10">
                  <c:v>220</c:v>
                </c:pt>
                <c:pt idx="11">
                  <c:v>235</c:v>
                </c:pt>
                <c:pt idx="12">
                  <c:v>250</c:v>
                </c:pt>
                <c:pt idx="13">
                  <c:v>265</c:v>
                </c:pt>
                <c:pt idx="14">
                  <c:v>280</c:v>
                </c:pt>
                <c:pt idx="15">
                  <c:v>295</c:v>
                </c:pt>
                <c:pt idx="16">
                  <c:v>310</c:v>
                </c:pt>
                <c:pt idx="17">
                  <c:v>325</c:v>
                </c:pt>
                <c:pt idx="18">
                  <c:v>340</c:v>
                </c:pt>
                <c:pt idx="19">
                  <c:v>355</c:v>
                </c:pt>
                <c:pt idx="20">
                  <c:v>370</c:v>
                </c:pt>
                <c:pt idx="21">
                  <c:v>385</c:v>
                </c:pt>
                <c:pt idx="22">
                  <c:v>400</c:v>
                </c:pt>
                <c:pt idx="23">
                  <c:v>415</c:v>
                </c:pt>
                <c:pt idx="24">
                  <c:v>430</c:v>
                </c:pt>
                <c:pt idx="25">
                  <c:v>445</c:v>
                </c:pt>
                <c:pt idx="26">
                  <c:v>460</c:v>
                </c:pt>
                <c:pt idx="27">
                  <c:v>475</c:v>
                </c:pt>
                <c:pt idx="28">
                  <c:v>490</c:v>
                </c:pt>
                <c:pt idx="29">
                  <c:v>505</c:v>
                </c:pt>
                <c:pt idx="30">
                  <c:v>520</c:v>
                </c:pt>
                <c:pt idx="31">
                  <c:v>535</c:v>
                </c:pt>
                <c:pt idx="32">
                  <c:v>550</c:v>
                </c:pt>
                <c:pt idx="33">
                  <c:v>565</c:v>
                </c:pt>
                <c:pt idx="34">
                  <c:v>580</c:v>
                </c:pt>
                <c:pt idx="35">
                  <c:v>595</c:v>
                </c:pt>
                <c:pt idx="36">
                  <c:v>610</c:v>
                </c:pt>
                <c:pt idx="37">
                  <c:v>625</c:v>
                </c:pt>
                <c:pt idx="38">
                  <c:v>640</c:v>
                </c:pt>
                <c:pt idx="39">
                  <c:v>655</c:v>
                </c:pt>
                <c:pt idx="40">
                  <c:v>670</c:v>
                </c:pt>
                <c:pt idx="41">
                  <c:v>685</c:v>
                </c:pt>
                <c:pt idx="42">
                  <c:v>700</c:v>
                </c:pt>
                <c:pt idx="43">
                  <c:v>715</c:v>
                </c:pt>
                <c:pt idx="44">
                  <c:v>730</c:v>
                </c:pt>
                <c:pt idx="45">
                  <c:v>745</c:v>
                </c:pt>
                <c:pt idx="46">
                  <c:v>760</c:v>
                </c:pt>
                <c:pt idx="47">
                  <c:v>775</c:v>
                </c:pt>
                <c:pt idx="48">
                  <c:v>790</c:v>
                </c:pt>
                <c:pt idx="49">
                  <c:v>805</c:v>
                </c:pt>
                <c:pt idx="50">
                  <c:v>820</c:v>
                </c:pt>
                <c:pt idx="51">
                  <c:v>835</c:v>
                </c:pt>
                <c:pt idx="52">
                  <c:v>850</c:v>
                </c:pt>
                <c:pt idx="53">
                  <c:v>865</c:v>
                </c:pt>
                <c:pt idx="54">
                  <c:v>880</c:v>
                </c:pt>
                <c:pt idx="55">
                  <c:v>895</c:v>
                </c:pt>
                <c:pt idx="56">
                  <c:v>910</c:v>
                </c:pt>
                <c:pt idx="57">
                  <c:v>925</c:v>
                </c:pt>
                <c:pt idx="58">
                  <c:v>940</c:v>
                </c:pt>
                <c:pt idx="59">
                  <c:v>955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62622776"/>
        <c:axId val="662623104"/>
      </c:lineChart>
      <c:catAx>
        <c:axId val="662622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623104"/>
        <c:crosses val="autoZero"/>
        <c:auto val="1"/>
        <c:lblAlgn val="ctr"/>
        <c:lblOffset val="100"/>
        <c:noMultiLvlLbl val="0"/>
      </c:catAx>
      <c:valAx>
        <c:axId val="6626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62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533400</xdr:colOff>
      <xdr:row>12</xdr:row>
      <xdr:rowOff>85725</xdr:rowOff>
    </xdr:from>
    <xdr:to>
      <xdr:col>22</xdr:col>
      <xdr:colOff>228600</xdr:colOff>
      <xdr:row>26</xdr:row>
      <xdr:rowOff>161925</xdr:rowOff>
    </xdr:to>
    <xdr:graphicFrame>
      <xdr:nvGraphicFramePr>
        <xdr:cNvPr id="3" name="Chart 2"/>
        <xdr:cNvGraphicFramePr/>
      </xdr:nvGraphicFramePr>
      <xdr:xfrm>
        <a:off x="8010525" y="2371725"/>
        <a:ext cx="4495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2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5" sqref="G25"/>
    </sheetView>
  </sheetViews>
  <sheetFormatPr defaultColWidth="9" defaultRowHeight="15"/>
  <cols>
    <col min="1" max="1" width="18.7142857142857" customWidth="1"/>
    <col min="2" max="2" width="10.4285714285714" customWidth="1"/>
    <col min="27" max="27" width="16.1428571428571" customWidth="1"/>
    <col min="28" max="28" width="16.5714285714286" customWidth="1"/>
    <col min="29" max="29" width="18.7142857142857" customWidth="1"/>
    <col min="30" max="30" width="16.2857142857143" customWidth="1"/>
    <col min="31" max="31" width="16.5714285714286" customWidth="1"/>
    <col min="32" max="34" width="18.7142857142857" customWidth="1"/>
    <col min="35" max="35" width="16.1428571428571" customWidth="1"/>
    <col min="36" max="37" width="18.7142857142857" customWidth="1"/>
    <col min="38" max="38" width="15.5714285714286" customWidth="1"/>
    <col min="39" max="39" width="16.2857142857143" customWidth="1"/>
    <col min="40" max="41" width="18.7142857142857" customWidth="1"/>
    <col min="42" max="42" width="18" customWidth="1"/>
    <col min="43" max="43" width="15.5714285714286" customWidth="1"/>
    <col min="44" max="44" width="18.7142857142857" customWidth="1"/>
    <col min="45" max="45" width="16.5714285714286" customWidth="1"/>
    <col min="46" max="46" width="16.2857142857143" customWidth="1"/>
    <col min="47" max="47" width="16.5714285714286" customWidth="1"/>
    <col min="48" max="48" width="18.7142857142857" customWidth="1"/>
    <col min="49" max="49" width="18" customWidth="1"/>
    <col min="50" max="51" width="18.7142857142857" customWidth="1"/>
    <col min="52" max="52" width="16.5714285714286" customWidth="1"/>
    <col min="53" max="53" width="18.7142857142857" customWidth="1"/>
    <col min="54" max="54" width="18" customWidth="1"/>
    <col min="55" max="55" width="18.7142857142857" customWidth="1"/>
    <col min="56" max="56" width="16.2857142857143" customWidth="1"/>
    <col min="57" max="57" width="18.7142857142857" customWidth="1"/>
    <col min="58" max="58" width="16.5714285714286" customWidth="1"/>
    <col min="59" max="61" width="18.7142857142857" customWidth="1"/>
    <col min="62" max="62" width="14" customWidth="1"/>
    <col min="63" max="64" width="18.7142857142857" customWidth="1"/>
    <col min="65" max="65" width="16.2857142857143" customWidth="1"/>
    <col min="66" max="67" width="18.7142857142857" customWidth="1"/>
    <col min="68" max="68" width="18" customWidth="1"/>
    <col min="69" max="69" width="18.7142857142857" customWidth="1"/>
    <col min="70" max="70" width="16.5714285714286" customWidth="1"/>
    <col min="71" max="71" width="18.7142857142857" customWidth="1"/>
    <col min="72" max="72" width="15.5714285714286" customWidth="1"/>
    <col min="73" max="73" width="18.7142857142857" customWidth="1"/>
    <col min="74" max="74" width="18" customWidth="1"/>
    <col min="75" max="75" width="18.7142857142857" customWidth="1"/>
    <col min="76" max="76" width="16.5714285714286" customWidth="1"/>
    <col min="77" max="77" width="18.7142857142857" customWidth="1"/>
    <col min="78" max="78" width="18" customWidth="1"/>
  </cols>
  <sheetData>
    <row r="1" spans="1:78">
      <c r="A1" s="19"/>
      <c r="B1" s="20" t="s">
        <v>0</v>
      </c>
      <c r="C1" s="20"/>
      <c r="D1" s="20"/>
      <c r="E1" s="20"/>
      <c r="F1" s="20"/>
      <c r="G1" s="20"/>
      <c r="H1" s="20"/>
      <c r="I1" s="20"/>
      <c r="J1" s="28" t="s">
        <v>1</v>
      </c>
      <c r="K1" s="28"/>
      <c r="L1" s="28"/>
      <c r="M1" s="28"/>
      <c r="N1" s="28"/>
      <c r="O1" s="28"/>
      <c r="P1" s="28"/>
      <c r="Q1" s="28"/>
      <c r="R1" s="20" t="s">
        <v>2</v>
      </c>
      <c r="S1" s="20"/>
      <c r="T1" s="20"/>
      <c r="U1" s="20"/>
      <c r="V1" s="20"/>
      <c r="W1" s="20"/>
      <c r="X1" s="20"/>
      <c r="Y1" s="20"/>
      <c r="Z1" s="20"/>
      <c r="AA1" s="32" t="s">
        <v>3</v>
      </c>
      <c r="AB1" s="32"/>
      <c r="AC1" s="32"/>
      <c r="AD1" s="32"/>
      <c r="AE1" s="32"/>
      <c r="AF1" s="32"/>
      <c r="AG1" s="32"/>
      <c r="AH1" s="32"/>
      <c r="AI1" s="32" t="s">
        <v>4</v>
      </c>
      <c r="AJ1" s="32"/>
      <c r="AK1" s="32"/>
      <c r="AL1" s="32"/>
      <c r="AM1" s="32"/>
      <c r="AN1" s="32"/>
      <c r="AO1" s="32"/>
      <c r="AP1" s="32"/>
      <c r="AQ1" s="32" t="s">
        <v>5</v>
      </c>
      <c r="AR1" s="32"/>
      <c r="AS1" s="32"/>
      <c r="AT1" s="32"/>
      <c r="AU1" s="32"/>
      <c r="AV1" s="32"/>
      <c r="AW1" s="32"/>
      <c r="AX1" s="32"/>
      <c r="AY1" s="32"/>
      <c r="AZ1" s="32" t="s">
        <v>6</v>
      </c>
      <c r="BA1" s="32"/>
      <c r="BB1" s="32"/>
      <c r="BC1" s="32"/>
      <c r="BD1" s="32"/>
      <c r="BE1" s="32"/>
      <c r="BF1" s="32"/>
      <c r="BG1" s="32"/>
      <c r="BH1" s="32" t="s">
        <v>7</v>
      </c>
      <c r="BI1" s="32"/>
      <c r="BJ1" s="32"/>
      <c r="BK1" s="32"/>
      <c r="BL1" s="32"/>
      <c r="BM1" s="32"/>
      <c r="BN1" s="32"/>
      <c r="BO1" s="32"/>
      <c r="BP1" s="32"/>
      <c r="BQ1" s="32" t="s">
        <v>8</v>
      </c>
      <c r="BR1" s="32"/>
      <c r="BS1" s="32"/>
      <c r="BT1" s="32"/>
      <c r="BU1" s="32"/>
      <c r="BV1" s="32"/>
      <c r="BW1" s="32"/>
      <c r="BX1" s="32"/>
      <c r="BY1" s="32"/>
      <c r="BZ1" s="32"/>
    </row>
    <row r="2" spans="1:78">
      <c r="A2" s="19"/>
      <c r="B2" s="19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1</v>
      </c>
      <c r="K2" s="19">
        <v>2</v>
      </c>
      <c r="L2" s="19">
        <v>3</v>
      </c>
      <c r="M2" s="19">
        <v>4</v>
      </c>
      <c r="N2" s="19">
        <v>5</v>
      </c>
      <c r="O2" s="19">
        <v>6</v>
      </c>
      <c r="P2" s="19">
        <v>7</v>
      </c>
      <c r="Q2" s="19">
        <v>8</v>
      </c>
      <c r="R2" s="19">
        <v>1</v>
      </c>
      <c r="S2" s="19">
        <v>2</v>
      </c>
      <c r="T2" s="19">
        <v>3</v>
      </c>
      <c r="U2" s="19">
        <v>4</v>
      </c>
      <c r="V2" s="19">
        <v>5</v>
      </c>
      <c r="W2" s="19">
        <v>6</v>
      </c>
      <c r="X2" s="19">
        <v>7</v>
      </c>
      <c r="Y2" s="19">
        <v>8</v>
      </c>
      <c r="Z2" s="19">
        <v>9</v>
      </c>
      <c r="AA2" s="19">
        <v>1</v>
      </c>
      <c r="AB2" s="19">
        <v>2</v>
      </c>
      <c r="AC2" s="19">
        <v>3</v>
      </c>
      <c r="AD2" s="19">
        <v>4</v>
      </c>
      <c r="AE2" s="19">
        <v>5</v>
      </c>
      <c r="AF2" s="19">
        <v>6</v>
      </c>
      <c r="AG2" s="19">
        <v>7</v>
      </c>
      <c r="AH2" s="19">
        <v>8</v>
      </c>
      <c r="AI2" s="19">
        <v>1</v>
      </c>
      <c r="AJ2" s="19">
        <v>2</v>
      </c>
      <c r="AK2" s="19">
        <v>3</v>
      </c>
      <c r="AL2" s="19">
        <v>4</v>
      </c>
      <c r="AM2" s="19">
        <v>5</v>
      </c>
      <c r="AN2" s="19">
        <v>6</v>
      </c>
      <c r="AO2" s="19">
        <v>7</v>
      </c>
      <c r="AP2" s="19">
        <v>8</v>
      </c>
      <c r="AQ2" s="19">
        <v>1</v>
      </c>
      <c r="AR2" s="19">
        <v>2</v>
      </c>
      <c r="AS2" s="19">
        <v>3</v>
      </c>
      <c r="AT2" s="19">
        <v>4</v>
      </c>
      <c r="AU2" s="19">
        <v>5</v>
      </c>
      <c r="AV2" s="19">
        <v>6</v>
      </c>
      <c r="AW2" s="19">
        <v>7</v>
      </c>
      <c r="AX2" s="19">
        <v>8</v>
      </c>
      <c r="AY2" s="19">
        <v>9</v>
      </c>
      <c r="AZ2" s="19">
        <v>1</v>
      </c>
      <c r="BA2" s="19">
        <v>2</v>
      </c>
      <c r="BB2" s="19">
        <v>3</v>
      </c>
      <c r="BC2" s="19">
        <v>4</v>
      </c>
      <c r="BD2" s="19">
        <v>5</v>
      </c>
      <c r="BE2" s="19">
        <v>6</v>
      </c>
      <c r="BF2" s="19">
        <v>7</v>
      </c>
      <c r="BG2" s="19">
        <v>8</v>
      </c>
      <c r="BH2" s="19">
        <v>1</v>
      </c>
      <c r="BI2" s="19">
        <v>2</v>
      </c>
      <c r="BJ2" s="19">
        <v>3</v>
      </c>
      <c r="BK2" s="19">
        <v>4</v>
      </c>
      <c r="BL2" s="19">
        <v>5</v>
      </c>
      <c r="BM2" s="19">
        <v>6</v>
      </c>
      <c r="BN2" s="19">
        <v>7</v>
      </c>
      <c r="BO2" s="19">
        <v>8</v>
      </c>
      <c r="BP2" s="19">
        <v>9</v>
      </c>
      <c r="BQ2" s="19">
        <v>1</v>
      </c>
      <c r="BR2" s="19">
        <v>2</v>
      </c>
      <c r="BS2" s="19">
        <v>3</v>
      </c>
      <c r="BT2" s="19">
        <v>4</v>
      </c>
      <c r="BU2" s="19">
        <v>5</v>
      </c>
      <c r="BV2" s="19">
        <v>6</v>
      </c>
      <c r="BW2" s="19">
        <v>7</v>
      </c>
      <c r="BX2" s="19">
        <v>8</v>
      </c>
      <c r="BY2" s="19">
        <v>9</v>
      </c>
      <c r="BZ2" s="19">
        <v>10</v>
      </c>
    </row>
    <row r="3" spans="1:78">
      <c r="A3" s="4" t="s">
        <v>9</v>
      </c>
      <c r="B3" s="21"/>
      <c r="C3" s="19"/>
      <c r="D3" s="19"/>
      <c r="E3" s="21"/>
      <c r="F3" s="19"/>
      <c r="G3" s="19"/>
      <c r="H3" s="21"/>
      <c r="I3" s="21"/>
      <c r="J3" s="29"/>
      <c r="K3" s="19"/>
      <c r="L3" s="19"/>
      <c r="M3" s="29"/>
      <c r="N3" s="19"/>
      <c r="O3" s="19"/>
      <c r="P3" s="29"/>
      <c r="Q3" s="19"/>
      <c r="R3" s="19"/>
      <c r="S3" s="19"/>
      <c r="T3" s="19"/>
      <c r="U3" s="19"/>
      <c r="V3" s="19"/>
      <c r="W3" s="19"/>
      <c r="X3" s="19"/>
      <c r="Y3" s="19"/>
      <c r="Z3" s="19"/>
      <c r="AA3" s="29"/>
      <c r="AB3" s="29"/>
      <c r="AC3" s="19"/>
      <c r="AD3" s="19"/>
      <c r="AE3" s="29"/>
      <c r="AF3" s="19"/>
      <c r="AG3" s="19"/>
      <c r="AH3" s="19"/>
      <c r="AI3" s="29"/>
      <c r="AJ3" s="19"/>
      <c r="AK3" s="19"/>
      <c r="AL3" s="29"/>
      <c r="AM3" s="19"/>
      <c r="AN3" s="19"/>
      <c r="AO3" s="29"/>
      <c r="AP3" s="19"/>
      <c r="AQ3" s="29"/>
      <c r="AR3" s="19"/>
      <c r="AS3" s="29"/>
      <c r="AT3" s="19"/>
      <c r="AU3" s="29"/>
      <c r="AV3" s="19"/>
      <c r="AW3" s="29"/>
      <c r="AX3" s="19"/>
      <c r="AY3" s="19"/>
      <c r="AZ3" s="19"/>
      <c r="BA3" s="19"/>
      <c r="BB3" s="19"/>
      <c r="BC3" s="19"/>
      <c r="BD3" s="29"/>
      <c r="BE3" s="19"/>
      <c r="BF3" s="19"/>
      <c r="BG3" s="19"/>
      <c r="BH3" s="29"/>
      <c r="BI3" s="19"/>
      <c r="BJ3" s="29"/>
      <c r="BK3" s="19"/>
      <c r="BL3" s="29"/>
      <c r="BM3" s="29"/>
      <c r="BN3" s="19"/>
      <c r="BO3" s="19"/>
      <c r="BP3" s="29"/>
      <c r="BQ3" s="19"/>
      <c r="BR3" s="29"/>
      <c r="BS3" s="19"/>
      <c r="BT3" s="29"/>
      <c r="BU3" s="19"/>
      <c r="BV3" s="29"/>
      <c r="BW3" s="19"/>
      <c r="BX3" s="19"/>
      <c r="BY3" s="19"/>
      <c r="BZ3" s="29"/>
    </row>
    <row r="4" spans="1:78">
      <c r="A4" s="5" t="s">
        <v>10</v>
      </c>
      <c r="B4" s="19"/>
      <c r="C4" s="21"/>
      <c r="D4" s="19"/>
      <c r="E4" s="19"/>
      <c r="F4" s="21"/>
      <c r="G4" s="19"/>
      <c r="H4" s="19"/>
      <c r="I4" s="19"/>
      <c r="J4" s="19"/>
      <c r="K4" s="29"/>
      <c r="L4" s="19"/>
      <c r="M4" s="19"/>
      <c r="N4" s="29"/>
      <c r="O4" s="19"/>
      <c r="P4" s="19"/>
      <c r="Q4" s="29"/>
      <c r="R4" s="19"/>
      <c r="S4" s="19"/>
      <c r="T4" s="19"/>
      <c r="U4" s="19"/>
      <c r="V4" s="19"/>
      <c r="W4" s="19"/>
      <c r="X4" s="19"/>
      <c r="Y4" s="19"/>
      <c r="Z4" s="19"/>
      <c r="AA4" s="19"/>
      <c r="AB4" s="29"/>
      <c r="AC4" s="29"/>
      <c r="AD4" s="29"/>
      <c r="AE4" s="19"/>
      <c r="AF4" s="19"/>
      <c r="AG4" s="19"/>
      <c r="AH4" s="19"/>
      <c r="AI4" s="19"/>
      <c r="AJ4" s="29"/>
      <c r="AK4" s="19"/>
      <c r="AL4" s="19"/>
      <c r="AM4" s="29"/>
      <c r="AN4" s="19"/>
      <c r="AO4" s="19"/>
      <c r="AP4" s="19"/>
      <c r="AQ4" s="19"/>
      <c r="AR4" s="19"/>
      <c r="AS4" s="29"/>
      <c r="AT4" s="19"/>
      <c r="AU4" s="19"/>
      <c r="AV4" s="19"/>
      <c r="AW4" s="29"/>
      <c r="AX4" s="19"/>
      <c r="AY4" s="19"/>
      <c r="AZ4" s="29"/>
      <c r="BA4" s="19"/>
      <c r="BB4" s="29"/>
      <c r="BC4" s="19"/>
      <c r="BD4" s="29"/>
      <c r="BE4" s="19"/>
      <c r="BF4" s="29"/>
      <c r="BG4" s="19"/>
      <c r="BH4" s="19"/>
      <c r="BI4" s="19"/>
      <c r="BJ4" s="19"/>
      <c r="BK4" s="19"/>
      <c r="BL4" s="19"/>
      <c r="BM4" s="2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29"/>
    </row>
    <row r="5" spans="1:78">
      <c r="A5" s="6" t="s">
        <v>11</v>
      </c>
      <c r="B5" s="19"/>
      <c r="C5" s="19"/>
      <c r="D5" s="21"/>
      <c r="E5" s="19"/>
      <c r="F5" s="19"/>
      <c r="G5" s="21"/>
      <c r="H5" s="19"/>
      <c r="I5" s="19"/>
      <c r="J5" s="19"/>
      <c r="K5" s="19"/>
      <c r="L5" s="29"/>
      <c r="M5" s="19"/>
      <c r="N5" s="19"/>
      <c r="O5" s="29"/>
      <c r="P5" s="19"/>
      <c r="Q5" s="19"/>
      <c r="R5" s="19"/>
      <c r="S5" s="29"/>
      <c r="T5" s="19"/>
      <c r="U5" s="29"/>
      <c r="V5" s="19"/>
      <c r="W5" s="29"/>
      <c r="X5" s="19"/>
      <c r="Y5" s="29"/>
      <c r="Z5" s="19"/>
      <c r="AA5" s="19"/>
      <c r="AB5" s="19"/>
      <c r="AC5" s="29"/>
      <c r="AD5" s="19"/>
      <c r="AE5" s="19"/>
      <c r="AF5" s="29"/>
      <c r="AG5" s="19"/>
      <c r="AH5" s="19"/>
      <c r="AI5" s="19"/>
      <c r="AJ5" s="19"/>
      <c r="AK5" s="19"/>
      <c r="AL5" s="19"/>
      <c r="AM5" s="19"/>
      <c r="AN5" s="29"/>
      <c r="AO5" s="19"/>
      <c r="AP5" s="19"/>
      <c r="AQ5" s="19"/>
      <c r="AR5" s="29"/>
      <c r="AS5" s="19"/>
      <c r="AT5" s="29"/>
      <c r="AU5" s="19"/>
      <c r="AV5" s="29"/>
      <c r="AW5" s="19"/>
      <c r="AX5" s="19"/>
      <c r="AY5" s="19"/>
      <c r="AZ5" s="19"/>
      <c r="BA5" s="29"/>
      <c r="BB5" s="19"/>
      <c r="BC5" s="29"/>
      <c r="BD5" s="19"/>
      <c r="BE5" s="29"/>
      <c r="BF5" s="19"/>
      <c r="BG5" s="29"/>
      <c r="BH5" s="19"/>
      <c r="BI5" s="19"/>
      <c r="BJ5" s="29"/>
      <c r="BK5" s="19"/>
      <c r="BL5" s="19"/>
      <c r="BM5" s="19"/>
      <c r="BN5" s="19"/>
      <c r="BO5" s="19"/>
      <c r="BP5" s="29"/>
      <c r="BQ5" s="19"/>
      <c r="BR5" s="19"/>
      <c r="BS5" s="19"/>
      <c r="BT5" s="19"/>
      <c r="BU5" s="19"/>
      <c r="BV5" s="19"/>
      <c r="BW5" s="19"/>
      <c r="BX5" s="29"/>
      <c r="BY5" s="19"/>
      <c r="BZ5" s="29"/>
    </row>
    <row r="6" s="18" customFormat="1" spans="1:78">
      <c r="A6" s="22" t="s">
        <v>12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</row>
    <row r="7" spans="1:78">
      <c r="A7" s="10" t="s">
        <v>13</v>
      </c>
      <c r="B7" s="19"/>
      <c r="C7" s="19"/>
      <c r="D7" s="19"/>
      <c r="E7" s="21"/>
      <c r="F7" s="19"/>
      <c r="G7" s="19"/>
      <c r="H7" s="21"/>
      <c r="I7" s="21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29"/>
      <c r="AD7" s="19"/>
      <c r="AE7" s="19"/>
      <c r="AF7" s="29"/>
      <c r="AG7" s="29"/>
      <c r="AH7" s="29"/>
      <c r="AI7" s="19"/>
      <c r="AJ7" s="29"/>
      <c r="AK7" s="29"/>
      <c r="AL7" s="19"/>
      <c r="AM7" s="19"/>
      <c r="AN7" s="29"/>
      <c r="AO7" s="29"/>
      <c r="AP7" s="19"/>
      <c r="AQ7" s="19"/>
      <c r="AR7" s="29"/>
      <c r="AS7" s="19"/>
      <c r="AT7" s="19"/>
      <c r="AU7" s="19"/>
      <c r="AV7" s="29"/>
      <c r="AW7" s="19"/>
      <c r="AX7" s="29"/>
      <c r="AY7" s="29"/>
      <c r="AZ7" s="19"/>
      <c r="BA7" s="29"/>
      <c r="BB7" s="19"/>
      <c r="BC7" s="29"/>
      <c r="BD7" s="19"/>
      <c r="BE7" s="29"/>
      <c r="BF7" s="19"/>
      <c r="BG7" s="29"/>
      <c r="BH7" s="29"/>
      <c r="BI7" s="29"/>
      <c r="BJ7" s="19"/>
      <c r="BK7" s="29"/>
      <c r="BL7" s="29"/>
      <c r="BM7" s="19"/>
      <c r="BN7" s="29"/>
      <c r="BO7" s="29"/>
      <c r="BP7" s="19"/>
      <c r="BQ7" s="29"/>
      <c r="BR7" s="19"/>
      <c r="BS7" s="29"/>
      <c r="BT7" s="19"/>
      <c r="BU7" s="29"/>
      <c r="BV7" s="19"/>
      <c r="BW7" s="29"/>
      <c r="BX7" s="19"/>
      <c r="BY7" s="29"/>
      <c r="BZ7" s="19"/>
    </row>
    <row r="8" spans="1:78">
      <c r="A8" s="5" t="s">
        <v>14</v>
      </c>
      <c r="B8" s="19"/>
      <c r="C8" s="19"/>
      <c r="D8" s="19"/>
      <c r="E8" s="19"/>
      <c r="F8" s="21"/>
      <c r="G8" s="19"/>
      <c r="H8" s="21"/>
      <c r="I8" s="21"/>
      <c r="J8" s="19"/>
      <c r="K8" s="19"/>
      <c r="L8" s="19"/>
      <c r="M8" s="19"/>
      <c r="N8" s="19"/>
      <c r="O8" s="19"/>
      <c r="P8" s="19"/>
      <c r="Q8" s="19"/>
      <c r="R8" s="29"/>
      <c r="S8" s="19"/>
      <c r="T8" s="29"/>
      <c r="U8" s="19"/>
      <c r="V8" s="29"/>
      <c r="W8" s="19"/>
      <c r="X8" s="29"/>
      <c r="Y8" s="19"/>
      <c r="Z8" s="19"/>
      <c r="AA8" s="29"/>
      <c r="AB8" s="19"/>
      <c r="AC8" s="19"/>
      <c r="AD8" s="29"/>
      <c r="AE8" s="19"/>
      <c r="AF8" s="19"/>
      <c r="AG8" s="19"/>
      <c r="AH8" s="29"/>
      <c r="AI8" s="29"/>
      <c r="AJ8" s="19"/>
      <c r="AK8" s="29"/>
      <c r="AL8" s="19"/>
      <c r="AM8" s="29"/>
      <c r="AN8" s="19"/>
      <c r="AO8" s="29"/>
      <c r="AP8" s="29"/>
      <c r="AQ8" s="19"/>
      <c r="AR8" s="19"/>
      <c r="AS8" s="19"/>
      <c r="AT8" s="19"/>
      <c r="AU8" s="19"/>
      <c r="AV8" s="19"/>
      <c r="AW8" s="19"/>
      <c r="AX8" s="19"/>
      <c r="AY8" s="2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29"/>
      <c r="BZ8" s="19"/>
    </row>
    <row r="9" s="18" customFormat="1" spans="1:78">
      <c r="A9" s="22" t="s">
        <v>15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9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</row>
    <row r="10" spans="1:78">
      <c r="A10" s="4" t="s">
        <v>16</v>
      </c>
      <c r="B10" s="21"/>
      <c r="C10" s="19"/>
      <c r="D10" s="19"/>
      <c r="E10" s="21"/>
      <c r="F10" s="19"/>
      <c r="G10" s="19"/>
      <c r="H10" s="19"/>
      <c r="I10" s="19"/>
      <c r="J10" s="19"/>
      <c r="K10" s="29"/>
      <c r="L10" s="19"/>
      <c r="M10" s="29"/>
      <c r="N10" s="19"/>
      <c r="O10" s="29"/>
      <c r="P10" s="19"/>
      <c r="Q10" s="2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29"/>
      <c r="AC10" s="19"/>
      <c r="AD10" s="19"/>
      <c r="AE10" s="29"/>
      <c r="AF10" s="19"/>
      <c r="AG10" s="19"/>
      <c r="AH10" s="19"/>
      <c r="AI10" s="19"/>
      <c r="AJ10" s="19"/>
      <c r="AK10" s="19"/>
      <c r="AL10" s="19"/>
      <c r="AM10" s="19"/>
      <c r="AN10" s="29"/>
      <c r="AO10" s="19"/>
      <c r="AP10" s="29"/>
      <c r="AQ10" s="29"/>
      <c r="AR10" s="19"/>
      <c r="AS10" s="19"/>
      <c r="AT10" s="19"/>
      <c r="AU10" s="29"/>
      <c r="AV10" s="19"/>
      <c r="AW10" s="2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29"/>
      <c r="BJ10" s="19"/>
      <c r="BK10" s="19"/>
      <c r="BL10" s="19"/>
      <c r="BM10" s="19"/>
      <c r="BN10" s="19"/>
      <c r="BO10" s="29"/>
      <c r="BP10" s="19"/>
      <c r="BQ10" s="29"/>
      <c r="BR10" s="29"/>
      <c r="BS10" s="19"/>
      <c r="BT10" s="29"/>
      <c r="BU10" s="29"/>
      <c r="BV10" s="19"/>
      <c r="BW10" s="29"/>
      <c r="BX10" s="29"/>
      <c r="BY10" s="19"/>
      <c r="BZ10" s="19"/>
    </row>
    <row r="11" spans="1:78">
      <c r="A11" s="6" t="s">
        <v>17</v>
      </c>
      <c r="B11" s="19"/>
      <c r="C11" s="21"/>
      <c r="D11" s="19"/>
      <c r="E11" s="19"/>
      <c r="F11" s="21"/>
      <c r="G11" s="19"/>
      <c r="H11" s="19"/>
      <c r="I11" s="19"/>
      <c r="J11" s="29"/>
      <c r="K11" s="19"/>
      <c r="L11" s="29"/>
      <c r="M11" s="19"/>
      <c r="N11" s="29"/>
      <c r="O11" s="19"/>
      <c r="P11" s="29"/>
      <c r="Q11" s="29"/>
      <c r="R11" s="29"/>
      <c r="S11" s="29"/>
      <c r="T11" s="19"/>
      <c r="U11" s="19"/>
      <c r="V11" s="29"/>
      <c r="W11" s="29"/>
      <c r="X11" s="19"/>
      <c r="Y11" s="19"/>
      <c r="Z11" s="29"/>
      <c r="AA11" s="29"/>
      <c r="AB11" s="19"/>
      <c r="AC11" s="29"/>
      <c r="AD11" s="19"/>
      <c r="AE11" s="19"/>
      <c r="AF11" s="29"/>
      <c r="AG11" s="29"/>
      <c r="AH11" s="19"/>
      <c r="AI11" s="29"/>
      <c r="AJ11" s="19"/>
      <c r="AK11" s="29"/>
      <c r="AL11" s="29"/>
      <c r="AM11" s="19"/>
      <c r="AN11" s="19"/>
      <c r="AO11" s="19"/>
      <c r="AP11" s="19"/>
      <c r="AQ11" s="19"/>
      <c r="AR11" s="19"/>
      <c r="AS11" s="29"/>
      <c r="AT11" s="29"/>
      <c r="AU11" s="29"/>
      <c r="AV11" s="19"/>
      <c r="AW11" s="19"/>
      <c r="AX11" s="29"/>
      <c r="AY11" s="29"/>
      <c r="AZ11" s="19"/>
      <c r="BA11" s="19"/>
      <c r="BB11" s="19"/>
      <c r="BC11" s="19"/>
      <c r="BD11" s="19"/>
      <c r="BE11" s="19"/>
      <c r="BF11" s="29"/>
      <c r="BG11" s="19"/>
      <c r="BH11" s="19"/>
      <c r="BI11" s="19"/>
      <c r="BJ11" s="19"/>
      <c r="BK11" s="29"/>
      <c r="BL11" s="19"/>
      <c r="BM11" s="19"/>
      <c r="BN11" s="29"/>
      <c r="BO11" s="19"/>
      <c r="BP11" s="19"/>
      <c r="BQ11" s="19"/>
      <c r="BR11" s="19"/>
      <c r="BS11" s="29"/>
      <c r="BT11" s="19"/>
      <c r="BU11" s="19"/>
      <c r="BV11" s="19"/>
      <c r="BW11" s="19"/>
      <c r="BX11" s="19"/>
      <c r="BY11" s="19"/>
      <c r="BZ11" s="19"/>
    </row>
    <row r="12" spans="1:78">
      <c r="A12" s="11" t="s">
        <v>18</v>
      </c>
      <c r="B12" s="19"/>
      <c r="C12" s="19"/>
      <c r="D12" s="21"/>
      <c r="E12" s="19"/>
      <c r="F12" s="19"/>
      <c r="G12" s="21"/>
      <c r="H12" s="19"/>
      <c r="I12" s="19"/>
      <c r="J12" s="19"/>
      <c r="K12" s="29"/>
      <c r="L12" s="19"/>
      <c r="M12" s="29"/>
      <c r="N12" s="19"/>
      <c r="O12" s="29"/>
      <c r="P12" s="19"/>
      <c r="Q12" s="29"/>
      <c r="R12" s="19"/>
      <c r="S12" s="19"/>
      <c r="T12" s="29"/>
      <c r="U12" s="29"/>
      <c r="V12" s="19"/>
      <c r="W12" s="19"/>
      <c r="X12" s="29"/>
      <c r="Y12" s="29"/>
      <c r="Z12" s="29"/>
      <c r="AA12" s="19"/>
      <c r="AB12" s="19"/>
      <c r="AC12" s="19"/>
      <c r="AD12" s="29"/>
      <c r="AE12" s="19"/>
      <c r="AF12" s="19"/>
      <c r="AG12" s="19"/>
      <c r="AH12" s="19"/>
      <c r="AI12" s="19"/>
      <c r="AJ12" s="29"/>
      <c r="AK12" s="19"/>
      <c r="AL12" s="29"/>
      <c r="AM12" s="19"/>
      <c r="AN12" s="19"/>
      <c r="AO12" s="29"/>
      <c r="AP12" s="29"/>
      <c r="AQ12" s="19"/>
      <c r="AR12" s="29"/>
      <c r="AS12" s="19"/>
      <c r="AT12" s="19"/>
      <c r="AU12" s="19"/>
      <c r="AV12" s="29"/>
      <c r="AW12" s="19"/>
      <c r="AX12" s="29"/>
      <c r="AY12" s="19"/>
      <c r="AZ12" s="2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29"/>
      <c r="BP12" s="19"/>
      <c r="BQ12" s="19"/>
      <c r="BR12" s="19"/>
      <c r="BS12" s="19"/>
      <c r="BT12" s="19"/>
      <c r="BU12" s="19"/>
      <c r="BV12" s="29"/>
      <c r="BW12" s="19"/>
      <c r="BX12" s="19"/>
      <c r="BY12" s="19"/>
      <c r="BZ12" s="19"/>
    </row>
    <row r="13" s="18" customFormat="1" spans="1:78">
      <c r="A13" s="22" t="s">
        <v>19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</row>
    <row r="14" spans="1:78">
      <c r="A14" s="4" t="s">
        <v>20</v>
      </c>
      <c r="B14" s="24"/>
      <c r="C14" s="19"/>
      <c r="D14" s="19"/>
      <c r="E14" s="24"/>
      <c r="F14" s="25"/>
      <c r="G14" s="24"/>
      <c r="H14" s="24"/>
      <c r="I14" s="25"/>
      <c r="J14" s="29"/>
      <c r="K14" s="19"/>
      <c r="L14" s="29"/>
      <c r="M14" s="19"/>
      <c r="N14" s="29"/>
      <c r="O14" s="19"/>
      <c r="P14" s="29"/>
      <c r="Q14" s="29"/>
      <c r="R14" s="29"/>
      <c r="S14" s="30"/>
      <c r="T14" s="29"/>
      <c r="U14" s="19"/>
      <c r="V14" s="29"/>
      <c r="W14" s="19"/>
      <c r="X14" s="29"/>
      <c r="Y14" s="19"/>
      <c r="Z14" s="29"/>
      <c r="AA14" s="19"/>
      <c r="AB14" s="19"/>
      <c r="AC14" s="19"/>
      <c r="AD14" s="19"/>
      <c r="AE14" s="19"/>
      <c r="AF14" s="29"/>
      <c r="AG14" s="29"/>
      <c r="AH14" s="29"/>
      <c r="AI14" s="19"/>
      <c r="AJ14" s="19"/>
      <c r="AK14" s="19"/>
      <c r="AL14" s="19"/>
      <c r="AM14" s="29"/>
      <c r="AN14" s="19"/>
      <c r="AO14" s="19"/>
      <c r="AP14" s="19"/>
      <c r="AQ14" s="29"/>
      <c r="AR14" s="19"/>
      <c r="AS14" s="19"/>
      <c r="AT14" s="19"/>
      <c r="AU14" s="29"/>
      <c r="AV14" s="19"/>
      <c r="AW14" s="19"/>
      <c r="AX14" s="29"/>
      <c r="AY14" s="19"/>
      <c r="AZ14" s="19"/>
      <c r="BA14" s="19"/>
      <c r="BB14" s="29"/>
      <c r="BC14" s="19"/>
      <c r="BD14" s="19"/>
      <c r="BE14" s="29"/>
      <c r="BF14" s="19"/>
      <c r="BG14" s="19"/>
      <c r="BH14" s="19"/>
      <c r="BI14" s="19"/>
      <c r="BJ14" s="19"/>
      <c r="BK14" s="29"/>
      <c r="BL14" s="19"/>
      <c r="BM14" s="19"/>
      <c r="BN14" s="19"/>
      <c r="BO14" s="19"/>
      <c r="BP14" s="19"/>
      <c r="BQ14" s="19"/>
      <c r="BR14" s="19"/>
      <c r="BS14" s="29"/>
      <c r="BT14" s="19"/>
      <c r="BU14" s="19"/>
      <c r="BV14" s="29"/>
      <c r="BW14" s="19"/>
      <c r="BX14" s="19"/>
      <c r="BY14" s="29"/>
      <c r="BZ14" s="19"/>
    </row>
    <row r="15" spans="1:78">
      <c r="A15" s="12" t="s">
        <v>21</v>
      </c>
      <c r="B15" s="25"/>
      <c r="C15" s="24"/>
      <c r="D15" s="25"/>
      <c r="E15" s="25"/>
      <c r="F15" s="24"/>
      <c r="G15" s="25"/>
      <c r="H15" s="24"/>
      <c r="I15" s="24"/>
      <c r="J15" s="19"/>
      <c r="K15" s="29"/>
      <c r="L15" s="19"/>
      <c r="M15" s="29"/>
      <c r="N15" s="19"/>
      <c r="O15" s="29"/>
      <c r="P15" s="19"/>
      <c r="Q15" s="29"/>
      <c r="R15" s="29"/>
      <c r="S15" s="31"/>
      <c r="T15" s="29"/>
      <c r="U15" s="29"/>
      <c r="V15" s="29"/>
      <c r="W15" s="29"/>
      <c r="X15" s="29"/>
      <c r="Y15" s="29"/>
      <c r="Z15" s="29"/>
      <c r="AA15" s="19"/>
      <c r="AB15" s="29"/>
      <c r="AC15" s="19"/>
      <c r="AD15" s="19"/>
      <c r="AE15" s="29"/>
      <c r="AF15" s="19"/>
      <c r="AG15" s="19"/>
      <c r="AH15" s="29"/>
      <c r="AI15" s="19"/>
      <c r="AJ15" s="19"/>
      <c r="AK15" s="29"/>
      <c r="AL15" s="19"/>
      <c r="AM15" s="19"/>
      <c r="AN15" s="29"/>
      <c r="AO15" s="19"/>
      <c r="AP15" s="29"/>
      <c r="AQ15" s="19"/>
      <c r="AR15" s="29"/>
      <c r="AS15" s="29"/>
      <c r="AT15" s="19"/>
      <c r="AU15" s="29"/>
      <c r="AV15" s="19"/>
      <c r="AW15" s="19"/>
      <c r="AX15" s="19"/>
      <c r="AY15" s="29"/>
      <c r="AZ15" s="29"/>
      <c r="BA15" s="19"/>
      <c r="BB15" s="19"/>
      <c r="BC15" s="29"/>
      <c r="BD15" s="19"/>
      <c r="BE15" s="19"/>
      <c r="BF15" s="29"/>
      <c r="BG15" s="19"/>
      <c r="BH15" s="19"/>
      <c r="BI15" s="19"/>
      <c r="BJ15" s="19"/>
      <c r="BK15" s="19"/>
      <c r="BL15" s="19"/>
      <c r="BM15" s="19"/>
      <c r="BN15" s="19"/>
      <c r="BO15" s="29"/>
      <c r="BP15" s="19"/>
      <c r="BQ15" s="19"/>
      <c r="BR15" s="29"/>
      <c r="BS15" s="19"/>
      <c r="BT15" s="19"/>
      <c r="BU15" s="29"/>
      <c r="BV15" s="19"/>
      <c r="BW15" s="19"/>
      <c r="BX15" s="29"/>
      <c r="BY15" s="19"/>
      <c r="BZ15" s="19"/>
    </row>
    <row r="16" spans="1:78">
      <c r="A16" s="6" t="s">
        <v>22</v>
      </c>
      <c r="B16" s="25"/>
      <c r="C16" s="25"/>
      <c r="D16" s="24"/>
      <c r="E16" s="25"/>
      <c r="F16" s="25"/>
      <c r="G16" s="24"/>
      <c r="H16" s="25"/>
      <c r="I16" s="24"/>
      <c r="J16" s="29"/>
      <c r="K16" s="19"/>
      <c r="L16" s="29"/>
      <c r="M16" s="19"/>
      <c r="N16" s="29"/>
      <c r="O16" s="19"/>
      <c r="P16" s="29"/>
      <c r="Q16" s="29"/>
      <c r="R16" s="19"/>
      <c r="S16" s="31"/>
      <c r="T16" s="19"/>
      <c r="U16" s="29"/>
      <c r="V16" s="19"/>
      <c r="W16" s="29"/>
      <c r="X16" s="19"/>
      <c r="Y16" s="29"/>
      <c r="Z16" s="29"/>
      <c r="AA16" s="19"/>
      <c r="AB16" s="19"/>
      <c r="AC16" s="19"/>
      <c r="AD16" s="19"/>
      <c r="AE16" s="29"/>
      <c r="AF16" s="19"/>
      <c r="AG16" s="19"/>
      <c r="AH16" s="29"/>
      <c r="AI16" s="29"/>
      <c r="AJ16" s="19"/>
      <c r="AK16" s="19"/>
      <c r="AL16" s="29"/>
      <c r="AM16" s="19"/>
      <c r="AN16" s="19"/>
      <c r="AO16" s="19"/>
      <c r="AP16" s="19"/>
      <c r="AQ16" s="19"/>
      <c r="AR16" s="19"/>
      <c r="AS16" s="19"/>
      <c r="AT16" s="29"/>
      <c r="AU16" s="19"/>
      <c r="AV16" s="29"/>
      <c r="AW16" s="29"/>
      <c r="AX16" s="29"/>
      <c r="AY16" s="19"/>
      <c r="AZ16" s="19"/>
      <c r="BA16" s="29"/>
      <c r="BB16" s="19"/>
      <c r="BC16" s="19"/>
      <c r="BD16" s="29"/>
      <c r="BE16" s="19"/>
      <c r="BF16" s="19"/>
      <c r="BG16" s="29"/>
      <c r="BH16" s="19"/>
      <c r="BI16" s="19"/>
      <c r="BJ16" s="19"/>
      <c r="BK16" s="29"/>
      <c r="BL16" s="19"/>
      <c r="BM16" s="19"/>
      <c r="BN16" s="19"/>
      <c r="BO16" s="19"/>
      <c r="BP16" s="19"/>
      <c r="BQ16" s="29"/>
      <c r="BR16" s="19"/>
      <c r="BS16" s="19"/>
      <c r="BT16" s="29"/>
      <c r="BU16" s="19"/>
      <c r="BV16" s="19"/>
      <c r="BW16" s="29"/>
      <c r="BX16" s="19"/>
      <c r="BY16" s="19"/>
      <c r="BZ16" s="19"/>
    </row>
    <row r="17" s="18" customFormat="1" spans="1:78">
      <c r="A17" s="17" t="s">
        <v>23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9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</row>
    <row r="18" spans="1:78">
      <c r="A18" s="14" t="s">
        <v>24</v>
      </c>
      <c r="B18" s="26"/>
      <c r="C18" s="26"/>
      <c r="D18" s="26"/>
      <c r="E18" s="26"/>
      <c r="F18" s="26"/>
      <c r="G18" s="26"/>
      <c r="H18" s="26"/>
      <c r="I18" s="26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9"/>
      <c r="AB18" s="19"/>
      <c r="AC18" s="19"/>
      <c r="AD18" s="19"/>
      <c r="AE18" s="19"/>
      <c r="AF18" s="19"/>
      <c r="AG18" s="19"/>
      <c r="AH18" s="19"/>
      <c r="AI18" s="19"/>
      <c r="AJ18" s="29"/>
      <c r="AK18" s="19"/>
      <c r="AL18" s="19"/>
      <c r="AM18" s="19"/>
      <c r="AN18" s="19"/>
      <c r="AO18" s="19"/>
      <c r="AP18" s="19"/>
      <c r="AQ18" s="29"/>
      <c r="AR18" s="19"/>
      <c r="AS18" s="19"/>
      <c r="AT18" s="19"/>
      <c r="AU18" s="19"/>
      <c r="AV18" s="19"/>
      <c r="AW18" s="19"/>
      <c r="AX18" s="19"/>
      <c r="AY18" s="19"/>
      <c r="AZ18" s="29"/>
      <c r="BA18" s="19"/>
      <c r="BB18" s="19"/>
      <c r="BC18" s="29"/>
      <c r="BD18" s="19"/>
      <c r="BE18" s="19"/>
      <c r="BF18" s="29"/>
      <c r="BG18" s="19"/>
      <c r="BH18" s="29"/>
      <c r="BI18" s="29"/>
      <c r="BJ18" s="29"/>
      <c r="BK18" s="19"/>
      <c r="BL18" s="29"/>
      <c r="BM18" s="29"/>
      <c r="BN18" s="29"/>
      <c r="BO18" s="19"/>
      <c r="BP18" s="19"/>
      <c r="BQ18" s="29"/>
      <c r="BR18" s="19"/>
      <c r="BS18" s="19"/>
      <c r="BT18" s="29"/>
      <c r="BU18" s="19"/>
      <c r="BV18" s="19"/>
      <c r="BW18" s="29"/>
      <c r="BX18" s="19"/>
      <c r="BY18" s="19"/>
      <c r="BZ18" s="29"/>
    </row>
    <row r="19" spans="1:78">
      <c r="A19" s="15" t="s">
        <v>25</v>
      </c>
      <c r="B19" s="26"/>
      <c r="C19" s="26"/>
      <c r="D19" s="26"/>
      <c r="E19" s="26"/>
      <c r="F19" s="26"/>
      <c r="G19" s="26"/>
      <c r="H19" s="26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19"/>
      <c r="AB19" s="19"/>
      <c r="AC19" s="19"/>
      <c r="AD19" s="29"/>
      <c r="AE19" s="19"/>
      <c r="AF19" s="19"/>
      <c r="AG19" s="19"/>
      <c r="AH19" s="19"/>
      <c r="AI19" s="19"/>
      <c r="AJ19" s="19"/>
      <c r="AK19" s="19"/>
      <c r="AL19" s="19"/>
      <c r="AM19" s="29"/>
      <c r="AN19" s="19"/>
      <c r="AO19" s="19"/>
      <c r="AP19" s="19"/>
      <c r="AQ19" s="19"/>
      <c r="AR19" s="19"/>
      <c r="AS19" s="19"/>
      <c r="AT19" s="29"/>
      <c r="AU19" s="19"/>
      <c r="AV19" s="19"/>
      <c r="AW19" s="19"/>
      <c r="AX19" s="19"/>
      <c r="AY19" s="19"/>
      <c r="AZ19" s="19"/>
      <c r="BA19" s="29"/>
      <c r="BB19" s="19"/>
      <c r="BC19" s="19"/>
      <c r="BD19" s="29"/>
      <c r="BE19" s="19"/>
      <c r="BF19" s="19"/>
      <c r="BG19" s="29"/>
      <c r="BH19" s="19"/>
      <c r="BI19" s="29"/>
      <c r="BJ19" s="19"/>
      <c r="BK19" s="19"/>
      <c r="BL19" s="19"/>
      <c r="BM19" s="29"/>
      <c r="BN19" s="19"/>
      <c r="BO19" s="19"/>
      <c r="BP19" s="29"/>
      <c r="BQ19" s="19"/>
      <c r="BR19" s="29"/>
      <c r="BS19" s="19"/>
      <c r="BT19" s="19"/>
      <c r="BU19" s="29"/>
      <c r="BV19" s="19"/>
      <c r="BW19" s="19"/>
      <c r="BX19" s="29"/>
      <c r="BY19" s="19"/>
      <c r="BZ19" s="29"/>
    </row>
    <row r="20" spans="1:78">
      <c r="A20" s="16" t="s">
        <v>26</v>
      </c>
      <c r="B20" s="26"/>
      <c r="C20" s="26"/>
      <c r="D20" s="26"/>
      <c r="E20" s="26"/>
      <c r="F20" s="26"/>
      <c r="G20" s="26"/>
      <c r="H20" s="26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19"/>
      <c r="AB20" s="19"/>
      <c r="AC20" s="19"/>
      <c r="AD20" s="19"/>
      <c r="AE20" s="19"/>
      <c r="AF20" s="19"/>
      <c r="AG20" s="29"/>
      <c r="AH20" s="19"/>
      <c r="AI20" s="19"/>
      <c r="AJ20" s="19"/>
      <c r="AK20" s="19"/>
      <c r="AL20" s="19"/>
      <c r="AM20" s="19"/>
      <c r="AN20" s="19"/>
      <c r="AO20" s="19"/>
      <c r="AP20" s="29"/>
      <c r="AQ20" s="19"/>
      <c r="AR20" s="19"/>
      <c r="AS20" s="19"/>
      <c r="AT20" s="19"/>
      <c r="AU20" s="19"/>
      <c r="AV20" s="19"/>
      <c r="AW20" s="29"/>
      <c r="AX20" s="19"/>
      <c r="AY20" s="19"/>
      <c r="AZ20" s="19"/>
      <c r="BA20" s="19"/>
      <c r="BB20" s="29"/>
      <c r="BC20" s="19"/>
      <c r="BD20" s="19"/>
      <c r="BE20" s="29"/>
      <c r="BF20" s="19"/>
      <c r="BG20" s="19"/>
      <c r="BH20" s="29"/>
      <c r="BI20" s="19"/>
      <c r="BJ20" s="29"/>
      <c r="BK20" s="19"/>
      <c r="BL20" s="29"/>
      <c r="BM20" s="19"/>
      <c r="BN20" s="29"/>
      <c r="BO20" s="19"/>
      <c r="BP20" s="29"/>
      <c r="BQ20" s="19"/>
      <c r="BR20" s="19"/>
      <c r="BS20" s="29"/>
      <c r="BT20" s="19"/>
      <c r="BU20" s="19"/>
      <c r="BV20" s="29"/>
      <c r="BW20" s="19"/>
      <c r="BX20" s="19"/>
      <c r="BY20" s="29"/>
      <c r="BZ20" s="29"/>
    </row>
    <row r="21" spans="1:78">
      <c r="A21" s="17" t="s">
        <v>27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9"/>
    </row>
    <row r="22" spans="1:78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4" t="s">
        <v>9</v>
      </c>
      <c r="AB22" s="4" t="s">
        <v>9</v>
      </c>
      <c r="AC22" s="5" t="s">
        <v>10</v>
      </c>
      <c r="AD22" s="5" t="s">
        <v>10</v>
      </c>
      <c r="AE22" s="4" t="s">
        <v>9</v>
      </c>
      <c r="AF22" s="6" t="s">
        <v>11</v>
      </c>
      <c r="AG22" s="10" t="s">
        <v>13</v>
      </c>
      <c r="AH22" s="10" t="s">
        <v>13</v>
      </c>
      <c r="AI22" s="4" t="s">
        <v>9</v>
      </c>
      <c r="AJ22" s="5" t="s">
        <v>10</v>
      </c>
      <c r="AK22" s="10" t="s">
        <v>13</v>
      </c>
      <c r="AL22" s="4" t="s">
        <v>9</v>
      </c>
      <c r="AM22" s="5" t="s">
        <v>10</v>
      </c>
      <c r="AN22" s="6" t="s">
        <v>11</v>
      </c>
      <c r="AO22" s="4" t="s">
        <v>9</v>
      </c>
      <c r="AP22" s="5" t="s">
        <v>14</v>
      </c>
      <c r="AQ22" s="4" t="s">
        <v>9</v>
      </c>
      <c r="AR22" s="6" t="s">
        <v>11</v>
      </c>
      <c r="AS22" s="4" t="s">
        <v>9</v>
      </c>
      <c r="AT22" s="6" t="s">
        <v>11</v>
      </c>
      <c r="AU22" s="4" t="s">
        <v>9</v>
      </c>
      <c r="AV22" s="6" t="s">
        <v>11</v>
      </c>
      <c r="AW22" s="4" t="s">
        <v>9</v>
      </c>
      <c r="AX22" s="10" t="s">
        <v>13</v>
      </c>
      <c r="AY22" s="10" t="s">
        <v>13</v>
      </c>
      <c r="AZ22" s="5" t="s">
        <v>10</v>
      </c>
      <c r="BA22" s="6" t="s">
        <v>11</v>
      </c>
      <c r="BB22" s="5" t="s">
        <v>10</v>
      </c>
      <c r="BC22" s="6" t="s">
        <v>11</v>
      </c>
      <c r="BD22" s="4" t="s">
        <v>9</v>
      </c>
      <c r="BE22" s="6" t="s">
        <v>11</v>
      </c>
      <c r="BF22" s="5" t="s">
        <v>10</v>
      </c>
      <c r="BG22" s="6" t="s">
        <v>11</v>
      </c>
      <c r="BH22" s="4" t="s">
        <v>9</v>
      </c>
      <c r="BI22" s="10" t="s">
        <v>13</v>
      </c>
      <c r="BJ22" s="4" t="s">
        <v>9</v>
      </c>
      <c r="BK22" s="10" t="s">
        <v>13</v>
      </c>
      <c r="BL22" s="4" t="s">
        <v>9</v>
      </c>
      <c r="BM22" s="4" t="s">
        <v>9</v>
      </c>
      <c r="BN22" s="10" t="s">
        <v>13</v>
      </c>
      <c r="BO22" s="10" t="s">
        <v>13</v>
      </c>
      <c r="BP22" s="4" t="s">
        <v>9</v>
      </c>
      <c r="BQ22" s="10" t="s">
        <v>13</v>
      </c>
      <c r="BR22" s="4" t="s">
        <v>9</v>
      </c>
      <c r="BS22" s="10" t="s">
        <v>13</v>
      </c>
      <c r="BT22" s="4" t="s">
        <v>9</v>
      </c>
      <c r="BU22" s="10" t="s">
        <v>13</v>
      </c>
      <c r="BV22" s="4" t="s">
        <v>9</v>
      </c>
      <c r="BW22" s="10" t="s">
        <v>13</v>
      </c>
      <c r="BX22" s="6" t="s">
        <v>11</v>
      </c>
      <c r="BY22" s="10" t="s">
        <v>13</v>
      </c>
      <c r="BZ22" s="4" t="s">
        <v>9</v>
      </c>
    </row>
    <row r="23" spans="1:78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5" t="s">
        <v>14</v>
      </c>
      <c r="AB23" s="5" t="s">
        <v>10</v>
      </c>
      <c r="AC23" s="6" t="s">
        <v>11</v>
      </c>
      <c r="AD23" s="5" t="s">
        <v>14</v>
      </c>
      <c r="AE23" s="4" t="s">
        <v>16</v>
      </c>
      <c r="AF23" s="10" t="s">
        <v>13</v>
      </c>
      <c r="AG23" s="6" t="s">
        <v>17</v>
      </c>
      <c r="AH23" s="5" t="s">
        <v>14</v>
      </c>
      <c r="AI23" s="5" t="s">
        <v>14</v>
      </c>
      <c r="AJ23" s="10" t="s">
        <v>13</v>
      </c>
      <c r="AK23" s="5" t="s">
        <v>14</v>
      </c>
      <c r="AL23" s="6" t="s">
        <v>17</v>
      </c>
      <c r="AM23" s="5" t="s">
        <v>14</v>
      </c>
      <c r="AN23" s="10" t="s">
        <v>13</v>
      </c>
      <c r="AO23" s="10" t="s">
        <v>13</v>
      </c>
      <c r="AP23" s="4" t="s">
        <v>16</v>
      </c>
      <c r="AQ23" s="4" t="s">
        <v>16</v>
      </c>
      <c r="AR23" s="10" t="s">
        <v>13</v>
      </c>
      <c r="AS23" s="5" t="s">
        <v>10</v>
      </c>
      <c r="AT23" s="6" t="s">
        <v>17</v>
      </c>
      <c r="AU23" s="6" t="s">
        <v>17</v>
      </c>
      <c r="AV23" s="10" t="s">
        <v>13</v>
      </c>
      <c r="AW23" s="5" t="s">
        <v>10</v>
      </c>
      <c r="AX23" s="6" t="s">
        <v>17</v>
      </c>
      <c r="AY23" s="5" t="s">
        <v>14</v>
      </c>
      <c r="AZ23" s="11" t="s">
        <v>18</v>
      </c>
      <c r="BA23" s="10" t="s">
        <v>13</v>
      </c>
      <c r="BB23" s="4" t="s">
        <v>20</v>
      </c>
      <c r="BC23" s="10" t="s">
        <v>13</v>
      </c>
      <c r="BD23" s="5" t="s">
        <v>10</v>
      </c>
      <c r="BE23" s="10" t="s">
        <v>13</v>
      </c>
      <c r="BF23" s="6" t="s">
        <v>17</v>
      </c>
      <c r="BG23" s="10" t="s">
        <v>13</v>
      </c>
      <c r="BH23" s="10" t="s">
        <v>13</v>
      </c>
      <c r="BI23" s="4" t="s">
        <v>16</v>
      </c>
      <c r="BJ23" s="6" t="s">
        <v>11</v>
      </c>
      <c r="BK23" s="6" t="s">
        <v>17</v>
      </c>
      <c r="BL23" s="10" t="s">
        <v>13</v>
      </c>
      <c r="BM23" s="5" t="s">
        <v>10</v>
      </c>
      <c r="BN23" s="6" t="s">
        <v>17</v>
      </c>
      <c r="BO23" s="4" t="s">
        <v>16</v>
      </c>
      <c r="BP23" s="6" t="s">
        <v>11</v>
      </c>
      <c r="BQ23" s="4" t="s">
        <v>16</v>
      </c>
      <c r="BR23" s="4" t="s">
        <v>16</v>
      </c>
      <c r="BS23" s="6" t="s">
        <v>17</v>
      </c>
      <c r="BT23" s="4" t="s">
        <v>16</v>
      </c>
      <c r="BU23" s="4" t="s">
        <v>16</v>
      </c>
      <c r="BV23" s="11" t="s">
        <v>18</v>
      </c>
      <c r="BW23" s="4" t="s">
        <v>16</v>
      </c>
      <c r="BX23" s="4" t="s">
        <v>16</v>
      </c>
      <c r="BY23" s="5" t="s">
        <v>14</v>
      </c>
      <c r="BZ23" s="5" t="s">
        <v>10</v>
      </c>
    </row>
    <row r="24" spans="1:78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6" t="s">
        <v>17</v>
      </c>
      <c r="AB24" s="4" t="s">
        <v>16</v>
      </c>
      <c r="AC24" s="10" t="s">
        <v>13</v>
      </c>
      <c r="AD24" s="11" t="s">
        <v>18</v>
      </c>
      <c r="AE24" s="12" t="s">
        <v>21</v>
      </c>
      <c r="AF24" s="6" t="s">
        <v>17</v>
      </c>
      <c r="AG24" s="4" t="s">
        <v>20</v>
      </c>
      <c r="AH24" s="4" t="s">
        <v>20</v>
      </c>
      <c r="AI24" s="6" t="s">
        <v>17</v>
      </c>
      <c r="AJ24" s="11" t="s">
        <v>18</v>
      </c>
      <c r="AK24" s="6" t="s">
        <v>17</v>
      </c>
      <c r="AL24" s="11" t="s">
        <v>18</v>
      </c>
      <c r="AM24" s="4" t="s">
        <v>20</v>
      </c>
      <c r="AN24" s="4" t="s">
        <v>16</v>
      </c>
      <c r="AO24" s="5" t="s">
        <v>14</v>
      </c>
      <c r="AP24" s="11" t="s">
        <v>18</v>
      </c>
      <c r="AQ24" s="4" t="s">
        <v>20</v>
      </c>
      <c r="AR24" s="11" t="s">
        <v>18</v>
      </c>
      <c r="AS24" s="6" t="s">
        <v>17</v>
      </c>
      <c r="AT24" s="6" t="s">
        <v>22</v>
      </c>
      <c r="AU24" s="4" t="s">
        <v>20</v>
      </c>
      <c r="AV24" s="11" t="s">
        <v>18</v>
      </c>
      <c r="AW24" s="4" t="s">
        <v>16</v>
      </c>
      <c r="AX24" s="11" t="s">
        <v>18</v>
      </c>
      <c r="AY24" s="22" t="s">
        <v>15</v>
      </c>
      <c r="AZ24" s="12" t="s">
        <v>21</v>
      </c>
      <c r="BA24" s="6" t="s">
        <v>22</v>
      </c>
      <c r="BB24" s="12" t="s">
        <v>21</v>
      </c>
      <c r="BC24" s="12" t="s">
        <v>21</v>
      </c>
      <c r="BD24" s="6" t="s">
        <v>22</v>
      </c>
      <c r="BE24" s="4" t="s">
        <v>20</v>
      </c>
      <c r="BF24" s="12" t="s">
        <v>21</v>
      </c>
      <c r="BG24" s="6" t="s">
        <v>22</v>
      </c>
      <c r="BH24" s="14" t="s">
        <v>24</v>
      </c>
      <c r="BI24" s="14" t="s">
        <v>24</v>
      </c>
      <c r="BJ24" s="14" t="s">
        <v>24</v>
      </c>
      <c r="BK24" s="4" t="s">
        <v>20</v>
      </c>
      <c r="BL24" s="14" t="s">
        <v>24</v>
      </c>
      <c r="BM24" s="14" t="s">
        <v>24</v>
      </c>
      <c r="BN24" s="14" t="s">
        <v>24</v>
      </c>
      <c r="BO24" s="11" t="s">
        <v>18</v>
      </c>
      <c r="BP24" s="15" t="s">
        <v>25</v>
      </c>
      <c r="BQ24" s="6" t="s">
        <v>22</v>
      </c>
      <c r="BR24" s="12" t="s">
        <v>21</v>
      </c>
      <c r="BS24" s="4" t="s">
        <v>20</v>
      </c>
      <c r="BT24" s="6" t="s">
        <v>22</v>
      </c>
      <c r="BU24" s="12" t="s">
        <v>21</v>
      </c>
      <c r="BV24" s="4" t="s">
        <v>20</v>
      </c>
      <c r="BW24" s="6" t="s">
        <v>22</v>
      </c>
      <c r="BX24" s="12" t="s">
        <v>21</v>
      </c>
      <c r="BY24" s="4" t="s">
        <v>20</v>
      </c>
      <c r="BZ24" s="14" t="s">
        <v>24</v>
      </c>
    </row>
    <row r="25" spans="1:78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4" t="s">
        <v>24</v>
      </c>
      <c r="AB25" s="12" t="s">
        <v>21</v>
      </c>
      <c r="AC25" s="6" t="s">
        <v>17</v>
      </c>
      <c r="AD25" s="15" t="s">
        <v>25</v>
      </c>
      <c r="AE25" s="6" t="s">
        <v>22</v>
      </c>
      <c r="AF25" s="4" t="s">
        <v>20</v>
      </c>
      <c r="AG25" s="16" t="s">
        <v>26</v>
      </c>
      <c r="AH25" s="12" t="s">
        <v>21</v>
      </c>
      <c r="AI25" s="6" t="s">
        <v>22</v>
      </c>
      <c r="AJ25" s="14" t="s">
        <v>24</v>
      </c>
      <c r="AK25" s="12" t="s">
        <v>21</v>
      </c>
      <c r="AL25" s="6" t="s">
        <v>22</v>
      </c>
      <c r="AM25" s="15" t="s">
        <v>25</v>
      </c>
      <c r="AN25" s="12" t="s">
        <v>21</v>
      </c>
      <c r="AO25" s="11" t="s">
        <v>18</v>
      </c>
      <c r="AP25" s="12" t="s">
        <v>21</v>
      </c>
      <c r="AQ25" s="14" t="s">
        <v>24</v>
      </c>
      <c r="AR25" s="12" t="s">
        <v>21</v>
      </c>
      <c r="AS25" s="12" t="s">
        <v>21</v>
      </c>
      <c r="AT25" s="15" t="s">
        <v>25</v>
      </c>
      <c r="AU25" s="12" t="s">
        <v>21</v>
      </c>
      <c r="AV25" s="6" t="s">
        <v>22</v>
      </c>
      <c r="AW25" s="12" t="s">
        <v>21</v>
      </c>
      <c r="AX25" s="4" t="s">
        <v>20</v>
      </c>
      <c r="AY25" s="6" t="s">
        <v>17</v>
      </c>
      <c r="AZ25" s="14" t="s">
        <v>24</v>
      </c>
      <c r="BA25" s="15" t="s">
        <v>25</v>
      </c>
      <c r="BB25" s="16" t="s">
        <v>26</v>
      </c>
      <c r="BC25" s="14" t="s">
        <v>24</v>
      </c>
      <c r="BD25" s="15" t="s">
        <v>25</v>
      </c>
      <c r="BE25" s="16" t="s">
        <v>26</v>
      </c>
      <c r="BF25" s="14" t="s">
        <v>24</v>
      </c>
      <c r="BG25" s="15" t="s">
        <v>25</v>
      </c>
      <c r="BH25" s="16" t="s">
        <v>26</v>
      </c>
      <c r="BI25" s="15" t="s">
        <v>25</v>
      </c>
      <c r="BJ25" s="16" t="s">
        <v>26</v>
      </c>
      <c r="BK25" s="6" t="s">
        <v>22</v>
      </c>
      <c r="BL25" s="16" t="s">
        <v>26</v>
      </c>
      <c r="BM25" s="15" t="s">
        <v>25</v>
      </c>
      <c r="BN25" s="16" t="s">
        <v>26</v>
      </c>
      <c r="BO25" s="12" t="s">
        <v>21</v>
      </c>
      <c r="BP25" s="16" t="s">
        <v>26</v>
      </c>
      <c r="BQ25" s="14" t="s">
        <v>24</v>
      </c>
      <c r="BR25" s="15" t="s">
        <v>25</v>
      </c>
      <c r="BS25" s="16" t="s">
        <v>26</v>
      </c>
      <c r="BT25" s="14" t="s">
        <v>24</v>
      </c>
      <c r="BU25" s="15" t="s">
        <v>25</v>
      </c>
      <c r="BV25" s="16" t="s">
        <v>26</v>
      </c>
      <c r="BW25" s="14" t="s">
        <v>24</v>
      </c>
      <c r="BX25" s="15" t="s">
        <v>25</v>
      </c>
      <c r="BY25" s="16" t="s">
        <v>26</v>
      </c>
      <c r="BZ25" s="15" t="s">
        <v>25</v>
      </c>
    </row>
    <row r="26" spans="1:78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6" t="s">
        <v>22</v>
      </c>
      <c r="AI26" s="19"/>
      <c r="AJ26" s="19"/>
      <c r="AK26" s="19"/>
      <c r="AL26" s="19"/>
      <c r="AM26" s="19"/>
      <c r="AN26" s="19"/>
      <c r="AO26" s="19"/>
      <c r="AP26" s="16" t="s">
        <v>26</v>
      </c>
      <c r="AQ26" s="19"/>
      <c r="AR26" s="19"/>
      <c r="AS26" s="19"/>
      <c r="AT26" s="19"/>
      <c r="AU26" s="19"/>
      <c r="AV26" s="19"/>
      <c r="AW26" s="16" t="s">
        <v>26</v>
      </c>
      <c r="AX26" s="6" t="s">
        <v>22</v>
      </c>
      <c r="AY26" s="12" t="s">
        <v>21</v>
      </c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6" t="s">
        <v>26</v>
      </c>
    </row>
    <row r="27" spans="1:78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7" t="s">
        <v>27</v>
      </c>
    </row>
  </sheetData>
  <mergeCells count="9">
    <mergeCell ref="B1:I1"/>
    <mergeCell ref="J1:Q1"/>
    <mergeCell ref="R1:Z1"/>
    <mergeCell ref="AA1:AH1"/>
    <mergeCell ref="AI1:AP1"/>
    <mergeCell ref="AQ1:AY1"/>
    <mergeCell ref="AZ1:BG1"/>
    <mergeCell ref="BH1:BP1"/>
    <mergeCell ref="BQ1:BZ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"/>
  <sheetViews>
    <sheetView tabSelected="1" workbookViewId="0">
      <selection activeCell="B21" sqref="B21"/>
    </sheetView>
  </sheetViews>
  <sheetFormatPr defaultColWidth="9" defaultRowHeight="15"/>
  <cols>
    <col min="1" max="1" width="20.1428571428571" customWidth="1"/>
    <col min="2" max="2" width="6.14285714285714" customWidth="1"/>
    <col min="3" max="3" width="5.57142857142857" customWidth="1"/>
    <col min="4" max="4" width="6.57142857142857" customWidth="1"/>
    <col min="5" max="5" width="6.14285714285714" customWidth="1"/>
    <col min="6" max="8" width="7.57142857142857" customWidth="1"/>
    <col min="9" max="14" width="8.57142857142857" customWidth="1"/>
    <col min="15" max="18" width="9.57142857142857" customWidth="1"/>
    <col min="19" max="19" width="8.57142857142857" customWidth="1"/>
    <col min="20" max="20" width="9.57142857142857" customWidth="1"/>
    <col min="21" max="21" width="6.57142857142857" customWidth="1"/>
  </cols>
  <sheetData>
    <row r="1" spans="1:21">
      <c r="A1" s="3"/>
      <c r="B1" s="3"/>
      <c r="C1" s="3"/>
      <c r="D1" s="3"/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/>
    </row>
    <row r="2" spans="1:21">
      <c r="A2" s="4" t="s">
        <v>9</v>
      </c>
      <c r="B2" s="4">
        <v>110</v>
      </c>
      <c r="C2" s="4">
        <v>0.12</v>
      </c>
      <c r="D2" s="4">
        <v>0.012</v>
      </c>
      <c r="E2" s="4">
        <f>$B2+$B2*($C2+$D2*(E$1-1))*(E$1-1)</f>
        <v>110</v>
      </c>
      <c r="F2" s="4">
        <f t="shared" ref="F2:T2" si="0">$B2+$B2*($C2+$D2*(F$1-1))*(F$1-1)</f>
        <v>124.52</v>
      </c>
      <c r="G2" s="4">
        <f t="shared" si="0"/>
        <v>141.68</v>
      </c>
      <c r="H2" s="4">
        <f t="shared" si="0"/>
        <v>161.48</v>
      </c>
      <c r="I2" s="4">
        <f t="shared" si="0"/>
        <v>183.92</v>
      </c>
      <c r="J2" s="4">
        <f t="shared" si="0"/>
        <v>209</v>
      </c>
      <c r="K2" s="4">
        <f t="shared" si="0"/>
        <v>236.72</v>
      </c>
      <c r="L2" s="4">
        <f t="shared" si="0"/>
        <v>267.08</v>
      </c>
      <c r="M2" s="4">
        <f t="shared" si="0"/>
        <v>300.08</v>
      </c>
      <c r="N2" s="4">
        <f t="shared" si="0"/>
        <v>335.72</v>
      </c>
      <c r="O2" s="4">
        <f t="shared" si="0"/>
        <v>374</v>
      </c>
      <c r="P2" s="4">
        <f t="shared" si="0"/>
        <v>414.92</v>
      </c>
      <c r="Q2" s="4">
        <f t="shared" si="0"/>
        <v>458.48</v>
      </c>
      <c r="R2" s="4">
        <f t="shared" si="0"/>
        <v>504.68</v>
      </c>
      <c r="S2" s="4">
        <f t="shared" si="0"/>
        <v>553.52</v>
      </c>
      <c r="T2" s="4">
        <f t="shared" si="0"/>
        <v>605</v>
      </c>
      <c r="U2" s="3"/>
    </row>
    <row r="3" spans="1:21">
      <c r="A3" s="5" t="s">
        <v>10</v>
      </c>
      <c r="B3" s="5">
        <v>160</v>
      </c>
      <c r="C3" s="5">
        <v>0.12</v>
      </c>
      <c r="D3" s="5">
        <v>0.012</v>
      </c>
      <c r="E3" s="5">
        <f>$B3+$B3*($C3+$D3*(E$1-1))*(E$1-1)</f>
        <v>160</v>
      </c>
      <c r="F3" s="5">
        <f t="shared" ref="F3:T5" si="1">$B3+$B3*($C3+$D3*(F$1-1))*(F$1-1)</f>
        <v>181.12</v>
      </c>
      <c r="G3" s="5">
        <f t="shared" si="1"/>
        <v>206.08</v>
      </c>
      <c r="H3" s="5">
        <f t="shared" si="1"/>
        <v>234.88</v>
      </c>
      <c r="I3" s="5">
        <f t="shared" si="1"/>
        <v>267.52</v>
      </c>
      <c r="J3" s="5">
        <f t="shared" si="1"/>
        <v>304</v>
      </c>
      <c r="K3" s="5">
        <f t="shared" si="1"/>
        <v>344.32</v>
      </c>
      <c r="L3" s="5">
        <f t="shared" si="1"/>
        <v>388.48</v>
      </c>
      <c r="M3" s="5">
        <f t="shared" si="1"/>
        <v>436.48</v>
      </c>
      <c r="N3" s="5">
        <f t="shared" si="1"/>
        <v>488.32</v>
      </c>
      <c r="O3" s="5">
        <f t="shared" si="1"/>
        <v>544</v>
      </c>
      <c r="P3" s="5">
        <f t="shared" si="1"/>
        <v>603.52</v>
      </c>
      <c r="Q3" s="5">
        <f t="shared" si="1"/>
        <v>666.88</v>
      </c>
      <c r="R3" s="5">
        <f t="shared" si="1"/>
        <v>734.08</v>
      </c>
      <c r="S3" s="5">
        <f t="shared" si="1"/>
        <v>805.12</v>
      </c>
      <c r="T3" s="5">
        <f t="shared" si="1"/>
        <v>880</v>
      </c>
      <c r="U3" s="3"/>
    </row>
    <row r="4" spans="1:21">
      <c r="A4" s="6" t="s">
        <v>11</v>
      </c>
      <c r="B4" s="6">
        <v>210</v>
      </c>
      <c r="C4" s="6">
        <v>0.12</v>
      </c>
      <c r="D4" s="6">
        <v>0.012</v>
      </c>
      <c r="E4" s="6">
        <f>$B4+$B4*($C4+$D4*(E$1-1))*(E$1-1)</f>
        <v>210</v>
      </c>
      <c r="F4" s="6">
        <f t="shared" si="1"/>
        <v>237.72</v>
      </c>
      <c r="G4" s="6">
        <f t="shared" si="1"/>
        <v>270.48</v>
      </c>
      <c r="H4" s="6">
        <f t="shared" si="1"/>
        <v>308.28</v>
      </c>
      <c r="I4" s="6">
        <f t="shared" si="1"/>
        <v>351.12</v>
      </c>
      <c r="J4" s="6">
        <f t="shared" si="1"/>
        <v>399</v>
      </c>
      <c r="K4" s="6">
        <f t="shared" si="1"/>
        <v>451.92</v>
      </c>
      <c r="L4" s="6">
        <f t="shared" si="1"/>
        <v>509.88</v>
      </c>
      <c r="M4" s="6">
        <f t="shared" si="1"/>
        <v>572.88</v>
      </c>
      <c r="N4" s="6">
        <f t="shared" si="1"/>
        <v>640.92</v>
      </c>
      <c r="O4" s="6">
        <f t="shared" si="1"/>
        <v>714</v>
      </c>
      <c r="P4" s="6">
        <f t="shared" si="1"/>
        <v>792.12</v>
      </c>
      <c r="Q4" s="6">
        <f t="shared" si="1"/>
        <v>875.28</v>
      </c>
      <c r="R4" s="6">
        <f t="shared" si="1"/>
        <v>963.48</v>
      </c>
      <c r="S4" s="6">
        <f t="shared" si="1"/>
        <v>1056.72</v>
      </c>
      <c r="T4" s="6">
        <f t="shared" si="1"/>
        <v>1155</v>
      </c>
      <c r="U4" s="3"/>
    </row>
    <row r="5" s="2" customFormat="1" spans="1:21">
      <c r="A5" s="7" t="s">
        <v>12</v>
      </c>
      <c r="B5" s="8">
        <v>3300</v>
      </c>
      <c r="C5" s="3">
        <v>0.4</v>
      </c>
      <c r="D5" s="3">
        <v>0.1</v>
      </c>
      <c r="E5" s="9">
        <f>$B5+$B5*($C5+$D5*(E$1-1))*(E$1-1)</f>
        <v>3300</v>
      </c>
      <c r="F5" s="9">
        <f t="shared" si="1"/>
        <v>4950</v>
      </c>
      <c r="G5" s="9">
        <f t="shared" si="1"/>
        <v>7260</v>
      </c>
      <c r="H5" s="7">
        <f t="shared" si="1"/>
        <v>10230</v>
      </c>
      <c r="I5" s="7">
        <f t="shared" si="1"/>
        <v>13860</v>
      </c>
      <c r="J5" s="7">
        <f t="shared" si="1"/>
        <v>18150</v>
      </c>
      <c r="K5" s="7">
        <f t="shared" si="1"/>
        <v>23100</v>
      </c>
      <c r="L5" s="7">
        <f t="shared" si="1"/>
        <v>28710</v>
      </c>
      <c r="M5" s="7">
        <f t="shared" si="1"/>
        <v>34980</v>
      </c>
      <c r="N5" s="7">
        <f t="shared" si="1"/>
        <v>41910</v>
      </c>
      <c r="O5" s="7">
        <f t="shared" si="1"/>
        <v>49500</v>
      </c>
      <c r="P5" s="7">
        <f t="shared" si="1"/>
        <v>57750</v>
      </c>
      <c r="Q5" s="7">
        <f t="shared" si="1"/>
        <v>66660</v>
      </c>
      <c r="R5" s="7">
        <f t="shared" si="1"/>
        <v>76230</v>
      </c>
      <c r="S5" s="7">
        <f t="shared" si="1"/>
        <v>86460</v>
      </c>
      <c r="T5" s="7">
        <f t="shared" si="1"/>
        <v>97350</v>
      </c>
      <c r="U5" s="3"/>
    </row>
    <row r="6" ht="14.1" customHeight="1" spans="1:21">
      <c r="A6" s="10" t="s">
        <v>13</v>
      </c>
      <c r="B6" s="10">
        <v>360</v>
      </c>
      <c r="C6" s="10">
        <v>0.12</v>
      </c>
      <c r="D6" s="10">
        <v>0.012</v>
      </c>
      <c r="E6" s="10">
        <f t="shared" ref="E6:T23" si="2">$B6+$B6*($C6+$D6*(E$1-1))*(E$1-1)</f>
        <v>360</v>
      </c>
      <c r="F6" s="10">
        <f t="shared" si="2"/>
        <v>407.52</v>
      </c>
      <c r="G6" s="10">
        <f t="shared" si="2"/>
        <v>463.68</v>
      </c>
      <c r="H6" s="10">
        <f t="shared" si="2"/>
        <v>528.48</v>
      </c>
      <c r="I6" s="10">
        <f t="shared" si="2"/>
        <v>601.92</v>
      </c>
      <c r="J6" s="10">
        <f t="shared" si="2"/>
        <v>684</v>
      </c>
      <c r="K6" s="10">
        <f t="shared" si="2"/>
        <v>774.72</v>
      </c>
      <c r="L6" s="10">
        <f t="shared" si="2"/>
        <v>874.08</v>
      </c>
      <c r="M6" s="10">
        <f t="shared" si="2"/>
        <v>982.08</v>
      </c>
      <c r="N6" s="10">
        <f t="shared" si="2"/>
        <v>1098.72</v>
      </c>
      <c r="O6" s="10">
        <f t="shared" si="2"/>
        <v>1224</v>
      </c>
      <c r="P6" s="10">
        <f t="shared" si="2"/>
        <v>1357.92</v>
      </c>
      <c r="Q6" s="10">
        <f t="shared" si="2"/>
        <v>1500.48</v>
      </c>
      <c r="R6" s="10">
        <f t="shared" si="2"/>
        <v>1651.68</v>
      </c>
      <c r="S6" s="10">
        <f t="shared" si="2"/>
        <v>1811.52</v>
      </c>
      <c r="T6" s="10">
        <f t="shared" si="2"/>
        <v>1980</v>
      </c>
      <c r="U6" s="3"/>
    </row>
    <row r="7" s="2" customFormat="1" spans="1:21">
      <c r="A7" s="7" t="s">
        <v>15</v>
      </c>
      <c r="B7" s="8">
        <v>3300</v>
      </c>
      <c r="C7" s="3">
        <v>0.4</v>
      </c>
      <c r="D7" s="3">
        <v>0.1</v>
      </c>
      <c r="E7" s="7">
        <f t="shared" si="2"/>
        <v>3300</v>
      </c>
      <c r="F7" s="7">
        <f t="shared" si="2"/>
        <v>4950</v>
      </c>
      <c r="G7" s="7">
        <f t="shared" si="2"/>
        <v>7260</v>
      </c>
      <c r="H7" s="7">
        <f t="shared" si="2"/>
        <v>10230</v>
      </c>
      <c r="I7" s="7">
        <f t="shared" si="2"/>
        <v>13860</v>
      </c>
      <c r="J7" s="7">
        <f t="shared" si="2"/>
        <v>18150</v>
      </c>
      <c r="K7" s="7">
        <f t="shared" si="2"/>
        <v>23100</v>
      </c>
      <c r="L7" s="7">
        <f t="shared" si="2"/>
        <v>28710</v>
      </c>
      <c r="M7" s="7">
        <f t="shared" si="2"/>
        <v>34980</v>
      </c>
      <c r="N7" s="7">
        <f t="shared" si="2"/>
        <v>41910</v>
      </c>
      <c r="O7" s="7">
        <f t="shared" si="2"/>
        <v>49500</v>
      </c>
      <c r="P7" s="7">
        <f t="shared" si="2"/>
        <v>57750</v>
      </c>
      <c r="Q7" s="7">
        <f t="shared" si="2"/>
        <v>66660</v>
      </c>
      <c r="R7" s="7">
        <f t="shared" si="2"/>
        <v>76230</v>
      </c>
      <c r="S7" s="7">
        <f t="shared" si="2"/>
        <v>86460</v>
      </c>
      <c r="T7" s="7">
        <f t="shared" si="2"/>
        <v>97350</v>
      </c>
      <c r="U7" s="3"/>
    </row>
    <row r="8" spans="1:21">
      <c r="A8" s="5" t="s">
        <v>14</v>
      </c>
      <c r="B8" s="5">
        <v>330</v>
      </c>
      <c r="C8" s="5">
        <v>0.12</v>
      </c>
      <c r="D8" s="5">
        <v>0.012</v>
      </c>
      <c r="E8" s="5">
        <f t="shared" si="2"/>
        <v>330</v>
      </c>
      <c r="F8" s="5">
        <f t="shared" si="2"/>
        <v>373.56</v>
      </c>
      <c r="G8" s="5">
        <f t="shared" si="2"/>
        <v>425.04</v>
      </c>
      <c r="H8" s="5">
        <f t="shared" si="2"/>
        <v>484.44</v>
      </c>
      <c r="I8" s="5">
        <f t="shared" si="2"/>
        <v>551.76</v>
      </c>
      <c r="J8" s="5">
        <f t="shared" si="2"/>
        <v>627</v>
      </c>
      <c r="K8" s="5">
        <f t="shared" si="2"/>
        <v>710.16</v>
      </c>
      <c r="L8" s="5">
        <f t="shared" si="2"/>
        <v>801.24</v>
      </c>
      <c r="M8" s="5">
        <f t="shared" si="2"/>
        <v>900.24</v>
      </c>
      <c r="N8" s="5">
        <f t="shared" si="2"/>
        <v>1007.16</v>
      </c>
      <c r="O8" s="5">
        <f t="shared" si="2"/>
        <v>1122</v>
      </c>
      <c r="P8" s="5">
        <f t="shared" si="2"/>
        <v>1244.76</v>
      </c>
      <c r="Q8" s="5">
        <f t="shared" si="2"/>
        <v>1375.44</v>
      </c>
      <c r="R8" s="5">
        <f t="shared" si="2"/>
        <v>1514.04</v>
      </c>
      <c r="S8" s="5">
        <f t="shared" si="2"/>
        <v>1660.56</v>
      </c>
      <c r="T8" s="5">
        <f t="shared" si="2"/>
        <v>1815</v>
      </c>
      <c r="U8" s="3"/>
    </row>
    <row r="9" spans="1:21">
      <c r="A9" s="4" t="s">
        <v>16</v>
      </c>
      <c r="B9" s="4">
        <v>210</v>
      </c>
      <c r="C9" s="4">
        <v>0.12</v>
      </c>
      <c r="D9" s="4">
        <v>0.012</v>
      </c>
      <c r="E9" s="4">
        <f t="shared" si="2"/>
        <v>210</v>
      </c>
      <c r="F9" s="4">
        <f t="shared" si="2"/>
        <v>237.72</v>
      </c>
      <c r="G9" s="4">
        <f t="shared" si="2"/>
        <v>270.48</v>
      </c>
      <c r="H9" s="4">
        <f t="shared" si="2"/>
        <v>308.28</v>
      </c>
      <c r="I9" s="4">
        <f t="shared" si="2"/>
        <v>351.12</v>
      </c>
      <c r="J9" s="4">
        <f t="shared" si="2"/>
        <v>399</v>
      </c>
      <c r="K9" s="4">
        <f t="shared" si="2"/>
        <v>451.92</v>
      </c>
      <c r="L9" s="4">
        <f t="shared" si="2"/>
        <v>509.88</v>
      </c>
      <c r="M9" s="4">
        <f t="shared" si="2"/>
        <v>572.88</v>
      </c>
      <c r="N9" s="4">
        <f t="shared" si="2"/>
        <v>640.92</v>
      </c>
      <c r="O9" s="4">
        <f t="shared" si="2"/>
        <v>714</v>
      </c>
      <c r="P9" s="4">
        <f t="shared" si="2"/>
        <v>792.12</v>
      </c>
      <c r="Q9" s="4">
        <f t="shared" si="2"/>
        <v>875.28</v>
      </c>
      <c r="R9" s="4">
        <f t="shared" si="2"/>
        <v>963.48</v>
      </c>
      <c r="S9" s="4">
        <f t="shared" si="2"/>
        <v>1056.72</v>
      </c>
      <c r="T9" s="4">
        <f t="shared" si="2"/>
        <v>1155</v>
      </c>
      <c r="U9" s="3"/>
    </row>
    <row r="10" spans="1:21">
      <c r="A10" s="6" t="s">
        <v>17</v>
      </c>
      <c r="B10" s="6">
        <v>180</v>
      </c>
      <c r="C10" s="6">
        <v>0.12</v>
      </c>
      <c r="D10" s="6">
        <v>0.012</v>
      </c>
      <c r="E10" s="6">
        <f t="shared" si="2"/>
        <v>180</v>
      </c>
      <c r="F10" s="6">
        <f t="shared" si="2"/>
        <v>203.76</v>
      </c>
      <c r="G10" s="6">
        <f t="shared" si="2"/>
        <v>231.84</v>
      </c>
      <c r="H10" s="6">
        <f t="shared" si="2"/>
        <v>264.24</v>
      </c>
      <c r="I10" s="6">
        <f t="shared" si="2"/>
        <v>300.96</v>
      </c>
      <c r="J10" s="6">
        <f t="shared" si="2"/>
        <v>342</v>
      </c>
      <c r="K10" s="6">
        <f t="shared" si="2"/>
        <v>387.36</v>
      </c>
      <c r="L10" s="6">
        <f t="shared" si="2"/>
        <v>437.04</v>
      </c>
      <c r="M10" s="6">
        <f t="shared" si="2"/>
        <v>491.04</v>
      </c>
      <c r="N10" s="6">
        <f t="shared" si="2"/>
        <v>549.36</v>
      </c>
      <c r="O10" s="6">
        <f t="shared" si="2"/>
        <v>612</v>
      </c>
      <c r="P10" s="6">
        <f t="shared" si="2"/>
        <v>678.96</v>
      </c>
      <c r="Q10" s="6">
        <f t="shared" si="2"/>
        <v>750.24</v>
      </c>
      <c r="R10" s="6">
        <f t="shared" si="2"/>
        <v>825.84</v>
      </c>
      <c r="S10" s="6">
        <f t="shared" si="2"/>
        <v>905.76</v>
      </c>
      <c r="T10" s="6">
        <f t="shared" si="2"/>
        <v>990</v>
      </c>
      <c r="U10" s="3"/>
    </row>
    <row r="11" spans="1:21">
      <c r="A11" s="11" t="s">
        <v>18</v>
      </c>
      <c r="B11" s="11">
        <v>210</v>
      </c>
      <c r="C11" s="11">
        <v>0.12</v>
      </c>
      <c r="D11" s="11">
        <v>0.012</v>
      </c>
      <c r="E11" s="11">
        <f t="shared" si="2"/>
        <v>210</v>
      </c>
      <c r="F11" s="11">
        <f t="shared" si="2"/>
        <v>237.72</v>
      </c>
      <c r="G11" s="11">
        <f t="shared" si="2"/>
        <v>270.48</v>
      </c>
      <c r="H11" s="11">
        <f t="shared" si="2"/>
        <v>308.28</v>
      </c>
      <c r="I11" s="11">
        <f t="shared" si="2"/>
        <v>351.12</v>
      </c>
      <c r="J11" s="11">
        <f t="shared" si="2"/>
        <v>399</v>
      </c>
      <c r="K11" s="11">
        <f t="shared" si="2"/>
        <v>451.92</v>
      </c>
      <c r="L11" s="11">
        <f t="shared" si="2"/>
        <v>509.88</v>
      </c>
      <c r="M11" s="11">
        <f t="shared" si="2"/>
        <v>572.88</v>
      </c>
      <c r="N11" s="11">
        <f t="shared" si="2"/>
        <v>640.92</v>
      </c>
      <c r="O11" s="11">
        <f t="shared" si="2"/>
        <v>714</v>
      </c>
      <c r="P11" s="11">
        <f t="shared" si="2"/>
        <v>792.12</v>
      </c>
      <c r="Q11" s="11">
        <f t="shared" si="2"/>
        <v>875.28</v>
      </c>
      <c r="R11" s="11">
        <f t="shared" si="2"/>
        <v>963.48</v>
      </c>
      <c r="S11" s="11">
        <f t="shared" si="2"/>
        <v>1056.72</v>
      </c>
      <c r="T11" s="11">
        <f t="shared" si="2"/>
        <v>1155</v>
      </c>
      <c r="U11" s="3"/>
    </row>
    <row r="12" s="2" customFormat="1" spans="1:21">
      <c r="A12" s="7" t="s">
        <v>19</v>
      </c>
      <c r="B12" s="8">
        <v>3300</v>
      </c>
      <c r="C12" s="3">
        <v>0.4</v>
      </c>
      <c r="D12" s="3">
        <v>0.1</v>
      </c>
      <c r="E12" s="7">
        <f t="shared" si="2"/>
        <v>3300</v>
      </c>
      <c r="F12" s="7">
        <f t="shared" si="2"/>
        <v>4950</v>
      </c>
      <c r="G12" s="7">
        <f t="shared" si="2"/>
        <v>7260</v>
      </c>
      <c r="H12" s="7">
        <f t="shared" si="2"/>
        <v>10230</v>
      </c>
      <c r="I12" s="7">
        <f t="shared" si="2"/>
        <v>13860</v>
      </c>
      <c r="J12" s="7">
        <f t="shared" si="2"/>
        <v>18150</v>
      </c>
      <c r="K12" s="7">
        <f t="shared" si="2"/>
        <v>23100</v>
      </c>
      <c r="L12" s="7">
        <f t="shared" si="2"/>
        <v>28710</v>
      </c>
      <c r="M12" s="7">
        <f t="shared" si="2"/>
        <v>34980</v>
      </c>
      <c r="N12" s="7">
        <f t="shared" si="2"/>
        <v>41910</v>
      </c>
      <c r="O12" s="7">
        <f t="shared" si="2"/>
        <v>49500</v>
      </c>
      <c r="P12" s="7">
        <f t="shared" si="2"/>
        <v>57750</v>
      </c>
      <c r="Q12" s="7">
        <f t="shared" si="2"/>
        <v>66660</v>
      </c>
      <c r="R12" s="7">
        <f t="shared" si="2"/>
        <v>76230</v>
      </c>
      <c r="S12" s="7">
        <f t="shared" si="2"/>
        <v>86460</v>
      </c>
      <c r="T12" s="7">
        <f t="shared" si="2"/>
        <v>97350</v>
      </c>
      <c r="U12" s="3"/>
    </row>
    <row r="13" spans="1:21">
      <c r="A13" s="4" t="s">
        <v>20</v>
      </c>
      <c r="B13" s="4">
        <v>300</v>
      </c>
      <c r="C13" s="4">
        <v>0.12</v>
      </c>
      <c r="D13" s="4">
        <v>0.012</v>
      </c>
      <c r="E13" s="4">
        <f t="shared" si="2"/>
        <v>300</v>
      </c>
      <c r="F13" s="4">
        <f t="shared" si="2"/>
        <v>339.6</v>
      </c>
      <c r="G13" s="4">
        <f t="shared" si="2"/>
        <v>386.4</v>
      </c>
      <c r="H13" s="4">
        <f t="shared" si="2"/>
        <v>440.4</v>
      </c>
      <c r="I13" s="4">
        <f t="shared" si="2"/>
        <v>501.6</v>
      </c>
      <c r="J13" s="4">
        <f t="shared" si="2"/>
        <v>570</v>
      </c>
      <c r="K13" s="4">
        <f t="shared" si="2"/>
        <v>645.6</v>
      </c>
      <c r="L13" s="4">
        <f t="shared" si="2"/>
        <v>728.4</v>
      </c>
      <c r="M13" s="4">
        <f t="shared" si="2"/>
        <v>818.4</v>
      </c>
      <c r="N13" s="4">
        <f t="shared" si="2"/>
        <v>915.6</v>
      </c>
      <c r="O13" s="4">
        <f t="shared" si="2"/>
        <v>1020</v>
      </c>
      <c r="P13" s="4">
        <f t="shared" si="2"/>
        <v>1131.6</v>
      </c>
      <c r="Q13" s="4">
        <f t="shared" si="2"/>
        <v>1250.4</v>
      </c>
      <c r="R13" s="4">
        <f t="shared" si="2"/>
        <v>1376.4</v>
      </c>
      <c r="S13" s="4">
        <f t="shared" si="2"/>
        <v>1509.6</v>
      </c>
      <c r="T13" s="4">
        <f t="shared" si="2"/>
        <v>1650</v>
      </c>
      <c r="U13" s="3"/>
    </row>
    <row r="14" spans="1:21">
      <c r="A14" s="12" t="s">
        <v>21</v>
      </c>
      <c r="B14" s="12">
        <v>300</v>
      </c>
      <c r="C14" s="12">
        <v>0.12</v>
      </c>
      <c r="D14" s="12">
        <v>0.012</v>
      </c>
      <c r="E14" s="12">
        <f t="shared" si="2"/>
        <v>300</v>
      </c>
      <c r="F14" s="12">
        <f t="shared" si="2"/>
        <v>339.6</v>
      </c>
      <c r="G14" s="12">
        <f t="shared" si="2"/>
        <v>386.4</v>
      </c>
      <c r="H14" s="12">
        <f t="shared" si="2"/>
        <v>440.4</v>
      </c>
      <c r="I14" s="12">
        <f t="shared" si="2"/>
        <v>501.6</v>
      </c>
      <c r="J14" s="12">
        <f t="shared" si="2"/>
        <v>570</v>
      </c>
      <c r="K14" s="12">
        <f t="shared" si="2"/>
        <v>645.6</v>
      </c>
      <c r="L14" s="12">
        <f t="shared" si="2"/>
        <v>728.4</v>
      </c>
      <c r="M14" s="12">
        <f t="shared" si="2"/>
        <v>818.4</v>
      </c>
      <c r="N14" s="12">
        <f t="shared" si="2"/>
        <v>915.6</v>
      </c>
      <c r="O14" s="12">
        <f t="shared" si="2"/>
        <v>1020</v>
      </c>
      <c r="P14" s="12">
        <f t="shared" si="2"/>
        <v>1131.6</v>
      </c>
      <c r="Q14" s="12">
        <f t="shared" si="2"/>
        <v>1250.4</v>
      </c>
      <c r="R14" s="12">
        <f t="shared" si="2"/>
        <v>1376.4</v>
      </c>
      <c r="S14" s="12">
        <f t="shared" si="2"/>
        <v>1509.6</v>
      </c>
      <c r="T14" s="12">
        <f t="shared" si="2"/>
        <v>1650</v>
      </c>
      <c r="U14" s="3"/>
    </row>
    <row r="15" spans="1:21">
      <c r="A15" s="6" t="s">
        <v>22</v>
      </c>
      <c r="B15" s="6">
        <v>270</v>
      </c>
      <c r="C15" s="6">
        <v>0.12</v>
      </c>
      <c r="D15" s="6">
        <v>0.012</v>
      </c>
      <c r="E15" s="6">
        <f t="shared" si="2"/>
        <v>270</v>
      </c>
      <c r="F15" s="6">
        <f t="shared" si="2"/>
        <v>305.64</v>
      </c>
      <c r="G15" s="6">
        <f t="shared" si="2"/>
        <v>347.76</v>
      </c>
      <c r="H15" s="6">
        <f t="shared" si="2"/>
        <v>396.36</v>
      </c>
      <c r="I15" s="6">
        <f t="shared" si="2"/>
        <v>451.44</v>
      </c>
      <c r="J15" s="6">
        <f t="shared" si="2"/>
        <v>513</v>
      </c>
      <c r="K15" s="6">
        <f t="shared" si="2"/>
        <v>581.04</v>
      </c>
      <c r="L15" s="6">
        <f t="shared" si="2"/>
        <v>655.56</v>
      </c>
      <c r="M15" s="6">
        <f t="shared" si="2"/>
        <v>736.56</v>
      </c>
      <c r="N15" s="6">
        <f t="shared" si="2"/>
        <v>824.04</v>
      </c>
      <c r="O15" s="6">
        <f t="shared" si="2"/>
        <v>918</v>
      </c>
      <c r="P15" s="6">
        <f t="shared" si="2"/>
        <v>1018.44</v>
      </c>
      <c r="Q15" s="6">
        <f t="shared" si="2"/>
        <v>1125.36</v>
      </c>
      <c r="R15" s="6">
        <f t="shared" si="2"/>
        <v>1238.76</v>
      </c>
      <c r="S15" s="6">
        <f t="shared" si="2"/>
        <v>1358.64</v>
      </c>
      <c r="T15" s="6">
        <f t="shared" si="2"/>
        <v>1485</v>
      </c>
      <c r="U15" s="3"/>
    </row>
    <row r="16" s="2" customFormat="1" spans="1:21">
      <c r="A16" s="13" t="s">
        <v>23</v>
      </c>
      <c r="B16" s="8">
        <v>3300</v>
      </c>
      <c r="C16" s="3">
        <v>0.4</v>
      </c>
      <c r="D16" s="3">
        <v>0.1</v>
      </c>
      <c r="E16" s="13">
        <f t="shared" si="2"/>
        <v>3300</v>
      </c>
      <c r="F16" s="13">
        <f t="shared" si="2"/>
        <v>4950</v>
      </c>
      <c r="G16" s="13">
        <f t="shared" si="2"/>
        <v>7260</v>
      </c>
      <c r="H16" s="13">
        <f t="shared" si="2"/>
        <v>10230</v>
      </c>
      <c r="I16" s="13">
        <f t="shared" si="2"/>
        <v>13860</v>
      </c>
      <c r="J16" s="13">
        <f t="shared" si="2"/>
        <v>18150</v>
      </c>
      <c r="K16" s="13">
        <f t="shared" si="2"/>
        <v>23100</v>
      </c>
      <c r="L16" s="13">
        <f t="shared" si="2"/>
        <v>28710</v>
      </c>
      <c r="M16" s="13">
        <f t="shared" si="2"/>
        <v>34980</v>
      </c>
      <c r="N16" s="13">
        <f t="shared" si="2"/>
        <v>41910</v>
      </c>
      <c r="O16" s="13">
        <f t="shared" si="2"/>
        <v>49500</v>
      </c>
      <c r="P16" s="13">
        <f t="shared" si="2"/>
        <v>57750</v>
      </c>
      <c r="Q16" s="13">
        <f t="shared" si="2"/>
        <v>66660</v>
      </c>
      <c r="R16" s="13">
        <f t="shared" si="2"/>
        <v>76230</v>
      </c>
      <c r="S16" s="13">
        <f t="shared" si="2"/>
        <v>86460</v>
      </c>
      <c r="T16" s="13">
        <f t="shared" si="2"/>
        <v>97350</v>
      </c>
      <c r="U16" s="3"/>
    </row>
    <row r="17" spans="1:21">
      <c r="A17" s="14" t="s">
        <v>24</v>
      </c>
      <c r="B17" s="14">
        <v>530</v>
      </c>
      <c r="C17" s="14">
        <v>0.12</v>
      </c>
      <c r="D17" s="14">
        <v>0.012</v>
      </c>
      <c r="E17" s="14">
        <f t="shared" si="2"/>
        <v>530</v>
      </c>
      <c r="F17" s="14">
        <f t="shared" si="2"/>
        <v>599.96</v>
      </c>
      <c r="G17" s="14">
        <f t="shared" si="2"/>
        <v>682.64</v>
      </c>
      <c r="H17" s="14">
        <f t="shared" si="2"/>
        <v>778.04</v>
      </c>
      <c r="I17" s="14">
        <f t="shared" si="2"/>
        <v>886.16</v>
      </c>
      <c r="J17" s="14">
        <f t="shared" si="2"/>
        <v>1007</v>
      </c>
      <c r="K17" s="14">
        <f t="shared" si="2"/>
        <v>1140.56</v>
      </c>
      <c r="L17" s="14">
        <f t="shared" si="2"/>
        <v>1286.84</v>
      </c>
      <c r="M17" s="14">
        <f t="shared" si="2"/>
        <v>1445.84</v>
      </c>
      <c r="N17" s="14">
        <f t="shared" si="2"/>
        <v>1617.56</v>
      </c>
      <c r="O17" s="14">
        <f t="shared" si="2"/>
        <v>1802</v>
      </c>
      <c r="P17" s="14">
        <f t="shared" si="2"/>
        <v>1999.16</v>
      </c>
      <c r="Q17" s="14">
        <f t="shared" si="2"/>
        <v>2209.04</v>
      </c>
      <c r="R17" s="14">
        <f t="shared" si="2"/>
        <v>2431.64</v>
      </c>
      <c r="S17" s="14">
        <f t="shared" si="2"/>
        <v>2666.96</v>
      </c>
      <c r="T17" s="14">
        <f t="shared" si="2"/>
        <v>2915</v>
      </c>
      <c r="U17" s="3"/>
    </row>
    <row r="18" spans="1:21">
      <c r="A18" s="15" t="s">
        <v>25</v>
      </c>
      <c r="B18" s="15">
        <v>480</v>
      </c>
      <c r="C18" s="15">
        <v>0.12</v>
      </c>
      <c r="D18" s="15">
        <v>0.012</v>
      </c>
      <c r="E18" s="15">
        <f t="shared" si="2"/>
        <v>480</v>
      </c>
      <c r="F18" s="15">
        <f t="shared" si="2"/>
        <v>543.36</v>
      </c>
      <c r="G18" s="15">
        <f t="shared" si="2"/>
        <v>618.24</v>
      </c>
      <c r="H18" s="15">
        <f t="shared" si="2"/>
        <v>704.64</v>
      </c>
      <c r="I18" s="15">
        <f t="shared" si="2"/>
        <v>802.56</v>
      </c>
      <c r="J18" s="15">
        <f t="shared" si="2"/>
        <v>912</v>
      </c>
      <c r="K18" s="15">
        <f t="shared" si="2"/>
        <v>1032.96</v>
      </c>
      <c r="L18" s="15">
        <f t="shared" si="2"/>
        <v>1165.44</v>
      </c>
      <c r="M18" s="15">
        <f t="shared" si="2"/>
        <v>1309.44</v>
      </c>
      <c r="N18" s="15">
        <f t="shared" si="2"/>
        <v>1464.96</v>
      </c>
      <c r="O18" s="15">
        <f t="shared" ref="F18:T23" si="3">$B18+$B18*($C18+$D18*(O$1-1))*(O$1-1)</f>
        <v>1632</v>
      </c>
      <c r="P18" s="15">
        <f t="shared" si="3"/>
        <v>1810.56</v>
      </c>
      <c r="Q18" s="15">
        <f t="shared" si="3"/>
        <v>2000.64</v>
      </c>
      <c r="R18" s="15">
        <f t="shared" si="3"/>
        <v>2202.24</v>
      </c>
      <c r="S18" s="15">
        <f t="shared" si="3"/>
        <v>2415.36</v>
      </c>
      <c r="T18" s="15">
        <f t="shared" si="3"/>
        <v>2640</v>
      </c>
      <c r="U18" s="3"/>
    </row>
    <row r="19" spans="1:21">
      <c r="A19" s="16" t="s">
        <v>26</v>
      </c>
      <c r="B19" s="16">
        <v>530</v>
      </c>
      <c r="C19" s="16">
        <v>0.12</v>
      </c>
      <c r="D19" s="16">
        <v>0.012</v>
      </c>
      <c r="E19" s="16">
        <f t="shared" si="2"/>
        <v>530</v>
      </c>
      <c r="F19" s="16">
        <f t="shared" si="3"/>
        <v>599.96</v>
      </c>
      <c r="G19" s="16">
        <f t="shared" si="3"/>
        <v>682.64</v>
      </c>
      <c r="H19" s="16">
        <f t="shared" si="3"/>
        <v>778.04</v>
      </c>
      <c r="I19" s="16">
        <f t="shared" si="3"/>
        <v>886.16</v>
      </c>
      <c r="J19" s="16">
        <f t="shared" si="3"/>
        <v>1007</v>
      </c>
      <c r="K19" s="16">
        <f t="shared" si="3"/>
        <v>1140.56</v>
      </c>
      <c r="L19" s="16">
        <f t="shared" si="3"/>
        <v>1286.84</v>
      </c>
      <c r="M19" s="16">
        <f t="shared" si="3"/>
        <v>1445.84</v>
      </c>
      <c r="N19" s="16">
        <f t="shared" si="3"/>
        <v>1617.56</v>
      </c>
      <c r="O19" s="16">
        <f t="shared" si="3"/>
        <v>1802</v>
      </c>
      <c r="P19" s="16">
        <f t="shared" si="3"/>
        <v>1999.16</v>
      </c>
      <c r="Q19" s="16">
        <f t="shared" si="3"/>
        <v>2209.04</v>
      </c>
      <c r="R19" s="16">
        <f t="shared" si="3"/>
        <v>2431.64</v>
      </c>
      <c r="S19" s="16">
        <f t="shared" si="3"/>
        <v>2666.96</v>
      </c>
      <c r="T19" s="16">
        <f t="shared" si="3"/>
        <v>2915</v>
      </c>
      <c r="U19" s="3"/>
    </row>
    <row r="20" s="2" customFormat="1" spans="1:21">
      <c r="A20" s="17" t="s">
        <v>27</v>
      </c>
      <c r="B20" s="8">
        <v>3300</v>
      </c>
      <c r="C20" s="3">
        <v>0.4</v>
      </c>
      <c r="D20" s="3">
        <v>0.1</v>
      </c>
      <c r="E20" s="17">
        <f t="shared" si="2"/>
        <v>3300</v>
      </c>
      <c r="F20" s="17">
        <f t="shared" si="3"/>
        <v>4950</v>
      </c>
      <c r="G20" s="17">
        <f t="shared" si="3"/>
        <v>7260</v>
      </c>
      <c r="H20" s="17">
        <f t="shared" si="3"/>
        <v>10230</v>
      </c>
      <c r="I20" s="17">
        <f t="shared" si="3"/>
        <v>13860</v>
      </c>
      <c r="J20" s="17">
        <f t="shared" si="3"/>
        <v>18150</v>
      </c>
      <c r="K20" s="17">
        <f t="shared" si="3"/>
        <v>23100</v>
      </c>
      <c r="L20" s="17">
        <f t="shared" si="3"/>
        <v>28710</v>
      </c>
      <c r="M20" s="17">
        <f t="shared" si="3"/>
        <v>34980</v>
      </c>
      <c r="N20" s="17">
        <f t="shared" si="3"/>
        <v>41910</v>
      </c>
      <c r="O20" s="17">
        <f t="shared" si="3"/>
        <v>49500</v>
      </c>
      <c r="P20" s="17">
        <f t="shared" si="3"/>
        <v>57750</v>
      </c>
      <c r="Q20" s="17">
        <f t="shared" si="3"/>
        <v>66660</v>
      </c>
      <c r="R20" s="17">
        <f t="shared" si="3"/>
        <v>76230</v>
      </c>
      <c r="S20" s="17">
        <f t="shared" si="3"/>
        <v>86460</v>
      </c>
      <c r="T20" s="17">
        <f t="shared" si="3"/>
        <v>97350</v>
      </c>
      <c r="U20" s="3">
        <v>59000</v>
      </c>
    </row>
    <row r="21" spans="1:21">
      <c r="A21" s="3" t="s">
        <v>28</v>
      </c>
      <c r="B21" s="8">
        <v>3300</v>
      </c>
      <c r="C21" s="3">
        <v>0.4</v>
      </c>
      <c r="D21" s="3">
        <v>0.1</v>
      </c>
      <c r="E21" s="3">
        <f t="shared" si="2"/>
        <v>3300</v>
      </c>
      <c r="F21" s="3">
        <f t="shared" si="3"/>
        <v>4950</v>
      </c>
      <c r="G21" s="3">
        <f t="shared" si="3"/>
        <v>7260</v>
      </c>
      <c r="H21" s="3">
        <f t="shared" si="3"/>
        <v>10230</v>
      </c>
      <c r="I21" s="3">
        <f t="shared" si="3"/>
        <v>13860</v>
      </c>
      <c r="J21" s="3">
        <f t="shared" si="3"/>
        <v>18150</v>
      </c>
      <c r="K21" s="3">
        <f t="shared" si="3"/>
        <v>23100</v>
      </c>
      <c r="L21" s="3">
        <f t="shared" si="3"/>
        <v>28710</v>
      </c>
      <c r="M21" s="3">
        <f t="shared" si="3"/>
        <v>34980</v>
      </c>
      <c r="N21" s="3">
        <f t="shared" si="3"/>
        <v>41910</v>
      </c>
      <c r="O21" s="3">
        <f t="shared" si="3"/>
        <v>49500</v>
      </c>
      <c r="P21" s="3">
        <f t="shared" si="3"/>
        <v>57750</v>
      </c>
      <c r="Q21" s="3">
        <f t="shared" si="3"/>
        <v>66660</v>
      </c>
      <c r="R21" s="3">
        <f t="shared" si="3"/>
        <v>76230</v>
      </c>
      <c r="S21" s="3">
        <f t="shared" si="3"/>
        <v>86460</v>
      </c>
      <c r="T21" s="3">
        <f t="shared" si="3"/>
        <v>97350</v>
      </c>
      <c r="U21" s="3">
        <v>59000</v>
      </c>
    </row>
    <row r="22" spans="1:21">
      <c r="A22" s="3" t="s">
        <v>29</v>
      </c>
      <c r="B22" s="8">
        <v>3300</v>
      </c>
      <c r="C22" s="3">
        <v>0.4</v>
      </c>
      <c r="D22" s="3">
        <v>0.1</v>
      </c>
      <c r="E22" s="3">
        <f t="shared" si="2"/>
        <v>3300</v>
      </c>
      <c r="F22" s="3">
        <f t="shared" si="3"/>
        <v>4950</v>
      </c>
      <c r="G22" s="3">
        <f t="shared" si="3"/>
        <v>7260</v>
      </c>
      <c r="H22" s="3">
        <f t="shared" si="3"/>
        <v>10230</v>
      </c>
      <c r="I22" s="3">
        <f t="shared" si="3"/>
        <v>13860</v>
      </c>
      <c r="J22" s="3">
        <f t="shared" si="3"/>
        <v>18150</v>
      </c>
      <c r="K22" s="3">
        <f t="shared" si="3"/>
        <v>23100</v>
      </c>
      <c r="L22" s="3">
        <f t="shared" si="3"/>
        <v>28710</v>
      </c>
      <c r="M22" s="3">
        <f t="shared" si="3"/>
        <v>34980</v>
      </c>
      <c r="N22" s="3">
        <f t="shared" si="3"/>
        <v>41910</v>
      </c>
      <c r="O22" s="3">
        <f t="shared" si="3"/>
        <v>49500</v>
      </c>
      <c r="P22" s="3">
        <f t="shared" si="3"/>
        <v>57750</v>
      </c>
      <c r="Q22" s="3">
        <f t="shared" si="3"/>
        <v>66660</v>
      </c>
      <c r="R22" s="3">
        <f t="shared" si="3"/>
        <v>76230</v>
      </c>
      <c r="S22" s="3">
        <f t="shared" si="3"/>
        <v>86460</v>
      </c>
      <c r="T22" s="3">
        <f t="shared" si="3"/>
        <v>97350</v>
      </c>
      <c r="U22" s="3">
        <v>59000</v>
      </c>
    </row>
    <row r="23" spans="1:21">
      <c r="A23" s="3" t="s">
        <v>30</v>
      </c>
      <c r="B23" s="8">
        <v>3300</v>
      </c>
      <c r="C23" s="3">
        <v>0.4</v>
      </c>
      <c r="D23" s="3">
        <v>0.1</v>
      </c>
      <c r="E23" s="3">
        <f t="shared" si="2"/>
        <v>3300</v>
      </c>
      <c r="F23" s="3">
        <f t="shared" si="3"/>
        <v>4950</v>
      </c>
      <c r="G23" s="3">
        <f t="shared" si="3"/>
        <v>7260</v>
      </c>
      <c r="H23" s="3">
        <f t="shared" si="3"/>
        <v>10230</v>
      </c>
      <c r="I23" s="3">
        <f t="shared" si="3"/>
        <v>13860</v>
      </c>
      <c r="J23" s="3">
        <f t="shared" si="3"/>
        <v>18150</v>
      </c>
      <c r="K23" s="3">
        <f t="shared" si="3"/>
        <v>23100</v>
      </c>
      <c r="L23" s="3">
        <f t="shared" si="3"/>
        <v>28710</v>
      </c>
      <c r="M23" s="3">
        <f t="shared" si="3"/>
        <v>34980</v>
      </c>
      <c r="N23" s="3">
        <f t="shared" si="3"/>
        <v>41910</v>
      </c>
      <c r="O23" s="3">
        <f t="shared" si="3"/>
        <v>49500</v>
      </c>
      <c r="P23" s="3">
        <f t="shared" si="3"/>
        <v>57750</v>
      </c>
      <c r="Q23" s="3">
        <f t="shared" si="3"/>
        <v>66660</v>
      </c>
      <c r="R23" s="3">
        <f t="shared" si="3"/>
        <v>76230</v>
      </c>
      <c r="S23" s="3">
        <f t="shared" si="3"/>
        <v>86460</v>
      </c>
      <c r="T23" s="3">
        <f t="shared" si="3"/>
        <v>97350</v>
      </c>
      <c r="U23" s="3">
        <v>59000</v>
      </c>
    </row>
    <row r="24" spans="6:20">
      <c r="F24">
        <f>F23/E23</f>
        <v>1.5</v>
      </c>
      <c r="G24">
        <f t="shared" ref="G24:T24" si="4">G23/F23</f>
        <v>1.46666666666667</v>
      </c>
      <c r="H24">
        <f t="shared" si="4"/>
        <v>1.40909090909091</v>
      </c>
      <c r="I24">
        <f t="shared" si="4"/>
        <v>1.35483870967742</v>
      </c>
      <c r="J24">
        <f t="shared" si="4"/>
        <v>1.30952380952381</v>
      </c>
      <c r="K24">
        <f t="shared" si="4"/>
        <v>1.27272727272727</v>
      </c>
      <c r="L24">
        <f t="shared" si="4"/>
        <v>1.24285714285714</v>
      </c>
      <c r="M24">
        <f t="shared" si="4"/>
        <v>1.2183908045977</v>
      </c>
      <c r="N24">
        <f t="shared" si="4"/>
        <v>1.19811320754717</v>
      </c>
      <c r="O24">
        <f t="shared" si="4"/>
        <v>1.18110236220472</v>
      </c>
      <c r="P24">
        <f t="shared" si="4"/>
        <v>1.16666666666667</v>
      </c>
      <c r="Q24">
        <f t="shared" si="4"/>
        <v>1.15428571428571</v>
      </c>
      <c r="R24">
        <f t="shared" si="4"/>
        <v>1.14356435643564</v>
      </c>
      <c r="S24">
        <f t="shared" si="4"/>
        <v>1.13419913419913</v>
      </c>
      <c r="T24">
        <f t="shared" si="4"/>
        <v>1.12595419847328</v>
      </c>
    </row>
    <row r="25" spans="6:6">
      <c r="F25">
        <f>E23*(1+J27/100)</f>
        <v>5362.5</v>
      </c>
    </row>
    <row r="26" s="2" customFormat="1" spans="1:21">
      <c r="A26"/>
      <c r="B26"/>
      <c r="C26"/>
      <c r="D26"/>
      <c r="E26"/>
      <c r="H26"/>
      <c r="I26"/>
      <c r="J26">
        <v>3000</v>
      </c>
      <c r="K26"/>
      <c r="L26"/>
      <c r="M26"/>
      <c r="N26"/>
      <c r="O26"/>
      <c r="P26"/>
      <c r="Q26"/>
      <c r="R26"/>
      <c r="S26"/>
      <c r="T26"/>
      <c r="U26"/>
    </row>
    <row r="27" spans="9:10">
      <c r="I27">
        <f>SUM(I28:I31)</f>
        <v>12.5</v>
      </c>
      <c r="J27">
        <f>I27*5</f>
        <v>62.5</v>
      </c>
    </row>
    <row r="28" s="2" customFormat="1" spans="1:21">
      <c r="A28"/>
      <c r="B28"/>
      <c r="C28"/>
      <c r="D28"/>
      <c r="E28"/>
      <c r="F28" t="s">
        <v>31</v>
      </c>
      <c r="G28">
        <v>3</v>
      </c>
      <c r="H28">
        <v>0.5</v>
      </c>
      <c r="I28">
        <f>H28*G28</f>
        <v>1.5</v>
      </c>
      <c r="J28"/>
      <c r="K28"/>
      <c r="L28"/>
      <c r="M28"/>
      <c r="N28"/>
      <c r="O28"/>
      <c r="P28"/>
      <c r="Q28"/>
      <c r="R28"/>
      <c r="S28"/>
      <c r="T28"/>
      <c r="U28"/>
    </row>
    <row r="29" s="2" customFormat="1" spans="1:21">
      <c r="A29"/>
      <c r="B29"/>
      <c r="C29"/>
      <c r="D29"/>
      <c r="F29" t="s">
        <v>32</v>
      </c>
      <c r="G29">
        <v>4</v>
      </c>
      <c r="H29">
        <v>1</v>
      </c>
      <c r="I29">
        <v>2</v>
      </c>
      <c r="J29"/>
      <c r="K29"/>
      <c r="L29"/>
      <c r="M29"/>
      <c r="N29"/>
      <c r="O29"/>
      <c r="P29"/>
      <c r="Q29"/>
      <c r="R29"/>
      <c r="S29"/>
      <c r="T29"/>
      <c r="U29"/>
    </row>
    <row r="30" s="2" customFormat="1" spans="1:21">
      <c r="A30"/>
      <c r="B30"/>
      <c r="C30"/>
      <c r="D30"/>
      <c r="E30"/>
      <c r="F30" t="s">
        <v>33</v>
      </c>
      <c r="G30">
        <v>2</v>
      </c>
      <c r="H30">
        <v>3</v>
      </c>
      <c r="I30">
        <f>H30*G30</f>
        <v>6</v>
      </c>
      <c r="J30"/>
      <c r="K30"/>
      <c r="L30"/>
      <c r="M30"/>
      <c r="N30"/>
      <c r="O30"/>
      <c r="P30"/>
      <c r="Q30"/>
      <c r="R30"/>
      <c r="S30"/>
      <c r="T30"/>
      <c r="U30"/>
    </row>
    <row r="31" s="2" customFormat="1" spans="1:21">
      <c r="A31"/>
      <c r="B31"/>
      <c r="C31"/>
      <c r="D31"/>
      <c r="E31"/>
      <c r="F31" t="s">
        <v>34</v>
      </c>
      <c r="G31">
        <v>1</v>
      </c>
      <c r="H31">
        <v>3</v>
      </c>
      <c r="I31">
        <f>H31*G31</f>
        <v>3</v>
      </c>
      <c r="J31"/>
      <c r="K31"/>
      <c r="L31"/>
      <c r="M31"/>
      <c r="N31"/>
      <c r="O31"/>
      <c r="P31"/>
      <c r="Q31"/>
      <c r="R31"/>
      <c r="S31"/>
      <c r="T31"/>
      <c r="U3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"/>
  <sheetViews>
    <sheetView workbookViewId="0">
      <selection activeCell="A7" sqref="A7"/>
    </sheetView>
  </sheetViews>
  <sheetFormatPr defaultColWidth="9" defaultRowHeight="15" outlineLevelRow="7"/>
  <cols>
    <col min="16" max="16" width="9" customWidth="1"/>
    <col min="17" max="17" width="12" customWidth="1"/>
    <col min="18" max="18" width="15.1428571428571" customWidth="1"/>
    <col min="19" max="19" width="18.2857142857143" customWidth="1"/>
    <col min="20" max="20" width="21.4285714285714" customWidth="1"/>
    <col min="21" max="21" width="25.5714285714286" customWidth="1"/>
    <col min="22" max="22" width="29.7142857142857" customWidth="1"/>
    <col min="23" max="23" width="33.8571428571429" customWidth="1"/>
    <col min="24" max="24" width="38" customWidth="1"/>
    <col min="25" max="25" width="42.1428571428571" customWidth="1"/>
    <col min="26" max="26" width="46.2857142857143" customWidth="1"/>
    <col min="27" max="27" width="51.4285714285714" customWidth="1"/>
  </cols>
  <sheetData>
    <row r="1" spans="1:1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26">
      <c r="A2">
        <v>6</v>
      </c>
      <c r="B2">
        <f t="shared" ref="B2:B7" si="0">A2+$A2+(B$1-1)</f>
        <v>13</v>
      </c>
      <c r="C2">
        <f t="shared" ref="C2:M2" si="1">B2+$A2+(C$1-1)</f>
        <v>21</v>
      </c>
      <c r="D2">
        <f t="shared" si="1"/>
        <v>30</v>
      </c>
      <c r="E2">
        <f>D2+$A2+(E$1-1)</f>
        <v>40</v>
      </c>
      <c r="F2">
        <f t="shared" si="1"/>
        <v>51</v>
      </c>
      <c r="G2">
        <f t="shared" si="1"/>
        <v>63</v>
      </c>
      <c r="H2">
        <f t="shared" si="1"/>
        <v>76</v>
      </c>
      <c r="I2">
        <f t="shared" si="1"/>
        <v>90</v>
      </c>
      <c r="J2">
        <f t="shared" si="1"/>
        <v>105</v>
      </c>
      <c r="K2">
        <f t="shared" si="1"/>
        <v>121</v>
      </c>
      <c r="L2">
        <f t="shared" si="1"/>
        <v>138</v>
      </c>
      <c r="M2">
        <f t="shared" si="1"/>
        <v>156</v>
      </c>
      <c r="N2">
        <f>SUM(A2:M2)</f>
        <v>910</v>
      </c>
      <c r="O2" t="str">
        <f>CONCATENATE(A2,"|",B2)</f>
        <v>6|13</v>
      </c>
      <c r="P2" t="str">
        <f>CONCATENATE(O2,"|",C2)</f>
        <v>6|13|21</v>
      </c>
      <c r="Q2" t="str">
        <f>CONCATENATE(P2,"|",D2)</f>
        <v>6|13|21|30</v>
      </c>
      <c r="R2" t="str">
        <f>CONCATENATE(Q2,"|",E2)</f>
        <v>6|13|21|30|40</v>
      </c>
      <c r="S2" t="str">
        <f t="shared" ref="S2:Z2" si="2">CONCATENATE(R2,"|",F2)</f>
        <v>6|13|21|30|40|51</v>
      </c>
      <c r="T2" t="str">
        <f t="shared" si="2"/>
        <v>6|13|21|30|40|51|63</v>
      </c>
      <c r="U2" t="str">
        <f t="shared" si="2"/>
        <v>6|13|21|30|40|51|63|76</v>
      </c>
      <c r="V2" t="str">
        <f t="shared" si="2"/>
        <v>6|13|21|30|40|51|63|76|90</v>
      </c>
      <c r="W2" t="str">
        <f t="shared" si="2"/>
        <v>6|13|21|30|40|51|63|76|90|105</v>
      </c>
      <c r="X2" t="str">
        <f t="shared" si="2"/>
        <v>6|13|21|30|40|51|63|76|90|105|121</v>
      </c>
      <c r="Y2" t="str">
        <f t="shared" si="2"/>
        <v>6|13|21|30|40|51|63|76|90|105|121|138</v>
      </c>
      <c r="Z2" t="str">
        <f t="shared" si="2"/>
        <v>6|13|21|30|40|51|63|76|90|105|121|138|156</v>
      </c>
    </row>
    <row r="3" spans="1:26">
      <c r="A3">
        <v>7</v>
      </c>
      <c r="B3">
        <f t="shared" si="0"/>
        <v>15</v>
      </c>
      <c r="C3">
        <f t="shared" ref="C3:M3" si="3">B3+$A3+(C$1-1)</f>
        <v>24</v>
      </c>
      <c r="D3">
        <f t="shared" si="3"/>
        <v>34</v>
      </c>
      <c r="E3">
        <f t="shared" si="3"/>
        <v>45</v>
      </c>
      <c r="F3">
        <f t="shared" si="3"/>
        <v>57</v>
      </c>
      <c r="G3">
        <f t="shared" si="3"/>
        <v>70</v>
      </c>
      <c r="H3">
        <f t="shared" si="3"/>
        <v>84</v>
      </c>
      <c r="I3">
        <f t="shared" si="3"/>
        <v>99</v>
      </c>
      <c r="J3">
        <f t="shared" si="3"/>
        <v>115</v>
      </c>
      <c r="K3">
        <f t="shared" si="3"/>
        <v>132</v>
      </c>
      <c r="L3">
        <f t="shared" si="3"/>
        <v>150</v>
      </c>
      <c r="M3">
        <f t="shared" si="3"/>
        <v>169</v>
      </c>
      <c r="N3">
        <f t="shared" ref="N3:N7" si="4">SUM(A3:M3)</f>
        <v>1001</v>
      </c>
      <c r="O3" t="str">
        <f t="shared" ref="O3:O7" si="5">CONCATENATE(A3,"|",B3)</f>
        <v>7|15</v>
      </c>
      <c r="P3" t="str">
        <f t="shared" ref="P3:R3" si="6">CONCATENATE(O3,"|",C3)</f>
        <v>7|15|24</v>
      </c>
      <c r="Q3" t="str">
        <f t="shared" si="6"/>
        <v>7|15|24|34</v>
      </c>
      <c r="R3" t="str">
        <f t="shared" si="6"/>
        <v>7|15|24|34|45</v>
      </c>
      <c r="S3" t="str">
        <f t="shared" ref="S3:S7" si="7">CONCATENATE(R3,"|",F3)</f>
        <v>7|15|24|34|45|57</v>
      </c>
      <c r="T3" t="str">
        <f t="shared" ref="T3:T7" si="8">CONCATENATE(S3,"|",G3)</f>
        <v>7|15|24|34|45|57|70</v>
      </c>
      <c r="U3" t="str">
        <f t="shared" ref="U3:U7" si="9">CONCATENATE(T3,"|",H3)</f>
        <v>7|15|24|34|45|57|70|84</v>
      </c>
      <c r="V3" t="str">
        <f t="shared" ref="V3:V7" si="10">CONCATENATE(U3,"|",I3)</f>
        <v>7|15|24|34|45|57|70|84|99</v>
      </c>
      <c r="W3" t="str">
        <f t="shared" ref="W3:W7" si="11">CONCATENATE(V3,"|",J3)</f>
        <v>7|15|24|34|45|57|70|84|99|115</v>
      </c>
      <c r="X3" t="str">
        <f t="shared" ref="X3:X7" si="12">CONCATENATE(W3,"|",K3)</f>
        <v>7|15|24|34|45|57|70|84|99|115|132</v>
      </c>
      <c r="Y3" t="str">
        <f t="shared" ref="Y3:Y7" si="13">CONCATENATE(X3,"|",L3)</f>
        <v>7|15|24|34|45|57|70|84|99|115|132|150</v>
      </c>
      <c r="Z3" t="str">
        <f t="shared" ref="Z3:Z7" si="14">CONCATENATE(Y3,"|",M3)</f>
        <v>7|15|24|34|45|57|70|84|99|115|132|150|169</v>
      </c>
    </row>
    <row r="4" spans="1:26">
      <c r="A4">
        <v>8</v>
      </c>
      <c r="B4">
        <f t="shared" si="0"/>
        <v>17</v>
      </c>
      <c r="C4">
        <f t="shared" ref="C4:M4" si="15">B4+$A4+(C$1-1)</f>
        <v>27</v>
      </c>
      <c r="D4">
        <f t="shared" si="15"/>
        <v>38</v>
      </c>
      <c r="E4">
        <f t="shared" si="15"/>
        <v>50</v>
      </c>
      <c r="F4">
        <f t="shared" si="15"/>
        <v>63</v>
      </c>
      <c r="G4">
        <f t="shared" si="15"/>
        <v>77</v>
      </c>
      <c r="H4">
        <f t="shared" si="15"/>
        <v>92</v>
      </c>
      <c r="I4">
        <f t="shared" si="15"/>
        <v>108</v>
      </c>
      <c r="J4">
        <f t="shared" si="15"/>
        <v>125</v>
      </c>
      <c r="K4">
        <f t="shared" si="15"/>
        <v>143</v>
      </c>
      <c r="L4">
        <f t="shared" si="15"/>
        <v>162</v>
      </c>
      <c r="M4">
        <f t="shared" si="15"/>
        <v>182</v>
      </c>
      <c r="N4">
        <f t="shared" si="4"/>
        <v>1092</v>
      </c>
      <c r="O4" t="str">
        <f t="shared" si="5"/>
        <v>8|17</v>
      </c>
      <c r="P4" t="str">
        <f t="shared" ref="P4:R4" si="16">CONCATENATE(O4,"|",C4)</f>
        <v>8|17|27</v>
      </c>
      <c r="Q4" t="str">
        <f t="shared" si="16"/>
        <v>8|17|27|38</v>
      </c>
      <c r="R4" t="str">
        <f t="shared" si="16"/>
        <v>8|17|27|38|50</v>
      </c>
      <c r="S4" t="str">
        <f t="shared" si="7"/>
        <v>8|17|27|38|50|63</v>
      </c>
      <c r="T4" t="str">
        <f t="shared" si="8"/>
        <v>8|17|27|38|50|63|77</v>
      </c>
      <c r="U4" t="str">
        <f t="shared" si="9"/>
        <v>8|17|27|38|50|63|77|92</v>
      </c>
      <c r="V4" t="str">
        <f t="shared" si="10"/>
        <v>8|17|27|38|50|63|77|92|108</v>
      </c>
      <c r="W4" t="str">
        <f t="shared" si="11"/>
        <v>8|17|27|38|50|63|77|92|108|125</v>
      </c>
      <c r="X4" t="str">
        <f t="shared" si="12"/>
        <v>8|17|27|38|50|63|77|92|108|125|143</v>
      </c>
      <c r="Y4" t="str">
        <f t="shared" si="13"/>
        <v>8|17|27|38|50|63|77|92|108|125|143|162</v>
      </c>
      <c r="Z4" t="str">
        <f t="shared" si="14"/>
        <v>8|17|27|38|50|63|77|92|108|125|143|162|182</v>
      </c>
    </row>
    <row r="5" spans="1:26">
      <c r="A5">
        <v>9</v>
      </c>
      <c r="B5">
        <f t="shared" si="0"/>
        <v>19</v>
      </c>
      <c r="C5">
        <f t="shared" ref="C5:M5" si="17">B5+$A5+(C$1-1)</f>
        <v>30</v>
      </c>
      <c r="D5">
        <f t="shared" si="17"/>
        <v>42</v>
      </c>
      <c r="E5">
        <f t="shared" si="17"/>
        <v>55</v>
      </c>
      <c r="F5">
        <f t="shared" si="17"/>
        <v>69</v>
      </c>
      <c r="G5">
        <f t="shared" si="17"/>
        <v>84</v>
      </c>
      <c r="H5">
        <f t="shared" si="17"/>
        <v>100</v>
      </c>
      <c r="I5">
        <f t="shared" si="17"/>
        <v>117</v>
      </c>
      <c r="J5">
        <f t="shared" si="17"/>
        <v>135</v>
      </c>
      <c r="K5">
        <f t="shared" si="17"/>
        <v>154</v>
      </c>
      <c r="L5">
        <f t="shared" si="17"/>
        <v>174</v>
      </c>
      <c r="M5">
        <f t="shared" si="17"/>
        <v>195</v>
      </c>
      <c r="N5">
        <f t="shared" si="4"/>
        <v>1183</v>
      </c>
      <c r="O5" t="str">
        <f t="shared" si="5"/>
        <v>9|19</v>
      </c>
      <c r="P5" t="str">
        <f t="shared" ref="P5:R5" si="18">CONCATENATE(O5,"|",C5)</f>
        <v>9|19|30</v>
      </c>
      <c r="Q5" t="str">
        <f t="shared" si="18"/>
        <v>9|19|30|42</v>
      </c>
      <c r="R5" t="str">
        <f t="shared" si="18"/>
        <v>9|19|30|42|55</v>
      </c>
      <c r="S5" t="str">
        <f t="shared" si="7"/>
        <v>9|19|30|42|55|69</v>
      </c>
      <c r="T5" t="str">
        <f t="shared" si="8"/>
        <v>9|19|30|42|55|69|84</v>
      </c>
      <c r="U5" t="str">
        <f t="shared" si="9"/>
        <v>9|19|30|42|55|69|84|100</v>
      </c>
      <c r="V5" t="str">
        <f t="shared" si="10"/>
        <v>9|19|30|42|55|69|84|100|117</v>
      </c>
      <c r="W5" t="str">
        <f t="shared" si="11"/>
        <v>9|19|30|42|55|69|84|100|117|135</v>
      </c>
      <c r="X5" t="str">
        <f t="shared" si="12"/>
        <v>9|19|30|42|55|69|84|100|117|135|154</v>
      </c>
      <c r="Y5" t="str">
        <f t="shared" si="13"/>
        <v>9|19|30|42|55|69|84|100|117|135|154|174</v>
      </c>
      <c r="Z5" t="str">
        <f t="shared" si="14"/>
        <v>9|19|30|42|55|69|84|100|117|135|154|174|195</v>
      </c>
    </row>
    <row r="6" spans="1:26">
      <c r="A6">
        <v>10</v>
      </c>
      <c r="B6">
        <f t="shared" si="0"/>
        <v>21</v>
      </c>
      <c r="C6">
        <f t="shared" ref="C6:M6" si="19">B6+$A6+(C$1-1)</f>
        <v>33</v>
      </c>
      <c r="D6">
        <f t="shared" si="19"/>
        <v>46</v>
      </c>
      <c r="E6">
        <f t="shared" si="19"/>
        <v>60</v>
      </c>
      <c r="F6">
        <f t="shared" si="19"/>
        <v>75</v>
      </c>
      <c r="G6">
        <f t="shared" si="19"/>
        <v>91</v>
      </c>
      <c r="H6">
        <f t="shared" si="19"/>
        <v>108</v>
      </c>
      <c r="I6">
        <f t="shared" si="19"/>
        <v>126</v>
      </c>
      <c r="J6">
        <f t="shared" si="19"/>
        <v>145</v>
      </c>
      <c r="K6">
        <f t="shared" si="19"/>
        <v>165</v>
      </c>
      <c r="L6">
        <f t="shared" si="19"/>
        <v>186</v>
      </c>
      <c r="M6">
        <f t="shared" si="19"/>
        <v>208</v>
      </c>
      <c r="N6">
        <f t="shared" si="4"/>
        <v>1274</v>
      </c>
      <c r="O6" t="str">
        <f t="shared" si="5"/>
        <v>10|21</v>
      </c>
      <c r="P6" t="str">
        <f t="shared" ref="P6:R6" si="20">CONCATENATE(O6,"|",C6)</f>
        <v>10|21|33</v>
      </c>
      <c r="Q6" t="str">
        <f t="shared" si="20"/>
        <v>10|21|33|46</v>
      </c>
      <c r="R6" t="str">
        <f t="shared" si="20"/>
        <v>10|21|33|46|60</v>
      </c>
      <c r="S6" t="str">
        <f t="shared" si="7"/>
        <v>10|21|33|46|60|75</v>
      </c>
      <c r="T6" t="str">
        <f t="shared" si="8"/>
        <v>10|21|33|46|60|75|91</v>
      </c>
      <c r="U6" t="str">
        <f t="shared" si="9"/>
        <v>10|21|33|46|60|75|91|108</v>
      </c>
      <c r="V6" t="str">
        <f t="shared" si="10"/>
        <v>10|21|33|46|60|75|91|108|126</v>
      </c>
      <c r="W6" t="str">
        <f t="shared" si="11"/>
        <v>10|21|33|46|60|75|91|108|126|145</v>
      </c>
      <c r="X6" t="str">
        <f t="shared" si="12"/>
        <v>10|21|33|46|60|75|91|108|126|145|165</v>
      </c>
      <c r="Y6" t="str">
        <f t="shared" si="13"/>
        <v>10|21|33|46|60|75|91|108|126|145|165|186</v>
      </c>
      <c r="Z6" t="str">
        <f t="shared" si="14"/>
        <v>10|21|33|46|60|75|91|108|126|145|165|186|208</v>
      </c>
    </row>
    <row r="7" spans="1:26">
      <c r="A7">
        <v>10</v>
      </c>
      <c r="B7">
        <f t="shared" si="0"/>
        <v>21</v>
      </c>
      <c r="C7">
        <f t="shared" ref="C7:M7" si="21">B7+$A7+(C$1-1)</f>
        <v>33</v>
      </c>
      <c r="D7">
        <f t="shared" si="21"/>
        <v>46</v>
      </c>
      <c r="E7">
        <f t="shared" si="21"/>
        <v>60</v>
      </c>
      <c r="F7">
        <f t="shared" si="21"/>
        <v>75</v>
      </c>
      <c r="G7">
        <f t="shared" si="21"/>
        <v>91</v>
      </c>
      <c r="H7">
        <f t="shared" si="21"/>
        <v>108</v>
      </c>
      <c r="I7">
        <f t="shared" si="21"/>
        <v>126</v>
      </c>
      <c r="J7">
        <f t="shared" si="21"/>
        <v>145</v>
      </c>
      <c r="K7">
        <f t="shared" si="21"/>
        <v>165</v>
      </c>
      <c r="L7">
        <f t="shared" si="21"/>
        <v>186</v>
      </c>
      <c r="M7">
        <f t="shared" si="21"/>
        <v>208</v>
      </c>
      <c r="N7">
        <f t="shared" si="4"/>
        <v>1274</v>
      </c>
      <c r="O7" t="str">
        <f t="shared" si="5"/>
        <v>10|21</v>
      </c>
      <c r="P7" t="str">
        <f t="shared" ref="P7:R7" si="22">CONCATENATE(O7,"|",C7)</f>
        <v>10|21|33</v>
      </c>
      <c r="Q7" t="str">
        <f t="shared" si="22"/>
        <v>10|21|33|46</v>
      </c>
      <c r="R7" t="str">
        <f t="shared" si="22"/>
        <v>10|21|33|46|60</v>
      </c>
      <c r="S7" t="str">
        <f t="shared" si="7"/>
        <v>10|21|33|46|60|75</v>
      </c>
      <c r="T7" t="str">
        <f t="shared" si="8"/>
        <v>10|21|33|46|60|75|91</v>
      </c>
      <c r="U7" t="str">
        <f t="shared" si="9"/>
        <v>10|21|33|46|60|75|91|108</v>
      </c>
      <c r="V7" t="str">
        <f t="shared" si="10"/>
        <v>10|21|33|46|60|75|91|108|126</v>
      </c>
      <c r="W7" t="str">
        <f t="shared" si="11"/>
        <v>10|21|33|46|60|75|91|108|126|145</v>
      </c>
      <c r="X7" t="str">
        <f t="shared" si="12"/>
        <v>10|21|33|46|60|75|91|108|126|145|165</v>
      </c>
      <c r="Y7" t="str">
        <f t="shared" si="13"/>
        <v>10|21|33|46|60|75|91|108|126|145|165|186</v>
      </c>
      <c r="Z7" t="str">
        <f t="shared" si="14"/>
        <v>10|21|33|46|60|75|91|108|126|145|165|186|208</v>
      </c>
    </row>
    <row r="8" spans="14:14">
      <c r="N8">
        <f>SUM(N2:N7)</f>
        <v>6734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"/>
  <sheetViews>
    <sheetView workbookViewId="0">
      <selection activeCell="B2" sqref="B2"/>
    </sheetView>
  </sheetViews>
  <sheetFormatPr defaultColWidth="9" defaultRowHeight="15" outlineLevelCol="5"/>
  <cols>
    <col min="1" max="1" width="5.42857142857143" customWidth="1"/>
    <col min="3" max="3" width="4.57142857142857" customWidth="1"/>
    <col min="4" max="4" width="4.71428571428571" customWidth="1"/>
    <col min="5" max="5" width="6.57142857142857" customWidth="1"/>
    <col min="6" max="6" width="9.85714285714286" customWidth="1"/>
  </cols>
  <sheetData>
    <row r="1" spans="1:6">
      <c r="A1" t="s">
        <v>35</v>
      </c>
      <c r="B1" t="s">
        <v>36</v>
      </c>
      <c r="C1" t="s">
        <v>32</v>
      </c>
      <c r="D1" t="s">
        <v>33</v>
      </c>
      <c r="E1" t="s">
        <v>34</v>
      </c>
      <c r="F1" t="s">
        <v>37</v>
      </c>
    </row>
    <row r="2" spans="1:6">
      <c r="A2">
        <v>1</v>
      </c>
      <c r="B2">
        <v>70</v>
      </c>
      <c r="C2">
        <v>70</v>
      </c>
      <c r="D2">
        <v>70</v>
      </c>
      <c r="E2">
        <v>70</v>
      </c>
      <c r="F2">
        <v>70</v>
      </c>
    </row>
    <row r="3" spans="1:6">
      <c r="A3">
        <v>2</v>
      </c>
      <c r="B3">
        <f t="shared" ref="B3:B21" si="0">B$2+($A3-1)*7</f>
        <v>77</v>
      </c>
      <c r="C3">
        <f t="shared" ref="C3:C31" si="1">C$2+($A3-1)*9</f>
        <v>79</v>
      </c>
      <c r="D3">
        <f t="shared" ref="D3:D41" si="2">D$2+($A3-1)*11</f>
        <v>81</v>
      </c>
      <c r="E3">
        <f t="shared" ref="E3:E34" si="3">E$2+($A3-1)*13</f>
        <v>83</v>
      </c>
      <c r="F3">
        <f t="shared" ref="F3:F34" si="4">F$2+($A3-1)*15</f>
        <v>85</v>
      </c>
    </row>
    <row r="4" spans="1:6">
      <c r="A4">
        <v>3</v>
      </c>
      <c r="B4">
        <f t="shared" si="0"/>
        <v>84</v>
      </c>
      <c r="C4">
        <f t="shared" si="1"/>
        <v>88</v>
      </c>
      <c r="D4">
        <f t="shared" si="2"/>
        <v>92</v>
      </c>
      <c r="E4">
        <f t="shared" si="3"/>
        <v>96</v>
      </c>
      <c r="F4">
        <f t="shared" si="4"/>
        <v>100</v>
      </c>
    </row>
    <row r="5" spans="1:6">
      <c r="A5">
        <v>4</v>
      </c>
      <c r="B5">
        <f t="shared" si="0"/>
        <v>91</v>
      </c>
      <c r="C5">
        <f t="shared" si="1"/>
        <v>97</v>
      </c>
      <c r="D5">
        <f t="shared" si="2"/>
        <v>103</v>
      </c>
      <c r="E5">
        <f t="shared" si="3"/>
        <v>109</v>
      </c>
      <c r="F5">
        <f t="shared" si="4"/>
        <v>115</v>
      </c>
    </row>
    <row r="6" spans="1:6">
      <c r="A6">
        <v>5</v>
      </c>
      <c r="B6">
        <f t="shared" si="0"/>
        <v>98</v>
      </c>
      <c r="C6">
        <f t="shared" si="1"/>
        <v>106</v>
      </c>
      <c r="D6">
        <f t="shared" si="2"/>
        <v>114</v>
      </c>
      <c r="E6">
        <f t="shared" si="3"/>
        <v>122</v>
      </c>
      <c r="F6">
        <f t="shared" si="4"/>
        <v>130</v>
      </c>
    </row>
    <row r="7" spans="1:6">
      <c r="A7">
        <v>6</v>
      </c>
      <c r="B7">
        <f t="shared" si="0"/>
        <v>105</v>
      </c>
      <c r="C7">
        <f t="shared" si="1"/>
        <v>115</v>
      </c>
      <c r="D7">
        <f t="shared" si="2"/>
        <v>125</v>
      </c>
      <c r="E7">
        <f t="shared" si="3"/>
        <v>135</v>
      </c>
      <c r="F7">
        <f t="shared" si="4"/>
        <v>145</v>
      </c>
    </row>
    <row r="8" spans="1:6">
      <c r="A8">
        <v>7</v>
      </c>
      <c r="B8">
        <f t="shared" si="0"/>
        <v>112</v>
      </c>
      <c r="C8">
        <f t="shared" si="1"/>
        <v>124</v>
      </c>
      <c r="D8">
        <f t="shared" si="2"/>
        <v>136</v>
      </c>
      <c r="E8">
        <f t="shared" si="3"/>
        <v>148</v>
      </c>
      <c r="F8">
        <f t="shared" si="4"/>
        <v>160</v>
      </c>
    </row>
    <row r="9" spans="1:6">
      <c r="A9">
        <v>8</v>
      </c>
      <c r="B9">
        <f t="shared" si="0"/>
        <v>119</v>
      </c>
      <c r="C9">
        <f t="shared" si="1"/>
        <v>133</v>
      </c>
      <c r="D9">
        <f t="shared" si="2"/>
        <v>147</v>
      </c>
      <c r="E9">
        <f t="shared" si="3"/>
        <v>161</v>
      </c>
      <c r="F9">
        <f t="shared" si="4"/>
        <v>175</v>
      </c>
    </row>
    <row r="10" spans="1:6">
      <c r="A10">
        <v>9</v>
      </c>
      <c r="B10">
        <f t="shared" si="0"/>
        <v>126</v>
      </c>
      <c r="C10">
        <f t="shared" si="1"/>
        <v>142</v>
      </c>
      <c r="D10">
        <f t="shared" si="2"/>
        <v>158</v>
      </c>
      <c r="E10">
        <f t="shared" si="3"/>
        <v>174</v>
      </c>
      <c r="F10">
        <f t="shared" si="4"/>
        <v>190</v>
      </c>
    </row>
    <row r="11" spans="1:6">
      <c r="A11">
        <v>10</v>
      </c>
      <c r="B11">
        <f t="shared" si="0"/>
        <v>133</v>
      </c>
      <c r="C11">
        <f t="shared" si="1"/>
        <v>151</v>
      </c>
      <c r="D11">
        <f t="shared" si="2"/>
        <v>169</v>
      </c>
      <c r="E11">
        <f t="shared" si="3"/>
        <v>187</v>
      </c>
      <c r="F11">
        <f t="shared" si="4"/>
        <v>205</v>
      </c>
    </row>
    <row r="12" spans="1:6">
      <c r="A12">
        <v>11</v>
      </c>
      <c r="B12">
        <f t="shared" si="0"/>
        <v>140</v>
      </c>
      <c r="C12">
        <f t="shared" si="1"/>
        <v>160</v>
      </c>
      <c r="D12">
        <f t="shared" si="2"/>
        <v>180</v>
      </c>
      <c r="E12">
        <f t="shared" si="3"/>
        <v>200</v>
      </c>
      <c r="F12">
        <f t="shared" si="4"/>
        <v>220</v>
      </c>
    </row>
    <row r="13" spans="1:6">
      <c r="A13">
        <v>12</v>
      </c>
      <c r="B13">
        <f t="shared" si="0"/>
        <v>147</v>
      </c>
      <c r="C13">
        <f t="shared" si="1"/>
        <v>169</v>
      </c>
      <c r="D13">
        <f t="shared" si="2"/>
        <v>191</v>
      </c>
      <c r="E13">
        <f t="shared" si="3"/>
        <v>213</v>
      </c>
      <c r="F13">
        <f t="shared" si="4"/>
        <v>235</v>
      </c>
    </row>
    <row r="14" spans="1:6">
      <c r="A14">
        <v>13</v>
      </c>
      <c r="B14">
        <f t="shared" si="0"/>
        <v>154</v>
      </c>
      <c r="C14">
        <f t="shared" si="1"/>
        <v>178</v>
      </c>
      <c r="D14">
        <f t="shared" si="2"/>
        <v>202</v>
      </c>
      <c r="E14">
        <f t="shared" si="3"/>
        <v>226</v>
      </c>
      <c r="F14">
        <f t="shared" si="4"/>
        <v>250</v>
      </c>
    </row>
    <row r="15" spans="1:6">
      <c r="A15">
        <v>14</v>
      </c>
      <c r="B15">
        <f t="shared" si="0"/>
        <v>161</v>
      </c>
      <c r="C15">
        <f t="shared" si="1"/>
        <v>187</v>
      </c>
      <c r="D15">
        <f t="shared" si="2"/>
        <v>213</v>
      </c>
      <c r="E15">
        <f t="shared" si="3"/>
        <v>239</v>
      </c>
      <c r="F15">
        <f t="shared" si="4"/>
        <v>265</v>
      </c>
    </row>
    <row r="16" spans="1:6">
      <c r="A16">
        <v>15</v>
      </c>
      <c r="B16">
        <f t="shared" si="0"/>
        <v>168</v>
      </c>
      <c r="C16">
        <f t="shared" si="1"/>
        <v>196</v>
      </c>
      <c r="D16">
        <f t="shared" si="2"/>
        <v>224</v>
      </c>
      <c r="E16">
        <f t="shared" si="3"/>
        <v>252</v>
      </c>
      <c r="F16">
        <f t="shared" si="4"/>
        <v>280</v>
      </c>
    </row>
    <row r="17" spans="1:6">
      <c r="A17">
        <v>16</v>
      </c>
      <c r="B17">
        <f t="shared" si="0"/>
        <v>175</v>
      </c>
      <c r="C17">
        <f t="shared" si="1"/>
        <v>205</v>
      </c>
      <c r="D17">
        <f t="shared" si="2"/>
        <v>235</v>
      </c>
      <c r="E17">
        <f t="shared" si="3"/>
        <v>265</v>
      </c>
      <c r="F17">
        <f t="shared" si="4"/>
        <v>295</v>
      </c>
    </row>
    <row r="18" spans="1:6">
      <c r="A18">
        <v>17</v>
      </c>
      <c r="B18">
        <f t="shared" si="0"/>
        <v>182</v>
      </c>
      <c r="C18">
        <f t="shared" si="1"/>
        <v>214</v>
      </c>
      <c r="D18">
        <f t="shared" si="2"/>
        <v>246</v>
      </c>
      <c r="E18">
        <f t="shared" si="3"/>
        <v>278</v>
      </c>
      <c r="F18">
        <f t="shared" si="4"/>
        <v>310</v>
      </c>
    </row>
    <row r="19" spans="1:6">
      <c r="A19">
        <v>18</v>
      </c>
      <c r="B19">
        <f t="shared" si="0"/>
        <v>189</v>
      </c>
      <c r="C19">
        <f t="shared" si="1"/>
        <v>223</v>
      </c>
      <c r="D19">
        <f t="shared" si="2"/>
        <v>257</v>
      </c>
      <c r="E19">
        <f t="shared" si="3"/>
        <v>291</v>
      </c>
      <c r="F19">
        <f t="shared" si="4"/>
        <v>325</v>
      </c>
    </row>
    <row r="20" spans="1:6">
      <c r="A20">
        <v>19</v>
      </c>
      <c r="B20">
        <f t="shared" si="0"/>
        <v>196</v>
      </c>
      <c r="C20">
        <f t="shared" si="1"/>
        <v>232</v>
      </c>
      <c r="D20">
        <f t="shared" si="2"/>
        <v>268</v>
      </c>
      <c r="E20">
        <f t="shared" si="3"/>
        <v>304</v>
      </c>
      <c r="F20">
        <f t="shared" si="4"/>
        <v>340</v>
      </c>
    </row>
    <row r="21" spans="1:6">
      <c r="A21">
        <v>20</v>
      </c>
      <c r="B21">
        <f t="shared" si="0"/>
        <v>203</v>
      </c>
      <c r="C21">
        <f t="shared" si="1"/>
        <v>241</v>
      </c>
      <c r="D21">
        <f t="shared" si="2"/>
        <v>279</v>
      </c>
      <c r="E21">
        <f t="shared" si="3"/>
        <v>317</v>
      </c>
      <c r="F21">
        <f t="shared" si="4"/>
        <v>355</v>
      </c>
    </row>
    <row r="22" spans="1:6">
      <c r="A22">
        <v>21</v>
      </c>
      <c r="C22">
        <f t="shared" si="1"/>
        <v>250</v>
      </c>
      <c r="D22">
        <f t="shared" si="2"/>
        <v>290</v>
      </c>
      <c r="E22">
        <f t="shared" si="3"/>
        <v>330</v>
      </c>
      <c r="F22">
        <f t="shared" si="4"/>
        <v>370</v>
      </c>
    </row>
    <row r="23" spans="1:6">
      <c r="A23">
        <v>22</v>
      </c>
      <c r="C23">
        <f t="shared" si="1"/>
        <v>259</v>
      </c>
      <c r="D23">
        <f t="shared" si="2"/>
        <v>301</v>
      </c>
      <c r="E23">
        <f t="shared" si="3"/>
        <v>343</v>
      </c>
      <c r="F23">
        <f t="shared" si="4"/>
        <v>385</v>
      </c>
    </row>
    <row r="24" spans="1:6">
      <c r="A24">
        <v>23</v>
      </c>
      <c r="C24">
        <f t="shared" si="1"/>
        <v>268</v>
      </c>
      <c r="D24">
        <f t="shared" si="2"/>
        <v>312</v>
      </c>
      <c r="E24">
        <f t="shared" si="3"/>
        <v>356</v>
      </c>
      <c r="F24">
        <f t="shared" si="4"/>
        <v>400</v>
      </c>
    </row>
    <row r="25" spans="1:6">
      <c r="A25">
        <v>24</v>
      </c>
      <c r="C25">
        <f t="shared" si="1"/>
        <v>277</v>
      </c>
      <c r="D25">
        <f t="shared" si="2"/>
        <v>323</v>
      </c>
      <c r="E25">
        <f t="shared" si="3"/>
        <v>369</v>
      </c>
      <c r="F25">
        <f t="shared" si="4"/>
        <v>415</v>
      </c>
    </row>
    <row r="26" spans="1:6">
      <c r="A26">
        <v>25</v>
      </c>
      <c r="C26">
        <f t="shared" si="1"/>
        <v>286</v>
      </c>
      <c r="D26">
        <f t="shared" si="2"/>
        <v>334</v>
      </c>
      <c r="E26">
        <f t="shared" si="3"/>
        <v>382</v>
      </c>
      <c r="F26">
        <f t="shared" si="4"/>
        <v>430</v>
      </c>
    </row>
    <row r="27" spans="1:6">
      <c r="A27">
        <v>26</v>
      </c>
      <c r="C27">
        <f t="shared" si="1"/>
        <v>295</v>
      </c>
      <c r="D27">
        <f t="shared" si="2"/>
        <v>345</v>
      </c>
      <c r="E27">
        <f t="shared" si="3"/>
        <v>395</v>
      </c>
      <c r="F27">
        <f t="shared" si="4"/>
        <v>445</v>
      </c>
    </row>
    <row r="28" spans="1:6">
      <c r="A28">
        <v>27</v>
      </c>
      <c r="C28">
        <f t="shared" si="1"/>
        <v>304</v>
      </c>
      <c r="D28">
        <f t="shared" si="2"/>
        <v>356</v>
      </c>
      <c r="E28">
        <f t="shared" si="3"/>
        <v>408</v>
      </c>
      <c r="F28">
        <f t="shared" si="4"/>
        <v>460</v>
      </c>
    </row>
    <row r="29" spans="1:6">
      <c r="A29">
        <v>28</v>
      </c>
      <c r="C29">
        <f t="shared" si="1"/>
        <v>313</v>
      </c>
      <c r="D29">
        <f t="shared" si="2"/>
        <v>367</v>
      </c>
      <c r="E29">
        <f t="shared" si="3"/>
        <v>421</v>
      </c>
      <c r="F29">
        <f t="shared" si="4"/>
        <v>475</v>
      </c>
    </row>
    <row r="30" spans="1:6">
      <c r="A30">
        <v>29</v>
      </c>
      <c r="C30">
        <f t="shared" si="1"/>
        <v>322</v>
      </c>
      <c r="D30">
        <f t="shared" si="2"/>
        <v>378</v>
      </c>
      <c r="E30">
        <f t="shared" si="3"/>
        <v>434</v>
      </c>
      <c r="F30">
        <f t="shared" si="4"/>
        <v>490</v>
      </c>
    </row>
    <row r="31" spans="1:6">
      <c r="A31">
        <v>30</v>
      </c>
      <c r="C31">
        <f t="shared" si="1"/>
        <v>331</v>
      </c>
      <c r="D31">
        <f t="shared" si="2"/>
        <v>389</v>
      </c>
      <c r="E31">
        <f t="shared" si="3"/>
        <v>447</v>
      </c>
      <c r="F31">
        <f t="shared" si="4"/>
        <v>505</v>
      </c>
    </row>
    <row r="32" spans="1:6">
      <c r="A32">
        <v>31</v>
      </c>
      <c r="D32">
        <f t="shared" si="2"/>
        <v>400</v>
      </c>
      <c r="E32">
        <f t="shared" si="3"/>
        <v>460</v>
      </c>
      <c r="F32">
        <f t="shared" si="4"/>
        <v>520</v>
      </c>
    </row>
    <row r="33" spans="1:6">
      <c r="A33">
        <v>32</v>
      </c>
      <c r="D33">
        <f t="shared" si="2"/>
        <v>411</v>
      </c>
      <c r="E33">
        <f t="shared" si="3"/>
        <v>473</v>
      </c>
      <c r="F33">
        <f t="shared" si="4"/>
        <v>535</v>
      </c>
    </row>
    <row r="34" spans="1:6">
      <c r="A34">
        <v>33</v>
      </c>
      <c r="D34">
        <f t="shared" si="2"/>
        <v>422</v>
      </c>
      <c r="E34">
        <f t="shared" si="3"/>
        <v>486</v>
      </c>
      <c r="F34">
        <f t="shared" si="4"/>
        <v>550</v>
      </c>
    </row>
    <row r="35" spans="1:6">
      <c r="A35">
        <v>34</v>
      </c>
      <c r="D35">
        <f t="shared" si="2"/>
        <v>433</v>
      </c>
      <c r="E35">
        <f t="shared" ref="E35:E51" si="5">E$2+($A35-1)*13</f>
        <v>499</v>
      </c>
      <c r="F35">
        <f t="shared" ref="F35:F61" si="6">F$2+($A35-1)*15</f>
        <v>565</v>
      </c>
    </row>
    <row r="36" spans="1:6">
      <c r="A36">
        <v>35</v>
      </c>
      <c r="D36">
        <f t="shared" si="2"/>
        <v>444</v>
      </c>
      <c r="E36">
        <f t="shared" si="5"/>
        <v>512</v>
      </c>
      <c r="F36">
        <f t="shared" si="6"/>
        <v>580</v>
      </c>
    </row>
    <row r="37" spans="1:6">
      <c r="A37">
        <v>36</v>
      </c>
      <c r="D37">
        <f t="shared" si="2"/>
        <v>455</v>
      </c>
      <c r="E37">
        <f t="shared" si="5"/>
        <v>525</v>
      </c>
      <c r="F37">
        <f t="shared" si="6"/>
        <v>595</v>
      </c>
    </row>
    <row r="38" spans="1:6">
      <c r="A38">
        <v>37</v>
      </c>
      <c r="D38">
        <f t="shared" si="2"/>
        <v>466</v>
      </c>
      <c r="E38">
        <f t="shared" si="5"/>
        <v>538</v>
      </c>
      <c r="F38">
        <f t="shared" si="6"/>
        <v>610</v>
      </c>
    </row>
    <row r="39" spans="1:6">
      <c r="A39">
        <v>38</v>
      </c>
      <c r="D39">
        <f t="shared" si="2"/>
        <v>477</v>
      </c>
      <c r="E39">
        <f t="shared" si="5"/>
        <v>551</v>
      </c>
      <c r="F39">
        <f t="shared" si="6"/>
        <v>625</v>
      </c>
    </row>
    <row r="40" spans="1:6">
      <c r="A40">
        <v>39</v>
      </c>
      <c r="D40">
        <f t="shared" si="2"/>
        <v>488</v>
      </c>
      <c r="E40">
        <f t="shared" si="5"/>
        <v>564</v>
      </c>
      <c r="F40">
        <f t="shared" si="6"/>
        <v>640</v>
      </c>
    </row>
    <row r="41" spans="1:6">
      <c r="A41">
        <v>40</v>
      </c>
      <c r="D41">
        <f t="shared" si="2"/>
        <v>499</v>
      </c>
      <c r="E41">
        <f t="shared" si="5"/>
        <v>577</v>
      </c>
      <c r="F41">
        <f t="shared" si="6"/>
        <v>655</v>
      </c>
    </row>
    <row r="42" spans="1:6">
      <c r="A42">
        <v>41</v>
      </c>
      <c r="E42">
        <f t="shared" si="5"/>
        <v>590</v>
      </c>
      <c r="F42">
        <f t="shared" si="6"/>
        <v>670</v>
      </c>
    </row>
    <row r="43" spans="1:6">
      <c r="A43">
        <v>42</v>
      </c>
      <c r="E43">
        <f t="shared" si="5"/>
        <v>603</v>
      </c>
      <c r="F43">
        <f t="shared" si="6"/>
        <v>685</v>
      </c>
    </row>
    <row r="44" spans="1:6">
      <c r="A44">
        <v>43</v>
      </c>
      <c r="E44">
        <f t="shared" si="5"/>
        <v>616</v>
      </c>
      <c r="F44">
        <f t="shared" si="6"/>
        <v>700</v>
      </c>
    </row>
    <row r="45" spans="1:6">
      <c r="A45">
        <v>44</v>
      </c>
      <c r="E45">
        <f t="shared" si="5"/>
        <v>629</v>
      </c>
      <c r="F45">
        <f t="shared" si="6"/>
        <v>715</v>
      </c>
    </row>
    <row r="46" spans="1:6">
      <c r="A46">
        <v>45</v>
      </c>
      <c r="E46">
        <f t="shared" si="5"/>
        <v>642</v>
      </c>
      <c r="F46">
        <f t="shared" si="6"/>
        <v>730</v>
      </c>
    </row>
    <row r="47" spans="1:6">
      <c r="A47">
        <v>46</v>
      </c>
      <c r="E47">
        <f t="shared" si="5"/>
        <v>655</v>
      </c>
      <c r="F47">
        <f t="shared" si="6"/>
        <v>745</v>
      </c>
    </row>
    <row r="48" spans="1:6">
      <c r="A48">
        <v>47</v>
      </c>
      <c r="E48">
        <f t="shared" si="5"/>
        <v>668</v>
      </c>
      <c r="F48">
        <f t="shared" si="6"/>
        <v>760</v>
      </c>
    </row>
    <row r="49" spans="1:6">
      <c r="A49">
        <v>48</v>
      </c>
      <c r="E49">
        <f t="shared" si="5"/>
        <v>681</v>
      </c>
      <c r="F49">
        <f t="shared" si="6"/>
        <v>775</v>
      </c>
    </row>
    <row r="50" spans="1:6">
      <c r="A50">
        <v>49</v>
      </c>
      <c r="E50">
        <f t="shared" si="5"/>
        <v>694</v>
      </c>
      <c r="F50">
        <f t="shared" si="6"/>
        <v>790</v>
      </c>
    </row>
    <row r="51" spans="1:6">
      <c r="A51">
        <v>50</v>
      </c>
      <c r="E51">
        <f t="shared" si="5"/>
        <v>707</v>
      </c>
      <c r="F51">
        <f t="shared" si="6"/>
        <v>805</v>
      </c>
    </row>
    <row r="52" spans="1:6">
      <c r="A52">
        <v>51</v>
      </c>
      <c r="F52">
        <f t="shared" si="6"/>
        <v>820</v>
      </c>
    </row>
    <row r="53" spans="1:6">
      <c r="A53">
        <v>52</v>
      </c>
      <c r="F53">
        <f t="shared" si="6"/>
        <v>835</v>
      </c>
    </row>
    <row r="54" spans="1:6">
      <c r="A54">
        <v>53</v>
      </c>
      <c r="F54">
        <f t="shared" si="6"/>
        <v>850</v>
      </c>
    </row>
    <row r="55" spans="1:6">
      <c r="A55">
        <v>54</v>
      </c>
      <c r="F55">
        <f t="shared" si="6"/>
        <v>865</v>
      </c>
    </row>
    <row r="56" spans="1:6">
      <c r="A56">
        <v>55</v>
      </c>
      <c r="F56">
        <f t="shared" si="6"/>
        <v>880</v>
      </c>
    </row>
    <row r="57" spans="1:6">
      <c r="A57">
        <v>56</v>
      </c>
      <c r="F57">
        <f t="shared" si="6"/>
        <v>895</v>
      </c>
    </row>
    <row r="58" spans="1:6">
      <c r="A58">
        <v>57</v>
      </c>
      <c r="F58">
        <f t="shared" si="6"/>
        <v>910</v>
      </c>
    </row>
    <row r="59" spans="1:6">
      <c r="A59">
        <v>58</v>
      </c>
      <c r="F59">
        <f t="shared" si="6"/>
        <v>925</v>
      </c>
    </row>
    <row r="60" spans="1:6">
      <c r="A60">
        <v>59</v>
      </c>
      <c r="F60">
        <f t="shared" si="6"/>
        <v>940</v>
      </c>
    </row>
    <row r="61" spans="1:6">
      <c r="A61">
        <v>60</v>
      </c>
      <c r="F61">
        <f t="shared" si="6"/>
        <v>955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workbookViewId="0">
      <selection activeCell="P14" sqref="P14"/>
    </sheetView>
  </sheetViews>
  <sheetFormatPr defaultColWidth="9" defaultRowHeight="15"/>
  <cols>
    <col min="1" max="1" width="5.42857142857143" customWidth="1"/>
    <col min="2" max="3" width="10" customWidth="1"/>
    <col min="4" max="4" width="11.1428571428571" customWidth="1"/>
    <col min="5" max="5" width="7" customWidth="1"/>
    <col min="6" max="6" width="7.14285714285714" customWidth="1"/>
    <col min="7" max="7" width="9" customWidth="1"/>
    <col min="8" max="8" width="12.2857142857143" customWidth="1"/>
    <col min="9" max="9" width="7.28571428571429" customWidth="1"/>
    <col min="10" max="10" width="12.7142857142857" customWidth="1"/>
    <col min="11" max="11" width="12.8571428571429" customWidth="1"/>
  </cols>
  <sheetData>
    <row r="1" spans="1:11">
      <c r="A1" t="s">
        <v>35</v>
      </c>
      <c r="B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1">
      <c r="A2">
        <v>1</v>
      </c>
      <c r="B2" s="1">
        <f>ROUND(250+250*(0.5+(0.015+0.0015*FLOOR($A2/10,1))*($A2-1))*($A2-1),0)</f>
        <v>250</v>
      </c>
      <c r="C2" s="1">
        <f>ROUND(250+300*(0.5+(0.01+0.003*FLOOR($A2/10,1))*($A2-1))*($A2-1),0)</f>
        <v>250</v>
      </c>
      <c r="D2" s="1">
        <f>1000+1150*($A2-1)*0.5</f>
        <v>1000</v>
      </c>
      <c r="E2" s="1">
        <f>1000+1150*($A2-1)*0.8</f>
        <v>1000</v>
      </c>
      <c r="F2" s="1">
        <f>1000+1150*($A2-1)*1.2</f>
        <v>1000</v>
      </c>
      <c r="G2" s="1">
        <f>1000+1150*($A2-1)*1.7</f>
        <v>1000</v>
      </c>
      <c r="H2" s="1">
        <f>1000+1150*($A2-1)*2.3</f>
        <v>1000</v>
      </c>
      <c r="I2" s="1">
        <f>1000+1150*($A2-1)*3</f>
        <v>1000</v>
      </c>
      <c r="J2" s="1">
        <f>300+300*(0.4+0.011*($A2-1))*($A2-1)</f>
        <v>300</v>
      </c>
      <c r="K2" s="1">
        <f>600+600*(0.4+0.011*($A2-1))*($A2-1)</f>
        <v>600</v>
      </c>
    </row>
    <row r="3" spans="1:11">
      <c r="A3">
        <v>2</v>
      </c>
      <c r="B3" s="1">
        <f t="shared" ref="B3:B34" si="0">ROUND(250+250*(0.5+(0.015+0.0015*FLOOR($A3/10,1))*($A3-1))*($A3-1),0)</f>
        <v>379</v>
      </c>
      <c r="C3" s="1">
        <f>ROUND(250+300*(0.5+(0.01+0.003*FLOOR($A3/10,1))*($A3-1))*($A3-1),0)</f>
        <v>403</v>
      </c>
      <c r="D3" s="1">
        <f t="shared" ref="D3:D66" si="1">1000+1150*($A3-1)*0.5</f>
        <v>1575</v>
      </c>
      <c r="E3" s="1">
        <f t="shared" ref="E3:E66" si="2">1000+1150*($A3-1)*0.8</f>
        <v>1920</v>
      </c>
      <c r="F3" s="1">
        <f t="shared" ref="F3:F66" si="3">1000+1150*($A3-1)*1.2</f>
        <v>2380</v>
      </c>
      <c r="G3" s="1">
        <f t="shared" ref="G3:G66" si="4">1000+1150*($A3-1)*1.7</f>
        <v>2955</v>
      </c>
      <c r="H3" s="1">
        <f t="shared" ref="H3:H66" si="5">1000+1150*($A3-1)*2.3</f>
        <v>3645</v>
      </c>
      <c r="I3" s="1">
        <f t="shared" ref="I3:I66" si="6">1000+1150*($A3-1)*3</f>
        <v>4450</v>
      </c>
      <c r="J3" s="1">
        <f t="shared" ref="J3:J66" si="7">300+300*(0.4+0.011*($A3-1))*($A3-1)</f>
        <v>423.3</v>
      </c>
      <c r="K3" s="1">
        <f t="shared" ref="K3:K66" si="8">600+600*(0.4+0.011*($A3-1))*($A3-1)</f>
        <v>846.6</v>
      </c>
    </row>
    <row r="4" spans="1:11">
      <c r="A4">
        <v>3</v>
      </c>
      <c r="B4" s="1">
        <f t="shared" si="0"/>
        <v>515</v>
      </c>
      <c r="C4" s="1">
        <f t="shared" ref="C4:C35" si="9">ROUND(250+300*(0.5+(0.01+0.003*FLOOR($A4/10,1))*($A4-1))*($A4-1),0)</f>
        <v>562</v>
      </c>
      <c r="D4" s="1">
        <f t="shared" si="1"/>
        <v>2150</v>
      </c>
      <c r="E4" s="1">
        <f t="shared" si="2"/>
        <v>2840</v>
      </c>
      <c r="F4" s="1">
        <f t="shared" si="3"/>
        <v>3760</v>
      </c>
      <c r="G4" s="1">
        <f t="shared" si="4"/>
        <v>4910</v>
      </c>
      <c r="H4" s="1">
        <f t="shared" si="5"/>
        <v>6290</v>
      </c>
      <c r="I4" s="1">
        <f t="shared" si="6"/>
        <v>7900</v>
      </c>
      <c r="J4" s="1">
        <f t="shared" si="7"/>
        <v>553.2</v>
      </c>
      <c r="K4" s="1">
        <f t="shared" si="8"/>
        <v>1106.4</v>
      </c>
    </row>
    <row r="5" spans="1:11">
      <c r="A5">
        <v>4</v>
      </c>
      <c r="B5" s="1">
        <f t="shared" si="0"/>
        <v>659</v>
      </c>
      <c r="C5" s="1">
        <f t="shared" si="9"/>
        <v>727</v>
      </c>
      <c r="D5" s="1">
        <f t="shared" si="1"/>
        <v>2725</v>
      </c>
      <c r="E5" s="1">
        <f t="shared" si="2"/>
        <v>3760</v>
      </c>
      <c r="F5" s="1">
        <f t="shared" si="3"/>
        <v>5140</v>
      </c>
      <c r="G5" s="1">
        <f t="shared" si="4"/>
        <v>6865</v>
      </c>
      <c r="H5" s="1">
        <f t="shared" si="5"/>
        <v>8935</v>
      </c>
      <c r="I5" s="1">
        <f t="shared" si="6"/>
        <v>11350</v>
      </c>
      <c r="J5" s="1">
        <f t="shared" si="7"/>
        <v>689.7</v>
      </c>
      <c r="K5" s="1">
        <f t="shared" si="8"/>
        <v>1379.4</v>
      </c>
    </row>
    <row r="6" spans="1:11">
      <c r="A6">
        <v>5</v>
      </c>
      <c r="B6" s="1">
        <f t="shared" si="0"/>
        <v>810</v>
      </c>
      <c r="C6" s="1">
        <f t="shared" si="9"/>
        <v>898</v>
      </c>
      <c r="D6" s="1">
        <f t="shared" si="1"/>
        <v>3300</v>
      </c>
      <c r="E6" s="1">
        <f t="shared" si="2"/>
        <v>4680</v>
      </c>
      <c r="F6" s="1">
        <f t="shared" si="3"/>
        <v>6520</v>
      </c>
      <c r="G6" s="1">
        <f t="shared" si="4"/>
        <v>8820</v>
      </c>
      <c r="H6" s="1">
        <f t="shared" si="5"/>
        <v>11580</v>
      </c>
      <c r="I6" s="1">
        <f t="shared" si="6"/>
        <v>14800</v>
      </c>
      <c r="J6" s="1">
        <f t="shared" si="7"/>
        <v>832.8</v>
      </c>
      <c r="K6" s="1">
        <f t="shared" si="8"/>
        <v>1665.6</v>
      </c>
    </row>
    <row r="7" spans="1:11">
      <c r="A7">
        <v>6</v>
      </c>
      <c r="B7" s="1">
        <f t="shared" si="0"/>
        <v>969</v>
      </c>
      <c r="C7" s="1">
        <f t="shared" si="9"/>
        <v>1075</v>
      </c>
      <c r="D7" s="1">
        <f t="shared" si="1"/>
        <v>3875</v>
      </c>
      <c r="E7" s="1">
        <f t="shared" si="2"/>
        <v>5600</v>
      </c>
      <c r="F7" s="1">
        <f t="shared" si="3"/>
        <v>7900</v>
      </c>
      <c r="G7" s="1">
        <f t="shared" si="4"/>
        <v>10775</v>
      </c>
      <c r="H7" s="1">
        <f t="shared" si="5"/>
        <v>14225</v>
      </c>
      <c r="I7" s="1">
        <f t="shared" si="6"/>
        <v>18250</v>
      </c>
      <c r="J7" s="1">
        <f t="shared" si="7"/>
        <v>982.5</v>
      </c>
      <c r="K7" s="1">
        <f t="shared" si="8"/>
        <v>1965</v>
      </c>
    </row>
    <row r="8" spans="1:11">
      <c r="A8">
        <v>7</v>
      </c>
      <c r="B8" s="1">
        <f t="shared" si="0"/>
        <v>1135</v>
      </c>
      <c r="C8" s="1">
        <f t="shared" si="9"/>
        <v>1258</v>
      </c>
      <c r="D8" s="1">
        <f t="shared" si="1"/>
        <v>4450</v>
      </c>
      <c r="E8" s="1">
        <f t="shared" si="2"/>
        <v>6520</v>
      </c>
      <c r="F8" s="1">
        <f t="shared" si="3"/>
        <v>9280</v>
      </c>
      <c r="G8" s="1">
        <f t="shared" si="4"/>
        <v>12730</v>
      </c>
      <c r="H8" s="1">
        <f t="shared" si="5"/>
        <v>16870</v>
      </c>
      <c r="I8" s="1">
        <f t="shared" si="6"/>
        <v>21700</v>
      </c>
      <c r="J8" s="1">
        <f t="shared" si="7"/>
        <v>1138.8</v>
      </c>
      <c r="K8" s="1">
        <f t="shared" si="8"/>
        <v>2277.6</v>
      </c>
    </row>
    <row r="9" spans="1:11">
      <c r="A9">
        <v>8</v>
      </c>
      <c r="B9" s="1">
        <f t="shared" si="0"/>
        <v>1309</v>
      </c>
      <c r="C9" s="1">
        <f t="shared" si="9"/>
        <v>1447</v>
      </c>
      <c r="D9" s="1">
        <f t="shared" si="1"/>
        <v>5025</v>
      </c>
      <c r="E9" s="1">
        <f t="shared" si="2"/>
        <v>7440</v>
      </c>
      <c r="F9" s="1">
        <f t="shared" si="3"/>
        <v>10660</v>
      </c>
      <c r="G9" s="1">
        <f t="shared" si="4"/>
        <v>14685</v>
      </c>
      <c r="H9" s="1">
        <f t="shared" si="5"/>
        <v>19515</v>
      </c>
      <c r="I9" s="1">
        <f t="shared" si="6"/>
        <v>25150</v>
      </c>
      <c r="J9" s="1">
        <f t="shared" si="7"/>
        <v>1301.7</v>
      </c>
      <c r="K9" s="1">
        <f t="shared" si="8"/>
        <v>2603.4</v>
      </c>
    </row>
    <row r="10" spans="1:11">
      <c r="A10">
        <v>9</v>
      </c>
      <c r="B10" s="1">
        <f t="shared" si="0"/>
        <v>1490</v>
      </c>
      <c r="C10" s="1">
        <f t="shared" si="9"/>
        <v>1642</v>
      </c>
      <c r="D10" s="1">
        <f t="shared" si="1"/>
        <v>5600</v>
      </c>
      <c r="E10" s="1">
        <f t="shared" si="2"/>
        <v>8360</v>
      </c>
      <c r="F10" s="1">
        <f t="shared" si="3"/>
        <v>12040</v>
      </c>
      <c r="G10" s="1">
        <f t="shared" si="4"/>
        <v>16640</v>
      </c>
      <c r="H10" s="1">
        <f t="shared" si="5"/>
        <v>22160</v>
      </c>
      <c r="I10" s="1">
        <f t="shared" si="6"/>
        <v>28600</v>
      </c>
      <c r="J10" s="1">
        <f t="shared" si="7"/>
        <v>1471.2</v>
      </c>
      <c r="K10" s="1">
        <f t="shared" si="8"/>
        <v>2942.4</v>
      </c>
    </row>
    <row r="11" spans="1:11">
      <c r="A11">
        <v>10</v>
      </c>
      <c r="B11" s="1">
        <f t="shared" si="0"/>
        <v>1709</v>
      </c>
      <c r="C11" s="1">
        <f t="shared" si="9"/>
        <v>1916</v>
      </c>
      <c r="D11" s="1">
        <f t="shared" si="1"/>
        <v>6175</v>
      </c>
      <c r="E11" s="1">
        <f t="shared" si="2"/>
        <v>9280</v>
      </c>
      <c r="F11" s="1">
        <f t="shared" si="3"/>
        <v>13420</v>
      </c>
      <c r="G11" s="1">
        <f t="shared" si="4"/>
        <v>18595</v>
      </c>
      <c r="H11" s="1">
        <f t="shared" si="5"/>
        <v>24805</v>
      </c>
      <c r="I11" s="1">
        <f t="shared" si="6"/>
        <v>32050</v>
      </c>
      <c r="J11" s="1">
        <f t="shared" si="7"/>
        <v>1647.3</v>
      </c>
      <c r="K11" s="1">
        <f t="shared" si="8"/>
        <v>3294.6</v>
      </c>
    </row>
    <row r="12" spans="1:11">
      <c r="A12">
        <v>11</v>
      </c>
      <c r="B12" s="1">
        <f t="shared" si="0"/>
        <v>1913</v>
      </c>
      <c r="C12" s="1">
        <f t="shared" si="9"/>
        <v>2140</v>
      </c>
      <c r="D12" s="1">
        <f t="shared" si="1"/>
        <v>6750</v>
      </c>
      <c r="E12" s="1">
        <f t="shared" si="2"/>
        <v>10200</v>
      </c>
      <c r="F12" s="1">
        <f t="shared" si="3"/>
        <v>14800</v>
      </c>
      <c r="G12" s="1">
        <f t="shared" si="4"/>
        <v>20550</v>
      </c>
      <c r="H12" s="1">
        <f t="shared" si="5"/>
        <v>27450</v>
      </c>
      <c r="I12" s="1">
        <f t="shared" si="6"/>
        <v>35500</v>
      </c>
      <c r="J12" s="1">
        <f t="shared" si="7"/>
        <v>1830</v>
      </c>
      <c r="K12" s="1">
        <f t="shared" si="8"/>
        <v>3660</v>
      </c>
    </row>
    <row r="13" spans="1:11">
      <c r="A13">
        <v>12</v>
      </c>
      <c r="B13" s="1">
        <f t="shared" si="0"/>
        <v>2124</v>
      </c>
      <c r="C13" s="1">
        <f t="shared" si="9"/>
        <v>2372</v>
      </c>
      <c r="D13" s="1">
        <f t="shared" si="1"/>
        <v>7325</v>
      </c>
      <c r="E13" s="1">
        <f t="shared" si="2"/>
        <v>11120</v>
      </c>
      <c r="F13" s="1">
        <f t="shared" si="3"/>
        <v>16180</v>
      </c>
      <c r="G13" s="1">
        <f t="shared" si="4"/>
        <v>22505</v>
      </c>
      <c r="H13" s="1">
        <f t="shared" si="5"/>
        <v>30095</v>
      </c>
      <c r="I13" s="1">
        <f t="shared" si="6"/>
        <v>38950</v>
      </c>
      <c r="J13" s="1">
        <f t="shared" si="7"/>
        <v>2019.3</v>
      </c>
      <c r="K13" s="1">
        <f t="shared" si="8"/>
        <v>4038.6</v>
      </c>
    </row>
    <row r="14" spans="1:11">
      <c r="A14">
        <v>13</v>
      </c>
      <c r="B14" s="1">
        <f t="shared" si="0"/>
        <v>2344</v>
      </c>
      <c r="C14" s="1">
        <f t="shared" si="9"/>
        <v>2612</v>
      </c>
      <c r="D14" s="1">
        <f t="shared" si="1"/>
        <v>7900</v>
      </c>
      <c r="E14" s="1">
        <f t="shared" si="2"/>
        <v>12040</v>
      </c>
      <c r="F14" s="1">
        <f t="shared" si="3"/>
        <v>17560</v>
      </c>
      <c r="G14" s="1">
        <f t="shared" si="4"/>
        <v>24460</v>
      </c>
      <c r="H14" s="1">
        <f t="shared" si="5"/>
        <v>32740</v>
      </c>
      <c r="I14" s="1">
        <f t="shared" si="6"/>
        <v>42400</v>
      </c>
      <c r="J14" s="1">
        <f t="shared" si="7"/>
        <v>2215.2</v>
      </c>
      <c r="K14" s="1">
        <f t="shared" si="8"/>
        <v>4430.4</v>
      </c>
    </row>
    <row r="15" spans="1:11">
      <c r="A15">
        <v>14</v>
      </c>
      <c r="B15" s="1">
        <f t="shared" si="0"/>
        <v>2572</v>
      </c>
      <c r="C15" s="1">
        <f t="shared" si="9"/>
        <v>2859</v>
      </c>
      <c r="D15" s="1">
        <f t="shared" si="1"/>
        <v>8475</v>
      </c>
      <c r="E15" s="1">
        <f t="shared" si="2"/>
        <v>12960</v>
      </c>
      <c r="F15" s="1">
        <f t="shared" si="3"/>
        <v>18940</v>
      </c>
      <c r="G15" s="1">
        <f t="shared" si="4"/>
        <v>26415</v>
      </c>
      <c r="H15" s="1">
        <f t="shared" si="5"/>
        <v>35385</v>
      </c>
      <c r="I15" s="1">
        <f t="shared" si="6"/>
        <v>45850</v>
      </c>
      <c r="J15" s="1">
        <f t="shared" si="7"/>
        <v>2417.7</v>
      </c>
      <c r="K15" s="1">
        <f t="shared" si="8"/>
        <v>4835.4</v>
      </c>
    </row>
    <row r="16" spans="1:11">
      <c r="A16">
        <v>15</v>
      </c>
      <c r="B16" s="1">
        <f t="shared" si="0"/>
        <v>2809</v>
      </c>
      <c r="C16" s="1">
        <f t="shared" si="9"/>
        <v>3114</v>
      </c>
      <c r="D16" s="1">
        <f t="shared" si="1"/>
        <v>9050</v>
      </c>
      <c r="E16" s="1">
        <f t="shared" si="2"/>
        <v>13880</v>
      </c>
      <c r="F16" s="1">
        <f t="shared" si="3"/>
        <v>20320</v>
      </c>
      <c r="G16" s="1">
        <f t="shared" si="4"/>
        <v>28370</v>
      </c>
      <c r="H16" s="1">
        <f t="shared" si="5"/>
        <v>38030</v>
      </c>
      <c r="I16" s="1">
        <f t="shared" si="6"/>
        <v>49300</v>
      </c>
      <c r="J16" s="1">
        <f t="shared" si="7"/>
        <v>2626.8</v>
      </c>
      <c r="K16" s="1">
        <f t="shared" si="8"/>
        <v>5253.6</v>
      </c>
    </row>
    <row r="17" spans="1:11">
      <c r="A17">
        <v>16</v>
      </c>
      <c r="B17" s="1">
        <f t="shared" si="0"/>
        <v>3053</v>
      </c>
      <c r="C17" s="1">
        <f t="shared" si="9"/>
        <v>3378</v>
      </c>
      <c r="D17" s="1">
        <f t="shared" si="1"/>
        <v>9625</v>
      </c>
      <c r="E17" s="1">
        <f t="shared" si="2"/>
        <v>14800</v>
      </c>
      <c r="F17" s="1">
        <f t="shared" si="3"/>
        <v>21700</v>
      </c>
      <c r="G17" s="1">
        <f t="shared" si="4"/>
        <v>30325</v>
      </c>
      <c r="H17" s="1">
        <f t="shared" si="5"/>
        <v>40675</v>
      </c>
      <c r="I17" s="1">
        <f t="shared" si="6"/>
        <v>52750</v>
      </c>
      <c r="J17" s="1">
        <f t="shared" si="7"/>
        <v>2842.5</v>
      </c>
      <c r="K17" s="1">
        <f t="shared" si="8"/>
        <v>5685</v>
      </c>
    </row>
    <row r="18" spans="1:11">
      <c r="A18">
        <v>17</v>
      </c>
      <c r="B18" s="1">
        <f t="shared" si="0"/>
        <v>3306</v>
      </c>
      <c r="C18" s="1">
        <f t="shared" si="9"/>
        <v>3648</v>
      </c>
      <c r="D18" s="1">
        <f t="shared" si="1"/>
        <v>10200</v>
      </c>
      <c r="E18" s="1">
        <f t="shared" si="2"/>
        <v>15720</v>
      </c>
      <c r="F18" s="1">
        <f t="shared" si="3"/>
        <v>23080</v>
      </c>
      <c r="G18" s="1">
        <f t="shared" si="4"/>
        <v>32280</v>
      </c>
      <c r="H18" s="1">
        <f t="shared" si="5"/>
        <v>43320</v>
      </c>
      <c r="I18" s="1">
        <f t="shared" si="6"/>
        <v>56200</v>
      </c>
      <c r="J18" s="1">
        <f t="shared" si="7"/>
        <v>3064.8</v>
      </c>
      <c r="K18" s="1">
        <f t="shared" si="8"/>
        <v>6129.6</v>
      </c>
    </row>
    <row r="19" spans="1:11">
      <c r="A19">
        <v>18</v>
      </c>
      <c r="B19" s="1">
        <f t="shared" si="0"/>
        <v>3567</v>
      </c>
      <c r="C19" s="1">
        <f t="shared" si="9"/>
        <v>3927</v>
      </c>
      <c r="D19" s="1">
        <f t="shared" si="1"/>
        <v>10775</v>
      </c>
      <c r="E19" s="1">
        <f t="shared" si="2"/>
        <v>16640</v>
      </c>
      <c r="F19" s="1">
        <f t="shared" si="3"/>
        <v>24460</v>
      </c>
      <c r="G19" s="1">
        <f t="shared" si="4"/>
        <v>34235</v>
      </c>
      <c r="H19" s="1">
        <f t="shared" si="5"/>
        <v>45965</v>
      </c>
      <c r="I19" s="1">
        <f t="shared" si="6"/>
        <v>59650</v>
      </c>
      <c r="J19" s="1">
        <f t="shared" si="7"/>
        <v>3293.7</v>
      </c>
      <c r="K19" s="1">
        <f t="shared" si="8"/>
        <v>6587.4</v>
      </c>
    </row>
    <row r="20" spans="1:11">
      <c r="A20">
        <v>19</v>
      </c>
      <c r="B20" s="1">
        <f t="shared" si="0"/>
        <v>3837</v>
      </c>
      <c r="C20" s="1">
        <f t="shared" si="9"/>
        <v>4214</v>
      </c>
      <c r="D20" s="1">
        <f t="shared" si="1"/>
        <v>11350</v>
      </c>
      <c r="E20" s="1">
        <f t="shared" si="2"/>
        <v>17560</v>
      </c>
      <c r="F20" s="1">
        <f t="shared" si="3"/>
        <v>25840</v>
      </c>
      <c r="G20" s="1">
        <f t="shared" si="4"/>
        <v>36190</v>
      </c>
      <c r="H20" s="1">
        <f t="shared" si="5"/>
        <v>48610</v>
      </c>
      <c r="I20" s="1">
        <f t="shared" si="6"/>
        <v>63100</v>
      </c>
      <c r="J20" s="1">
        <f t="shared" si="7"/>
        <v>3529.2</v>
      </c>
      <c r="K20" s="1">
        <f t="shared" si="8"/>
        <v>7058.4</v>
      </c>
    </row>
    <row r="21" spans="1:11">
      <c r="A21">
        <v>20</v>
      </c>
      <c r="B21" s="1">
        <f t="shared" si="0"/>
        <v>4250</v>
      </c>
      <c r="C21" s="1">
        <f t="shared" si="9"/>
        <v>4833</v>
      </c>
      <c r="D21" s="1">
        <f t="shared" si="1"/>
        <v>11925</v>
      </c>
      <c r="E21" s="1">
        <f t="shared" si="2"/>
        <v>18480</v>
      </c>
      <c r="F21" s="1">
        <f t="shared" si="3"/>
        <v>27220</v>
      </c>
      <c r="G21" s="1">
        <f t="shared" si="4"/>
        <v>38145</v>
      </c>
      <c r="H21" s="1">
        <f t="shared" si="5"/>
        <v>51255</v>
      </c>
      <c r="I21" s="1">
        <f t="shared" si="6"/>
        <v>66550</v>
      </c>
      <c r="J21" s="1">
        <f t="shared" si="7"/>
        <v>3771.3</v>
      </c>
      <c r="K21" s="1">
        <f t="shared" si="8"/>
        <v>7542.6</v>
      </c>
    </row>
    <row r="22" spans="1:11">
      <c r="A22">
        <v>21</v>
      </c>
      <c r="B22" s="1">
        <f t="shared" si="0"/>
        <v>4550</v>
      </c>
      <c r="C22" s="1">
        <f t="shared" si="9"/>
        <v>5170</v>
      </c>
      <c r="D22" s="1">
        <f t="shared" si="1"/>
        <v>12500</v>
      </c>
      <c r="E22" s="1">
        <f t="shared" si="2"/>
        <v>19400</v>
      </c>
      <c r="F22" s="1">
        <f t="shared" si="3"/>
        <v>28600</v>
      </c>
      <c r="G22" s="1">
        <f t="shared" si="4"/>
        <v>40100</v>
      </c>
      <c r="H22" s="1">
        <f t="shared" si="5"/>
        <v>53900</v>
      </c>
      <c r="I22" s="1">
        <f t="shared" si="6"/>
        <v>70000</v>
      </c>
      <c r="J22" s="1">
        <f t="shared" si="7"/>
        <v>4020</v>
      </c>
      <c r="K22" s="1">
        <f t="shared" si="8"/>
        <v>8040</v>
      </c>
    </row>
    <row r="23" spans="1:11">
      <c r="A23">
        <v>22</v>
      </c>
      <c r="B23" s="1">
        <f t="shared" si="0"/>
        <v>4860</v>
      </c>
      <c r="C23" s="1">
        <f t="shared" si="9"/>
        <v>5517</v>
      </c>
      <c r="D23" s="1">
        <f t="shared" si="1"/>
        <v>13075</v>
      </c>
      <c r="E23" s="1">
        <f t="shared" si="2"/>
        <v>20320</v>
      </c>
      <c r="F23" s="1">
        <f t="shared" si="3"/>
        <v>29980</v>
      </c>
      <c r="G23" s="1">
        <f t="shared" si="4"/>
        <v>42055</v>
      </c>
      <c r="H23" s="1">
        <f t="shared" si="5"/>
        <v>56545</v>
      </c>
      <c r="I23" s="1">
        <f t="shared" si="6"/>
        <v>73450</v>
      </c>
      <c r="J23" s="1">
        <f t="shared" si="7"/>
        <v>4275.3</v>
      </c>
      <c r="K23" s="1">
        <f t="shared" si="8"/>
        <v>8550.6</v>
      </c>
    </row>
    <row r="24" spans="1:11">
      <c r="A24">
        <v>23</v>
      </c>
      <c r="B24" s="1">
        <f t="shared" si="0"/>
        <v>5178</v>
      </c>
      <c r="C24" s="1">
        <f t="shared" si="9"/>
        <v>5873</v>
      </c>
      <c r="D24" s="1">
        <f t="shared" si="1"/>
        <v>13650</v>
      </c>
      <c r="E24" s="1">
        <f t="shared" si="2"/>
        <v>21240</v>
      </c>
      <c r="F24" s="1">
        <f t="shared" si="3"/>
        <v>31360</v>
      </c>
      <c r="G24" s="1">
        <f t="shared" si="4"/>
        <v>44010</v>
      </c>
      <c r="H24" s="1">
        <f t="shared" si="5"/>
        <v>59190</v>
      </c>
      <c r="I24" s="1">
        <f t="shared" si="6"/>
        <v>76900</v>
      </c>
      <c r="J24" s="1">
        <f t="shared" si="7"/>
        <v>4537.2</v>
      </c>
      <c r="K24" s="1">
        <f t="shared" si="8"/>
        <v>9074.4</v>
      </c>
    </row>
    <row r="25" spans="1:11">
      <c r="A25">
        <v>24</v>
      </c>
      <c r="B25" s="1">
        <f t="shared" si="0"/>
        <v>5506</v>
      </c>
      <c r="C25" s="1">
        <f t="shared" si="9"/>
        <v>6239</v>
      </c>
      <c r="D25" s="1">
        <f t="shared" si="1"/>
        <v>14225</v>
      </c>
      <c r="E25" s="1">
        <f t="shared" si="2"/>
        <v>22160</v>
      </c>
      <c r="F25" s="1">
        <f t="shared" si="3"/>
        <v>32740</v>
      </c>
      <c r="G25" s="1">
        <f t="shared" si="4"/>
        <v>45965</v>
      </c>
      <c r="H25" s="1">
        <f t="shared" si="5"/>
        <v>61835</v>
      </c>
      <c r="I25" s="1">
        <f t="shared" si="6"/>
        <v>80350</v>
      </c>
      <c r="J25" s="1">
        <f t="shared" si="7"/>
        <v>4805.7</v>
      </c>
      <c r="K25" s="1">
        <f t="shared" si="8"/>
        <v>9611.4</v>
      </c>
    </row>
    <row r="26" spans="1:11">
      <c r="A26">
        <v>25</v>
      </c>
      <c r="B26" s="1">
        <f t="shared" si="0"/>
        <v>5842</v>
      </c>
      <c r="C26" s="1">
        <f t="shared" si="9"/>
        <v>6615</v>
      </c>
      <c r="D26" s="1">
        <f t="shared" si="1"/>
        <v>14800</v>
      </c>
      <c r="E26" s="1">
        <f t="shared" si="2"/>
        <v>23080</v>
      </c>
      <c r="F26" s="1">
        <f t="shared" si="3"/>
        <v>34120</v>
      </c>
      <c r="G26" s="1">
        <f t="shared" si="4"/>
        <v>47920</v>
      </c>
      <c r="H26" s="1">
        <f t="shared" si="5"/>
        <v>64480</v>
      </c>
      <c r="I26" s="1">
        <f t="shared" si="6"/>
        <v>83800</v>
      </c>
      <c r="J26" s="1">
        <f t="shared" si="7"/>
        <v>5080.8</v>
      </c>
      <c r="K26" s="1">
        <f t="shared" si="8"/>
        <v>10161.6</v>
      </c>
    </row>
    <row r="27" spans="1:11">
      <c r="A27">
        <v>26</v>
      </c>
      <c r="B27" s="1">
        <f t="shared" si="0"/>
        <v>6188</v>
      </c>
      <c r="C27" s="1">
        <f t="shared" si="9"/>
        <v>7000</v>
      </c>
      <c r="D27" s="1">
        <f t="shared" si="1"/>
        <v>15375</v>
      </c>
      <c r="E27" s="1">
        <f t="shared" si="2"/>
        <v>24000</v>
      </c>
      <c r="F27" s="1">
        <f t="shared" si="3"/>
        <v>35500</v>
      </c>
      <c r="G27" s="1">
        <f t="shared" si="4"/>
        <v>49875</v>
      </c>
      <c r="H27" s="1">
        <f t="shared" si="5"/>
        <v>67125</v>
      </c>
      <c r="I27" s="1">
        <f t="shared" si="6"/>
        <v>87250</v>
      </c>
      <c r="J27" s="1">
        <f t="shared" si="7"/>
        <v>5362.5</v>
      </c>
      <c r="K27" s="1">
        <f t="shared" si="8"/>
        <v>10725</v>
      </c>
    </row>
    <row r="28" spans="1:11">
      <c r="A28">
        <v>27</v>
      </c>
      <c r="B28" s="1">
        <f t="shared" si="0"/>
        <v>6542</v>
      </c>
      <c r="C28" s="1">
        <f t="shared" si="9"/>
        <v>7395</v>
      </c>
      <c r="D28" s="1">
        <f t="shared" si="1"/>
        <v>15950</v>
      </c>
      <c r="E28" s="1">
        <f t="shared" si="2"/>
        <v>24920</v>
      </c>
      <c r="F28" s="1">
        <f t="shared" si="3"/>
        <v>36880</v>
      </c>
      <c r="G28" s="1">
        <f t="shared" si="4"/>
        <v>51830</v>
      </c>
      <c r="H28" s="1">
        <f t="shared" si="5"/>
        <v>69770</v>
      </c>
      <c r="I28" s="1">
        <f t="shared" si="6"/>
        <v>90700</v>
      </c>
      <c r="J28" s="1">
        <f t="shared" si="7"/>
        <v>5650.8</v>
      </c>
      <c r="K28" s="1">
        <f t="shared" si="8"/>
        <v>11301.6</v>
      </c>
    </row>
    <row r="29" spans="1:11">
      <c r="A29">
        <v>28</v>
      </c>
      <c r="B29" s="1">
        <f t="shared" si="0"/>
        <v>6906</v>
      </c>
      <c r="C29" s="1">
        <f t="shared" si="9"/>
        <v>7799</v>
      </c>
      <c r="D29" s="1">
        <f t="shared" si="1"/>
        <v>16525</v>
      </c>
      <c r="E29" s="1">
        <f t="shared" si="2"/>
        <v>25840</v>
      </c>
      <c r="F29" s="1">
        <f t="shared" si="3"/>
        <v>38260</v>
      </c>
      <c r="G29" s="1">
        <f t="shared" si="4"/>
        <v>53785</v>
      </c>
      <c r="H29" s="1">
        <f t="shared" si="5"/>
        <v>72415</v>
      </c>
      <c r="I29" s="1">
        <f t="shared" si="6"/>
        <v>94150</v>
      </c>
      <c r="J29" s="1">
        <f t="shared" si="7"/>
        <v>5945.7</v>
      </c>
      <c r="K29" s="1">
        <f t="shared" si="8"/>
        <v>11891.4</v>
      </c>
    </row>
    <row r="30" spans="1:11">
      <c r="A30">
        <v>29</v>
      </c>
      <c r="B30" s="1">
        <f t="shared" si="0"/>
        <v>7278</v>
      </c>
      <c r="C30" s="1">
        <f t="shared" si="9"/>
        <v>8213</v>
      </c>
      <c r="D30" s="1">
        <f t="shared" si="1"/>
        <v>17100</v>
      </c>
      <c r="E30" s="1">
        <f t="shared" si="2"/>
        <v>26760</v>
      </c>
      <c r="F30" s="1">
        <f t="shared" si="3"/>
        <v>39640</v>
      </c>
      <c r="G30" s="1">
        <f t="shared" si="4"/>
        <v>55740</v>
      </c>
      <c r="H30" s="1">
        <f t="shared" si="5"/>
        <v>75060</v>
      </c>
      <c r="I30" s="1">
        <f t="shared" si="6"/>
        <v>97600</v>
      </c>
      <c r="J30" s="1">
        <f t="shared" si="7"/>
        <v>6247.2</v>
      </c>
      <c r="K30" s="1">
        <f t="shared" si="8"/>
        <v>12494.4</v>
      </c>
    </row>
    <row r="31" spans="1:11">
      <c r="A31">
        <v>30</v>
      </c>
      <c r="B31" s="1">
        <f t="shared" si="0"/>
        <v>7975</v>
      </c>
      <c r="C31" s="1">
        <f t="shared" si="9"/>
        <v>9394</v>
      </c>
      <c r="D31" s="1">
        <f t="shared" si="1"/>
        <v>17675</v>
      </c>
      <c r="E31" s="1">
        <f t="shared" si="2"/>
        <v>27680</v>
      </c>
      <c r="F31" s="1">
        <f t="shared" si="3"/>
        <v>41020</v>
      </c>
      <c r="G31" s="1">
        <f t="shared" si="4"/>
        <v>57695</v>
      </c>
      <c r="H31" s="1">
        <f t="shared" si="5"/>
        <v>77705</v>
      </c>
      <c r="I31" s="1">
        <f t="shared" si="6"/>
        <v>101050</v>
      </c>
      <c r="J31" s="1">
        <f t="shared" si="7"/>
        <v>6555.3</v>
      </c>
      <c r="K31" s="1">
        <f t="shared" si="8"/>
        <v>13110.6</v>
      </c>
    </row>
    <row r="32" spans="1:11">
      <c r="A32">
        <v>31</v>
      </c>
      <c r="B32" s="1">
        <f t="shared" si="0"/>
        <v>8388</v>
      </c>
      <c r="C32" s="1">
        <f t="shared" si="9"/>
        <v>9880</v>
      </c>
      <c r="D32" s="1">
        <f t="shared" si="1"/>
        <v>18250</v>
      </c>
      <c r="E32" s="1">
        <f t="shared" si="2"/>
        <v>28600</v>
      </c>
      <c r="F32" s="1">
        <f t="shared" si="3"/>
        <v>42400</v>
      </c>
      <c r="G32" s="1">
        <f t="shared" si="4"/>
        <v>59650</v>
      </c>
      <c r="H32" s="1">
        <f t="shared" si="5"/>
        <v>80350</v>
      </c>
      <c r="I32" s="1">
        <f t="shared" si="6"/>
        <v>104500</v>
      </c>
      <c r="J32" s="1">
        <f t="shared" si="7"/>
        <v>6870</v>
      </c>
      <c r="K32" s="1">
        <f t="shared" si="8"/>
        <v>13740</v>
      </c>
    </row>
    <row r="33" spans="1:11">
      <c r="A33">
        <v>32</v>
      </c>
      <c r="B33" s="1">
        <f t="shared" si="0"/>
        <v>8810</v>
      </c>
      <c r="C33" s="1">
        <f t="shared" si="9"/>
        <v>10378</v>
      </c>
      <c r="D33" s="1">
        <f t="shared" si="1"/>
        <v>18825</v>
      </c>
      <c r="E33" s="1">
        <f t="shared" si="2"/>
        <v>29520</v>
      </c>
      <c r="F33" s="1">
        <f t="shared" si="3"/>
        <v>43780</v>
      </c>
      <c r="G33" s="1">
        <f t="shared" si="4"/>
        <v>61605</v>
      </c>
      <c r="H33" s="1">
        <f t="shared" si="5"/>
        <v>82995</v>
      </c>
      <c r="I33" s="1">
        <f t="shared" si="6"/>
        <v>107950</v>
      </c>
      <c r="J33" s="1">
        <f t="shared" si="7"/>
        <v>7191.3</v>
      </c>
      <c r="K33" s="1">
        <f t="shared" si="8"/>
        <v>14382.6</v>
      </c>
    </row>
    <row r="34" spans="1:11">
      <c r="A34">
        <v>33</v>
      </c>
      <c r="B34" s="1">
        <f t="shared" si="0"/>
        <v>9242</v>
      </c>
      <c r="C34" s="1">
        <f t="shared" si="9"/>
        <v>10887</v>
      </c>
      <c r="D34" s="1">
        <f t="shared" si="1"/>
        <v>19400</v>
      </c>
      <c r="E34" s="1">
        <f t="shared" si="2"/>
        <v>30440</v>
      </c>
      <c r="F34" s="1">
        <f t="shared" si="3"/>
        <v>45160</v>
      </c>
      <c r="G34" s="1">
        <f t="shared" si="4"/>
        <v>63560</v>
      </c>
      <c r="H34" s="1">
        <f t="shared" si="5"/>
        <v>85640</v>
      </c>
      <c r="I34" s="1">
        <f t="shared" si="6"/>
        <v>111400</v>
      </c>
      <c r="J34" s="1">
        <f t="shared" si="7"/>
        <v>7519.2</v>
      </c>
      <c r="K34" s="1">
        <f t="shared" si="8"/>
        <v>15038.4</v>
      </c>
    </row>
    <row r="35" spans="1:11">
      <c r="A35">
        <v>34</v>
      </c>
      <c r="B35" s="1">
        <f t="shared" ref="B35:B71" si="10">ROUND(250+250*(0.5+(0.015+0.0015*FLOOR($A35/10,1))*($A35-1))*($A35-1),0)</f>
        <v>9684</v>
      </c>
      <c r="C35" s="1">
        <f t="shared" si="9"/>
        <v>11407</v>
      </c>
      <c r="D35" s="1">
        <f t="shared" si="1"/>
        <v>19975</v>
      </c>
      <c r="E35" s="1">
        <f t="shared" si="2"/>
        <v>31360</v>
      </c>
      <c r="F35" s="1">
        <f t="shared" si="3"/>
        <v>46540</v>
      </c>
      <c r="G35" s="1">
        <f t="shared" si="4"/>
        <v>65515</v>
      </c>
      <c r="H35" s="1">
        <f t="shared" si="5"/>
        <v>88285</v>
      </c>
      <c r="I35" s="1">
        <f t="shared" si="6"/>
        <v>114850</v>
      </c>
      <c r="J35" s="1">
        <f t="shared" si="7"/>
        <v>7853.7</v>
      </c>
      <c r="K35" s="1">
        <f t="shared" si="8"/>
        <v>15707.4</v>
      </c>
    </row>
    <row r="36" spans="1:11">
      <c r="A36">
        <v>35</v>
      </c>
      <c r="B36" s="1">
        <f t="shared" si="10"/>
        <v>10136</v>
      </c>
      <c r="C36" s="1">
        <f t="shared" ref="C36:C71" si="11">ROUND(250+300*(0.5+(0.01+0.003*FLOOR($A36/10,1))*($A36-1))*($A36-1),0)</f>
        <v>11939</v>
      </c>
      <c r="D36" s="1">
        <f t="shared" si="1"/>
        <v>20550</v>
      </c>
      <c r="E36" s="1">
        <f t="shared" si="2"/>
        <v>32280</v>
      </c>
      <c r="F36" s="1">
        <f t="shared" si="3"/>
        <v>47920</v>
      </c>
      <c r="G36" s="1">
        <f t="shared" si="4"/>
        <v>67470</v>
      </c>
      <c r="H36" s="1">
        <f t="shared" si="5"/>
        <v>90930</v>
      </c>
      <c r="I36" s="1">
        <f t="shared" si="6"/>
        <v>118300</v>
      </c>
      <c r="J36" s="1">
        <f t="shared" si="7"/>
        <v>8194.8</v>
      </c>
      <c r="K36" s="1">
        <f t="shared" si="8"/>
        <v>16389.6</v>
      </c>
    </row>
    <row r="37" spans="1:11">
      <c r="A37">
        <v>36</v>
      </c>
      <c r="B37" s="1">
        <f t="shared" si="10"/>
        <v>10597</v>
      </c>
      <c r="C37" s="1">
        <f t="shared" si="11"/>
        <v>12483</v>
      </c>
      <c r="D37" s="1">
        <f t="shared" si="1"/>
        <v>21125</v>
      </c>
      <c r="E37" s="1">
        <f t="shared" si="2"/>
        <v>33200</v>
      </c>
      <c r="F37" s="1">
        <f t="shared" si="3"/>
        <v>49300</v>
      </c>
      <c r="G37" s="1">
        <f t="shared" si="4"/>
        <v>69425</v>
      </c>
      <c r="H37" s="1">
        <f t="shared" si="5"/>
        <v>93575</v>
      </c>
      <c r="I37" s="1">
        <f t="shared" si="6"/>
        <v>121750</v>
      </c>
      <c r="J37" s="1">
        <f t="shared" si="7"/>
        <v>8542.5</v>
      </c>
      <c r="K37" s="1">
        <f t="shared" si="8"/>
        <v>17085</v>
      </c>
    </row>
    <row r="38" spans="1:11">
      <c r="A38">
        <v>37</v>
      </c>
      <c r="B38" s="1">
        <f t="shared" si="10"/>
        <v>11068</v>
      </c>
      <c r="C38" s="1">
        <f t="shared" si="11"/>
        <v>13037</v>
      </c>
      <c r="D38" s="1">
        <f t="shared" si="1"/>
        <v>21700</v>
      </c>
      <c r="E38" s="1">
        <f t="shared" si="2"/>
        <v>34120</v>
      </c>
      <c r="F38" s="1">
        <f t="shared" si="3"/>
        <v>50680</v>
      </c>
      <c r="G38" s="1">
        <f t="shared" si="4"/>
        <v>71380</v>
      </c>
      <c r="H38" s="1">
        <f t="shared" si="5"/>
        <v>96220</v>
      </c>
      <c r="I38" s="1">
        <f t="shared" si="6"/>
        <v>125200</v>
      </c>
      <c r="J38" s="1">
        <f t="shared" si="7"/>
        <v>8896.8</v>
      </c>
      <c r="K38" s="1">
        <f t="shared" si="8"/>
        <v>17793.6</v>
      </c>
    </row>
    <row r="39" spans="1:11">
      <c r="A39">
        <v>38</v>
      </c>
      <c r="B39" s="1">
        <f t="shared" si="10"/>
        <v>11549</v>
      </c>
      <c r="C39" s="1">
        <f t="shared" si="11"/>
        <v>13603</v>
      </c>
      <c r="D39" s="1">
        <f t="shared" si="1"/>
        <v>22275</v>
      </c>
      <c r="E39" s="1">
        <f t="shared" si="2"/>
        <v>35040</v>
      </c>
      <c r="F39" s="1">
        <f t="shared" si="3"/>
        <v>52060</v>
      </c>
      <c r="G39" s="1">
        <f t="shared" si="4"/>
        <v>73335</v>
      </c>
      <c r="H39" s="1">
        <f t="shared" si="5"/>
        <v>98865</v>
      </c>
      <c r="I39" s="1">
        <f t="shared" si="6"/>
        <v>128650</v>
      </c>
      <c r="J39" s="1">
        <f t="shared" si="7"/>
        <v>9257.7</v>
      </c>
      <c r="K39" s="1">
        <f t="shared" si="8"/>
        <v>18515.4</v>
      </c>
    </row>
    <row r="40" spans="1:11">
      <c r="A40">
        <v>39</v>
      </c>
      <c r="B40" s="1">
        <f t="shared" si="10"/>
        <v>12040</v>
      </c>
      <c r="C40" s="1">
        <f t="shared" si="11"/>
        <v>14181</v>
      </c>
      <c r="D40" s="1">
        <f t="shared" si="1"/>
        <v>22850</v>
      </c>
      <c r="E40" s="1">
        <f t="shared" si="2"/>
        <v>35960</v>
      </c>
      <c r="F40" s="1">
        <f t="shared" si="3"/>
        <v>53440</v>
      </c>
      <c r="G40" s="1">
        <f t="shared" si="4"/>
        <v>75290</v>
      </c>
      <c r="H40" s="1">
        <f t="shared" si="5"/>
        <v>101510</v>
      </c>
      <c r="I40" s="1">
        <f t="shared" si="6"/>
        <v>132100</v>
      </c>
      <c r="J40" s="1">
        <f t="shared" si="7"/>
        <v>9625.2</v>
      </c>
      <c r="K40" s="1">
        <f t="shared" si="8"/>
        <v>19250.4</v>
      </c>
    </row>
    <row r="41" spans="1:11">
      <c r="A41">
        <v>40</v>
      </c>
      <c r="B41" s="1">
        <f t="shared" si="10"/>
        <v>13110</v>
      </c>
      <c r="C41" s="1">
        <f t="shared" si="11"/>
        <v>16139</v>
      </c>
      <c r="D41" s="1">
        <f t="shared" si="1"/>
        <v>23425</v>
      </c>
      <c r="E41" s="1">
        <f t="shared" si="2"/>
        <v>36880</v>
      </c>
      <c r="F41" s="1">
        <f t="shared" si="3"/>
        <v>54820</v>
      </c>
      <c r="G41" s="1">
        <f t="shared" si="4"/>
        <v>77245</v>
      </c>
      <c r="H41" s="1">
        <f t="shared" si="5"/>
        <v>104155</v>
      </c>
      <c r="I41" s="1">
        <f t="shared" si="6"/>
        <v>135550</v>
      </c>
      <c r="J41" s="1">
        <f t="shared" si="7"/>
        <v>9999.3</v>
      </c>
      <c r="K41" s="1">
        <f t="shared" si="8"/>
        <v>19998.6</v>
      </c>
    </row>
    <row r="42" spans="1:11">
      <c r="A42">
        <v>41</v>
      </c>
      <c r="B42" s="1">
        <f t="shared" si="10"/>
        <v>13650</v>
      </c>
      <c r="C42" s="1">
        <f t="shared" si="11"/>
        <v>16810</v>
      </c>
      <c r="D42" s="1">
        <f t="shared" si="1"/>
        <v>24000</v>
      </c>
      <c r="E42" s="1">
        <f t="shared" si="2"/>
        <v>37800</v>
      </c>
      <c r="F42" s="1">
        <f t="shared" si="3"/>
        <v>56200</v>
      </c>
      <c r="G42" s="1">
        <f t="shared" si="4"/>
        <v>79200</v>
      </c>
      <c r="H42" s="1">
        <f t="shared" si="5"/>
        <v>106800</v>
      </c>
      <c r="I42" s="1">
        <f t="shared" si="6"/>
        <v>139000</v>
      </c>
      <c r="J42" s="1">
        <f t="shared" si="7"/>
        <v>10380</v>
      </c>
      <c r="K42" s="1">
        <f t="shared" si="8"/>
        <v>20760</v>
      </c>
    </row>
    <row r="43" spans="1:11">
      <c r="A43">
        <v>42</v>
      </c>
      <c r="B43" s="1">
        <f t="shared" si="10"/>
        <v>14200</v>
      </c>
      <c r="C43" s="1">
        <f t="shared" si="11"/>
        <v>17495</v>
      </c>
      <c r="D43" s="1">
        <f t="shared" si="1"/>
        <v>24575</v>
      </c>
      <c r="E43" s="1">
        <f t="shared" si="2"/>
        <v>38720</v>
      </c>
      <c r="F43" s="1">
        <f t="shared" si="3"/>
        <v>57580</v>
      </c>
      <c r="G43" s="1">
        <f t="shared" si="4"/>
        <v>81155</v>
      </c>
      <c r="H43" s="1">
        <f t="shared" si="5"/>
        <v>109445</v>
      </c>
      <c r="I43" s="1">
        <f t="shared" si="6"/>
        <v>142450</v>
      </c>
      <c r="J43" s="1">
        <f t="shared" si="7"/>
        <v>10767.3</v>
      </c>
      <c r="K43" s="1">
        <f t="shared" si="8"/>
        <v>21534.6</v>
      </c>
    </row>
    <row r="44" spans="1:11">
      <c r="A44">
        <v>43</v>
      </c>
      <c r="B44" s="1">
        <f t="shared" si="10"/>
        <v>14761</v>
      </c>
      <c r="C44" s="1">
        <f t="shared" si="11"/>
        <v>18192</v>
      </c>
      <c r="D44" s="1">
        <f t="shared" si="1"/>
        <v>25150</v>
      </c>
      <c r="E44" s="1">
        <f t="shared" si="2"/>
        <v>39640</v>
      </c>
      <c r="F44" s="1">
        <f t="shared" si="3"/>
        <v>58960</v>
      </c>
      <c r="G44" s="1">
        <f t="shared" si="4"/>
        <v>83110</v>
      </c>
      <c r="H44" s="1">
        <f t="shared" si="5"/>
        <v>112090</v>
      </c>
      <c r="I44" s="1">
        <f t="shared" si="6"/>
        <v>145900</v>
      </c>
      <c r="J44" s="1">
        <f t="shared" si="7"/>
        <v>11161.2</v>
      </c>
      <c r="K44" s="1">
        <f t="shared" si="8"/>
        <v>22322.4</v>
      </c>
    </row>
    <row r="45" spans="1:11">
      <c r="A45">
        <v>44</v>
      </c>
      <c r="B45" s="1">
        <f t="shared" si="10"/>
        <v>15332</v>
      </c>
      <c r="C45" s="1">
        <f t="shared" si="11"/>
        <v>18903</v>
      </c>
      <c r="D45" s="1">
        <f t="shared" si="1"/>
        <v>25725</v>
      </c>
      <c r="E45" s="1">
        <f t="shared" si="2"/>
        <v>40560</v>
      </c>
      <c r="F45" s="1">
        <f t="shared" si="3"/>
        <v>60340</v>
      </c>
      <c r="G45" s="1">
        <f t="shared" si="4"/>
        <v>85065</v>
      </c>
      <c r="H45" s="1">
        <f t="shared" si="5"/>
        <v>114735</v>
      </c>
      <c r="I45" s="1">
        <f t="shared" si="6"/>
        <v>149350</v>
      </c>
      <c r="J45" s="1">
        <f t="shared" si="7"/>
        <v>11561.7</v>
      </c>
      <c r="K45" s="1">
        <f t="shared" si="8"/>
        <v>23123.4</v>
      </c>
    </row>
    <row r="46" spans="1:11">
      <c r="A46">
        <v>45</v>
      </c>
      <c r="B46" s="1">
        <f t="shared" si="10"/>
        <v>15914</v>
      </c>
      <c r="C46" s="1">
        <f t="shared" si="11"/>
        <v>19628</v>
      </c>
      <c r="D46" s="1">
        <f t="shared" si="1"/>
        <v>26300</v>
      </c>
      <c r="E46" s="1">
        <f t="shared" si="2"/>
        <v>41480</v>
      </c>
      <c r="F46" s="1">
        <f t="shared" si="3"/>
        <v>61720</v>
      </c>
      <c r="G46" s="1">
        <f t="shared" si="4"/>
        <v>87020</v>
      </c>
      <c r="H46" s="1">
        <f t="shared" si="5"/>
        <v>117380</v>
      </c>
      <c r="I46" s="1">
        <f t="shared" si="6"/>
        <v>152800</v>
      </c>
      <c r="J46" s="1">
        <f t="shared" si="7"/>
        <v>11968.8</v>
      </c>
      <c r="K46" s="1">
        <f t="shared" si="8"/>
        <v>23937.6</v>
      </c>
    </row>
    <row r="47" spans="1:11">
      <c r="A47">
        <v>46</v>
      </c>
      <c r="B47" s="1">
        <f t="shared" si="10"/>
        <v>16506</v>
      </c>
      <c r="C47" s="1">
        <f t="shared" si="11"/>
        <v>20365</v>
      </c>
      <c r="D47" s="1">
        <f t="shared" si="1"/>
        <v>26875</v>
      </c>
      <c r="E47" s="1">
        <f t="shared" si="2"/>
        <v>42400</v>
      </c>
      <c r="F47" s="1">
        <f t="shared" si="3"/>
        <v>63100</v>
      </c>
      <c r="G47" s="1">
        <f t="shared" si="4"/>
        <v>88975</v>
      </c>
      <c r="H47" s="1">
        <f t="shared" si="5"/>
        <v>120025</v>
      </c>
      <c r="I47" s="1">
        <f t="shared" si="6"/>
        <v>156250</v>
      </c>
      <c r="J47" s="1">
        <f t="shared" si="7"/>
        <v>12382.5</v>
      </c>
      <c r="K47" s="1">
        <f t="shared" si="8"/>
        <v>24765</v>
      </c>
    </row>
    <row r="48" spans="1:11">
      <c r="A48">
        <v>47</v>
      </c>
      <c r="B48" s="1">
        <f t="shared" si="10"/>
        <v>17109</v>
      </c>
      <c r="C48" s="1">
        <f t="shared" si="11"/>
        <v>21116</v>
      </c>
      <c r="D48" s="1">
        <f t="shared" si="1"/>
        <v>27450</v>
      </c>
      <c r="E48" s="1">
        <f t="shared" si="2"/>
        <v>43320</v>
      </c>
      <c r="F48" s="1">
        <f t="shared" si="3"/>
        <v>64480</v>
      </c>
      <c r="G48" s="1">
        <f t="shared" si="4"/>
        <v>90930</v>
      </c>
      <c r="H48" s="1">
        <f t="shared" si="5"/>
        <v>122670</v>
      </c>
      <c r="I48" s="1">
        <f t="shared" si="6"/>
        <v>159700</v>
      </c>
      <c r="J48" s="1">
        <f t="shared" si="7"/>
        <v>12802.8</v>
      </c>
      <c r="K48" s="1">
        <f t="shared" si="8"/>
        <v>25605.6</v>
      </c>
    </row>
    <row r="49" spans="1:11">
      <c r="A49">
        <v>48</v>
      </c>
      <c r="B49" s="1">
        <f t="shared" si="10"/>
        <v>17722</v>
      </c>
      <c r="C49" s="1">
        <f t="shared" si="11"/>
        <v>21879</v>
      </c>
      <c r="D49" s="1">
        <f t="shared" si="1"/>
        <v>28025</v>
      </c>
      <c r="E49" s="1">
        <f t="shared" si="2"/>
        <v>44240</v>
      </c>
      <c r="F49" s="1">
        <f t="shared" si="3"/>
        <v>65860</v>
      </c>
      <c r="G49" s="1">
        <f t="shared" si="4"/>
        <v>92885</v>
      </c>
      <c r="H49" s="1">
        <f t="shared" si="5"/>
        <v>125315</v>
      </c>
      <c r="I49" s="1">
        <f t="shared" si="6"/>
        <v>163150</v>
      </c>
      <c r="J49" s="1">
        <f t="shared" si="7"/>
        <v>13229.7</v>
      </c>
      <c r="K49" s="1">
        <f t="shared" si="8"/>
        <v>26459.4</v>
      </c>
    </row>
    <row r="50" spans="1:11">
      <c r="A50">
        <v>49</v>
      </c>
      <c r="B50" s="1">
        <f t="shared" si="10"/>
        <v>18346</v>
      </c>
      <c r="C50" s="1">
        <f t="shared" si="11"/>
        <v>22656</v>
      </c>
      <c r="D50" s="1">
        <f t="shared" si="1"/>
        <v>28600</v>
      </c>
      <c r="E50" s="1">
        <f t="shared" si="2"/>
        <v>45160</v>
      </c>
      <c r="F50" s="1">
        <f t="shared" si="3"/>
        <v>67240</v>
      </c>
      <c r="G50" s="1">
        <f t="shared" si="4"/>
        <v>94840</v>
      </c>
      <c r="H50" s="1">
        <f t="shared" si="5"/>
        <v>127960</v>
      </c>
      <c r="I50" s="1">
        <f t="shared" si="6"/>
        <v>166600</v>
      </c>
      <c r="J50" s="1">
        <f t="shared" si="7"/>
        <v>13663.2</v>
      </c>
      <c r="K50" s="1">
        <f t="shared" si="8"/>
        <v>27326.4</v>
      </c>
    </row>
    <row r="51" spans="1:11">
      <c r="A51">
        <v>50</v>
      </c>
      <c r="B51" s="1">
        <f t="shared" si="10"/>
        <v>19881</v>
      </c>
      <c r="C51" s="1">
        <f t="shared" si="11"/>
        <v>25608</v>
      </c>
      <c r="D51" s="1">
        <f t="shared" si="1"/>
        <v>29175</v>
      </c>
      <c r="E51" s="1">
        <f t="shared" si="2"/>
        <v>46080</v>
      </c>
      <c r="F51" s="1">
        <f t="shared" si="3"/>
        <v>68620</v>
      </c>
      <c r="G51" s="1">
        <f t="shared" si="4"/>
        <v>96795</v>
      </c>
      <c r="H51" s="1">
        <f t="shared" si="5"/>
        <v>130605</v>
      </c>
      <c r="I51" s="1">
        <f t="shared" si="6"/>
        <v>170050</v>
      </c>
      <c r="J51" s="1">
        <f t="shared" si="7"/>
        <v>14103.3</v>
      </c>
      <c r="K51" s="1">
        <f t="shared" si="8"/>
        <v>28206.6</v>
      </c>
    </row>
    <row r="52" spans="1:11">
      <c r="A52">
        <v>51</v>
      </c>
      <c r="B52" s="1">
        <f t="shared" si="10"/>
        <v>20563</v>
      </c>
      <c r="C52" s="1">
        <f t="shared" si="11"/>
        <v>26500</v>
      </c>
      <c r="D52" s="1">
        <f t="shared" si="1"/>
        <v>29750</v>
      </c>
      <c r="E52" s="1">
        <f t="shared" si="2"/>
        <v>47000</v>
      </c>
      <c r="F52" s="1">
        <f t="shared" si="3"/>
        <v>70000</v>
      </c>
      <c r="G52" s="1">
        <f t="shared" si="4"/>
        <v>98750</v>
      </c>
      <c r="H52" s="1">
        <f t="shared" si="5"/>
        <v>133250</v>
      </c>
      <c r="I52" s="1">
        <f t="shared" si="6"/>
        <v>173500</v>
      </c>
      <c r="J52" s="1">
        <f t="shared" si="7"/>
        <v>14550</v>
      </c>
      <c r="K52" s="1">
        <f t="shared" si="8"/>
        <v>29100</v>
      </c>
    </row>
    <row r="53" spans="1:11">
      <c r="A53">
        <v>52</v>
      </c>
      <c r="B53" s="1">
        <f t="shared" si="10"/>
        <v>21256</v>
      </c>
      <c r="C53" s="1">
        <f t="shared" si="11"/>
        <v>27408</v>
      </c>
      <c r="D53" s="1">
        <f t="shared" si="1"/>
        <v>30325</v>
      </c>
      <c r="E53" s="1">
        <f t="shared" si="2"/>
        <v>47920</v>
      </c>
      <c r="F53" s="1">
        <f t="shared" si="3"/>
        <v>71380</v>
      </c>
      <c r="G53" s="1">
        <f t="shared" si="4"/>
        <v>100705</v>
      </c>
      <c r="H53" s="1">
        <f t="shared" si="5"/>
        <v>135895</v>
      </c>
      <c r="I53" s="1">
        <f t="shared" si="6"/>
        <v>176950</v>
      </c>
      <c r="J53" s="1">
        <f t="shared" si="7"/>
        <v>15003.3</v>
      </c>
      <c r="K53" s="1">
        <f t="shared" si="8"/>
        <v>30006.6</v>
      </c>
    </row>
    <row r="54" spans="1:11">
      <c r="A54">
        <v>53</v>
      </c>
      <c r="B54" s="1">
        <f t="shared" si="10"/>
        <v>21960</v>
      </c>
      <c r="C54" s="1">
        <f t="shared" si="11"/>
        <v>28330</v>
      </c>
      <c r="D54" s="1">
        <f t="shared" si="1"/>
        <v>30900</v>
      </c>
      <c r="E54" s="1">
        <f t="shared" si="2"/>
        <v>48840</v>
      </c>
      <c r="F54" s="1">
        <f t="shared" si="3"/>
        <v>72760</v>
      </c>
      <c r="G54" s="1">
        <f t="shared" si="4"/>
        <v>102660</v>
      </c>
      <c r="H54" s="1">
        <f t="shared" si="5"/>
        <v>138540</v>
      </c>
      <c r="I54" s="1">
        <f t="shared" si="6"/>
        <v>180400</v>
      </c>
      <c r="J54" s="1">
        <f t="shared" si="7"/>
        <v>15463.2</v>
      </c>
      <c r="K54" s="1">
        <f t="shared" si="8"/>
        <v>30926.4</v>
      </c>
    </row>
    <row r="55" spans="1:11">
      <c r="A55">
        <v>54</v>
      </c>
      <c r="B55" s="1">
        <f t="shared" si="10"/>
        <v>22676</v>
      </c>
      <c r="C55" s="1">
        <f t="shared" si="11"/>
        <v>29268</v>
      </c>
      <c r="D55" s="1">
        <f t="shared" si="1"/>
        <v>31475</v>
      </c>
      <c r="E55" s="1">
        <f t="shared" si="2"/>
        <v>49760</v>
      </c>
      <c r="F55" s="1">
        <f t="shared" si="3"/>
        <v>74140</v>
      </c>
      <c r="G55" s="1">
        <f t="shared" si="4"/>
        <v>104615</v>
      </c>
      <c r="H55" s="1">
        <f t="shared" si="5"/>
        <v>141185</v>
      </c>
      <c r="I55" s="1">
        <f t="shared" si="6"/>
        <v>183850</v>
      </c>
      <c r="J55" s="1">
        <f t="shared" si="7"/>
        <v>15929.7</v>
      </c>
      <c r="K55" s="1">
        <f t="shared" si="8"/>
        <v>31859.4</v>
      </c>
    </row>
    <row r="56" spans="1:11">
      <c r="A56">
        <v>55</v>
      </c>
      <c r="B56" s="1">
        <f t="shared" si="10"/>
        <v>23403</v>
      </c>
      <c r="C56" s="1">
        <f t="shared" si="11"/>
        <v>30220</v>
      </c>
      <c r="D56" s="1">
        <f t="shared" si="1"/>
        <v>32050</v>
      </c>
      <c r="E56" s="1">
        <f t="shared" si="2"/>
        <v>50680</v>
      </c>
      <c r="F56" s="1">
        <f t="shared" si="3"/>
        <v>75520</v>
      </c>
      <c r="G56" s="1">
        <f t="shared" si="4"/>
        <v>106570</v>
      </c>
      <c r="H56" s="1">
        <f t="shared" si="5"/>
        <v>143830</v>
      </c>
      <c r="I56" s="1">
        <f t="shared" si="6"/>
        <v>187300</v>
      </c>
      <c r="J56" s="1">
        <f t="shared" si="7"/>
        <v>16402.8</v>
      </c>
      <c r="K56" s="1">
        <f t="shared" si="8"/>
        <v>32805.6</v>
      </c>
    </row>
    <row r="57" spans="1:11">
      <c r="A57">
        <v>56</v>
      </c>
      <c r="B57" s="1">
        <f t="shared" si="10"/>
        <v>24141</v>
      </c>
      <c r="C57" s="1">
        <f t="shared" si="11"/>
        <v>31188</v>
      </c>
      <c r="D57" s="1">
        <f t="shared" si="1"/>
        <v>32625</v>
      </c>
      <c r="E57" s="1">
        <f t="shared" si="2"/>
        <v>51600</v>
      </c>
      <c r="F57" s="1">
        <f t="shared" si="3"/>
        <v>76900</v>
      </c>
      <c r="G57" s="1">
        <f t="shared" si="4"/>
        <v>108525</v>
      </c>
      <c r="H57" s="1">
        <f t="shared" si="5"/>
        <v>146475</v>
      </c>
      <c r="I57" s="1">
        <f t="shared" si="6"/>
        <v>190750</v>
      </c>
      <c r="J57" s="1">
        <f t="shared" si="7"/>
        <v>16882.5</v>
      </c>
      <c r="K57" s="1">
        <f t="shared" si="8"/>
        <v>33765</v>
      </c>
    </row>
    <row r="58" spans="1:11">
      <c r="A58">
        <v>57</v>
      </c>
      <c r="B58" s="1">
        <f t="shared" si="10"/>
        <v>24890</v>
      </c>
      <c r="C58" s="1">
        <f t="shared" si="11"/>
        <v>32170</v>
      </c>
      <c r="D58" s="1">
        <f t="shared" si="1"/>
        <v>33200</v>
      </c>
      <c r="E58" s="1">
        <f t="shared" si="2"/>
        <v>52520</v>
      </c>
      <c r="F58" s="1">
        <f t="shared" si="3"/>
        <v>78280</v>
      </c>
      <c r="G58" s="1">
        <f t="shared" si="4"/>
        <v>110480</v>
      </c>
      <c r="H58" s="1">
        <f t="shared" si="5"/>
        <v>149120</v>
      </c>
      <c r="I58" s="1">
        <f t="shared" si="6"/>
        <v>194200</v>
      </c>
      <c r="J58" s="1">
        <f t="shared" si="7"/>
        <v>17368.8</v>
      </c>
      <c r="K58" s="1">
        <f t="shared" si="8"/>
        <v>34737.6</v>
      </c>
    </row>
    <row r="59" spans="1:11">
      <c r="A59">
        <v>58</v>
      </c>
      <c r="B59" s="1">
        <f t="shared" si="10"/>
        <v>25651</v>
      </c>
      <c r="C59" s="1">
        <f t="shared" si="11"/>
        <v>33168</v>
      </c>
      <c r="D59" s="1">
        <f t="shared" si="1"/>
        <v>33775</v>
      </c>
      <c r="E59" s="1">
        <f t="shared" si="2"/>
        <v>53440</v>
      </c>
      <c r="F59" s="1">
        <f t="shared" si="3"/>
        <v>79660</v>
      </c>
      <c r="G59" s="1">
        <f t="shared" si="4"/>
        <v>112435</v>
      </c>
      <c r="H59" s="1">
        <f t="shared" si="5"/>
        <v>151765</v>
      </c>
      <c r="I59" s="1">
        <f t="shared" si="6"/>
        <v>197650</v>
      </c>
      <c r="J59" s="1">
        <f t="shared" si="7"/>
        <v>17861.7</v>
      </c>
      <c r="K59" s="1">
        <f t="shared" si="8"/>
        <v>35723.4</v>
      </c>
    </row>
    <row r="60" spans="1:11">
      <c r="A60">
        <v>59</v>
      </c>
      <c r="B60" s="1">
        <f t="shared" si="10"/>
        <v>26423</v>
      </c>
      <c r="C60" s="1">
        <f t="shared" si="11"/>
        <v>34180</v>
      </c>
      <c r="D60" s="1">
        <f t="shared" si="1"/>
        <v>34350</v>
      </c>
      <c r="E60" s="1">
        <f t="shared" si="2"/>
        <v>54360</v>
      </c>
      <c r="F60" s="1">
        <f t="shared" si="3"/>
        <v>81040</v>
      </c>
      <c r="G60" s="1">
        <f t="shared" si="4"/>
        <v>114390</v>
      </c>
      <c r="H60" s="1">
        <f t="shared" si="5"/>
        <v>154410</v>
      </c>
      <c r="I60" s="1">
        <f t="shared" si="6"/>
        <v>201100</v>
      </c>
      <c r="J60" s="1">
        <f t="shared" si="7"/>
        <v>18361.2</v>
      </c>
      <c r="K60" s="1">
        <f t="shared" si="8"/>
        <v>36722.4</v>
      </c>
    </row>
    <row r="61" spans="1:11">
      <c r="A61">
        <v>60</v>
      </c>
      <c r="B61" s="1">
        <f t="shared" si="10"/>
        <v>28511</v>
      </c>
      <c r="C61" s="1">
        <f t="shared" si="11"/>
        <v>38340</v>
      </c>
      <c r="D61" s="1">
        <f t="shared" si="1"/>
        <v>34925</v>
      </c>
      <c r="E61" s="1">
        <f t="shared" si="2"/>
        <v>55280</v>
      </c>
      <c r="F61" s="1">
        <f t="shared" si="3"/>
        <v>82420</v>
      </c>
      <c r="G61" s="1">
        <f t="shared" si="4"/>
        <v>116345</v>
      </c>
      <c r="H61" s="1">
        <f t="shared" si="5"/>
        <v>157055</v>
      </c>
      <c r="I61" s="1">
        <f t="shared" si="6"/>
        <v>204550</v>
      </c>
      <c r="J61" s="1">
        <f t="shared" si="7"/>
        <v>18867.3</v>
      </c>
      <c r="K61" s="1">
        <f t="shared" si="8"/>
        <v>37734.6</v>
      </c>
    </row>
    <row r="62" spans="1:11">
      <c r="A62">
        <v>61</v>
      </c>
      <c r="B62" s="1">
        <f t="shared" si="10"/>
        <v>29350</v>
      </c>
      <c r="C62" s="1">
        <f t="shared" si="11"/>
        <v>39490</v>
      </c>
      <c r="D62" s="1">
        <f t="shared" si="1"/>
        <v>35500</v>
      </c>
      <c r="E62" s="1">
        <f t="shared" si="2"/>
        <v>56200</v>
      </c>
      <c r="F62" s="1">
        <f t="shared" si="3"/>
        <v>83800</v>
      </c>
      <c r="G62" s="1">
        <f t="shared" si="4"/>
        <v>118300</v>
      </c>
      <c r="H62" s="1">
        <f t="shared" si="5"/>
        <v>159700</v>
      </c>
      <c r="I62" s="1">
        <f t="shared" si="6"/>
        <v>208000</v>
      </c>
      <c r="J62" s="1">
        <f t="shared" si="7"/>
        <v>19380</v>
      </c>
      <c r="K62" s="1">
        <f t="shared" si="8"/>
        <v>38760</v>
      </c>
    </row>
    <row r="63" spans="1:11">
      <c r="A63">
        <v>62</v>
      </c>
      <c r="B63" s="1">
        <f t="shared" si="10"/>
        <v>30201</v>
      </c>
      <c r="C63" s="1">
        <f t="shared" si="11"/>
        <v>40656</v>
      </c>
      <c r="D63" s="1">
        <f t="shared" si="1"/>
        <v>36075</v>
      </c>
      <c r="E63" s="1">
        <f t="shared" si="2"/>
        <v>57120</v>
      </c>
      <c r="F63" s="1">
        <f t="shared" si="3"/>
        <v>85180</v>
      </c>
      <c r="G63" s="1">
        <f t="shared" si="4"/>
        <v>120255</v>
      </c>
      <c r="H63" s="1">
        <f t="shared" si="5"/>
        <v>162345</v>
      </c>
      <c r="I63" s="1">
        <f t="shared" si="6"/>
        <v>211450</v>
      </c>
      <c r="J63" s="1">
        <f t="shared" si="7"/>
        <v>19899.3</v>
      </c>
      <c r="K63" s="1">
        <f t="shared" si="8"/>
        <v>39798.6</v>
      </c>
    </row>
    <row r="64" spans="1:11">
      <c r="A64">
        <v>63</v>
      </c>
      <c r="B64" s="1">
        <f t="shared" si="10"/>
        <v>31064</v>
      </c>
      <c r="C64" s="1">
        <f t="shared" si="11"/>
        <v>41840</v>
      </c>
      <c r="D64" s="1">
        <f t="shared" si="1"/>
        <v>36650</v>
      </c>
      <c r="E64" s="1">
        <f t="shared" si="2"/>
        <v>58040</v>
      </c>
      <c r="F64" s="1">
        <f t="shared" si="3"/>
        <v>86560</v>
      </c>
      <c r="G64" s="1">
        <f t="shared" si="4"/>
        <v>122210</v>
      </c>
      <c r="H64" s="1">
        <f t="shared" si="5"/>
        <v>164990</v>
      </c>
      <c r="I64" s="1">
        <f t="shared" si="6"/>
        <v>214900</v>
      </c>
      <c r="J64" s="1">
        <f t="shared" si="7"/>
        <v>20425.2</v>
      </c>
      <c r="K64" s="1">
        <f t="shared" si="8"/>
        <v>40850.4</v>
      </c>
    </row>
    <row r="65" spans="1:11">
      <c r="A65">
        <v>64</v>
      </c>
      <c r="B65" s="1">
        <f t="shared" si="10"/>
        <v>31939</v>
      </c>
      <c r="C65" s="1">
        <f t="shared" si="11"/>
        <v>43040</v>
      </c>
      <c r="D65" s="1">
        <f t="shared" si="1"/>
        <v>37225</v>
      </c>
      <c r="E65" s="1">
        <f t="shared" si="2"/>
        <v>58960</v>
      </c>
      <c r="F65" s="1">
        <f t="shared" si="3"/>
        <v>87940</v>
      </c>
      <c r="G65" s="1">
        <f t="shared" si="4"/>
        <v>124165</v>
      </c>
      <c r="H65" s="1">
        <f t="shared" si="5"/>
        <v>167635</v>
      </c>
      <c r="I65" s="1">
        <f t="shared" si="6"/>
        <v>218350</v>
      </c>
      <c r="J65" s="1">
        <f t="shared" si="7"/>
        <v>20957.7</v>
      </c>
      <c r="K65" s="1">
        <f t="shared" si="8"/>
        <v>41915.4</v>
      </c>
    </row>
    <row r="66" spans="1:11">
      <c r="A66">
        <v>65</v>
      </c>
      <c r="B66" s="1">
        <f t="shared" si="10"/>
        <v>32826</v>
      </c>
      <c r="C66" s="1">
        <f t="shared" si="11"/>
        <v>44256</v>
      </c>
      <c r="D66" s="1">
        <f t="shared" si="1"/>
        <v>37800</v>
      </c>
      <c r="E66" s="1">
        <f t="shared" si="2"/>
        <v>59880</v>
      </c>
      <c r="F66" s="1">
        <f t="shared" si="3"/>
        <v>89320</v>
      </c>
      <c r="G66" s="1">
        <f t="shared" si="4"/>
        <v>126120</v>
      </c>
      <c r="H66" s="1">
        <f t="shared" si="5"/>
        <v>170280</v>
      </c>
      <c r="I66" s="1">
        <f t="shared" si="6"/>
        <v>221800</v>
      </c>
      <c r="J66" s="1">
        <f t="shared" si="7"/>
        <v>21496.8</v>
      </c>
      <c r="K66" s="1">
        <f t="shared" si="8"/>
        <v>42993.6</v>
      </c>
    </row>
    <row r="67" spans="1:11">
      <c r="A67">
        <v>66</v>
      </c>
      <c r="B67" s="1">
        <f t="shared" si="10"/>
        <v>33725</v>
      </c>
      <c r="C67" s="1">
        <f t="shared" si="11"/>
        <v>45490</v>
      </c>
      <c r="D67" s="1">
        <f t="shared" ref="D67:D71" si="12">1000+1150*($A67-1)*0.5</f>
        <v>38375</v>
      </c>
      <c r="E67" s="1">
        <f t="shared" ref="E67:E71" si="13">1000+1150*($A67-1)*0.8</f>
        <v>60800</v>
      </c>
      <c r="F67" s="1">
        <f t="shared" ref="F67:F71" si="14">1000+1150*($A67-1)*1.2</f>
        <v>90700</v>
      </c>
      <c r="G67" s="1">
        <f t="shared" ref="G67:G71" si="15">1000+1150*($A67-1)*1.7</f>
        <v>128075</v>
      </c>
      <c r="H67" s="1">
        <f t="shared" ref="H67:H71" si="16">1000+1150*($A67-1)*2.3</f>
        <v>172925</v>
      </c>
      <c r="I67" s="1">
        <f t="shared" ref="I67:I71" si="17">1000+1150*($A67-1)*3</f>
        <v>225250</v>
      </c>
      <c r="J67" s="1">
        <f t="shared" ref="J67:J71" si="18">300+300*(0.4+0.011*($A67-1))*($A67-1)</f>
        <v>22042.5</v>
      </c>
      <c r="K67" s="1">
        <f t="shared" ref="K67:K71" si="19">600+600*(0.4+0.011*($A67-1))*($A67-1)</f>
        <v>44085</v>
      </c>
    </row>
    <row r="68" spans="1:11">
      <c r="A68">
        <v>67</v>
      </c>
      <c r="B68" s="1">
        <f t="shared" si="10"/>
        <v>34636</v>
      </c>
      <c r="C68" s="1">
        <f t="shared" si="11"/>
        <v>46740</v>
      </c>
      <c r="D68" s="1">
        <f t="shared" si="12"/>
        <v>38950</v>
      </c>
      <c r="E68" s="1">
        <f t="shared" si="13"/>
        <v>61720</v>
      </c>
      <c r="F68" s="1">
        <f t="shared" si="14"/>
        <v>92080</v>
      </c>
      <c r="G68" s="1">
        <f t="shared" si="15"/>
        <v>130030</v>
      </c>
      <c r="H68" s="1">
        <f t="shared" si="16"/>
        <v>175570</v>
      </c>
      <c r="I68" s="1">
        <f t="shared" si="17"/>
        <v>228700</v>
      </c>
      <c r="J68" s="1">
        <f t="shared" si="18"/>
        <v>22594.8</v>
      </c>
      <c r="K68" s="1">
        <f t="shared" si="19"/>
        <v>45189.6</v>
      </c>
    </row>
    <row r="69" spans="1:11">
      <c r="A69">
        <v>68</v>
      </c>
      <c r="B69" s="1">
        <f t="shared" si="10"/>
        <v>35559</v>
      </c>
      <c r="C69" s="1">
        <f t="shared" si="11"/>
        <v>48008</v>
      </c>
      <c r="D69" s="1">
        <f t="shared" si="12"/>
        <v>39525</v>
      </c>
      <c r="E69" s="1">
        <f t="shared" si="13"/>
        <v>62640</v>
      </c>
      <c r="F69" s="1">
        <f t="shared" si="14"/>
        <v>93460</v>
      </c>
      <c r="G69" s="1">
        <f t="shared" si="15"/>
        <v>131985</v>
      </c>
      <c r="H69" s="1">
        <f t="shared" si="16"/>
        <v>178215</v>
      </c>
      <c r="I69" s="1">
        <f t="shared" si="17"/>
        <v>232150</v>
      </c>
      <c r="J69" s="1">
        <f t="shared" si="18"/>
        <v>23153.7</v>
      </c>
      <c r="K69" s="1">
        <f t="shared" si="19"/>
        <v>46307.4</v>
      </c>
    </row>
    <row r="70" spans="1:11">
      <c r="A70">
        <v>69</v>
      </c>
      <c r="B70" s="1">
        <f t="shared" si="10"/>
        <v>36494</v>
      </c>
      <c r="C70" s="1">
        <f t="shared" si="11"/>
        <v>49292</v>
      </c>
      <c r="D70" s="1">
        <f t="shared" si="12"/>
        <v>40100</v>
      </c>
      <c r="E70" s="1">
        <f t="shared" si="13"/>
        <v>63560</v>
      </c>
      <c r="F70" s="1">
        <f t="shared" si="14"/>
        <v>94840</v>
      </c>
      <c r="G70" s="1">
        <f t="shared" si="15"/>
        <v>133940</v>
      </c>
      <c r="H70" s="1">
        <f t="shared" si="16"/>
        <v>180860</v>
      </c>
      <c r="I70" s="1">
        <f t="shared" si="17"/>
        <v>235600</v>
      </c>
      <c r="J70" s="1">
        <f t="shared" si="18"/>
        <v>23719.2</v>
      </c>
      <c r="K70" s="1">
        <f t="shared" si="19"/>
        <v>47438.4</v>
      </c>
    </row>
    <row r="71" spans="1:11">
      <c r="A71">
        <v>70</v>
      </c>
      <c r="B71" s="1">
        <f t="shared" si="10"/>
        <v>39226</v>
      </c>
      <c r="C71" s="1">
        <f t="shared" si="11"/>
        <v>54877</v>
      </c>
      <c r="D71" s="1">
        <f t="shared" si="12"/>
        <v>40675</v>
      </c>
      <c r="E71" s="1">
        <f t="shared" si="13"/>
        <v>64480</v>
      </c>
      <c r="F71" s="1">
        <f t="shared" si="14"/>
        <v>96220</v>
      </c>
      <c r="G71" s="1">
        <f t="shared" si="15"/>
        <v>135895</v>
      </c>
      <c r="H71" s="1">
        <f t="shared" si="16"/>
        <v>183505</v>
      </c>
      <c r="I71" s="1">
        <f t="shared" si="17"/>
        <v>239050</v>
      </c>
      <c r="J71" s="1">
        <f t="shared" si="18"/>
        <v>24291.3</v>
      </c>
      <c r="K71" s="1">
        <f t="shared" si="19"/>
        <v>48582.6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Map</vt:lpstr>
      <vt:lpstr>Enemy HP</vt:lpstr>
      <vt:lpstr>SKills Price</vt:lpstr>
      <vt:lpstr>WeaponStats</vt:lpstr>
      <vt:lpstr>Exp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Adminn</dc:creator>
  <cp:lastModifiedBy>Adminn</cp:lastModifiedBy>
  <dcterms:created xsi:type="dcterms:W3CDTF">2021-09-03T14:42:00Z</dcterms:created>
  <dcterms:modified xsi:type="dcterms:W3CDTF">2023-03-02T15:48:03Z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217AA583AFA8415B831542A77F93AEE8</vt:lpwstr>
  </property>
  <property fmtid="{D5CDD505-2E9C-101B-9397-08002B2CF9AE}" pid="3" name="KSOProductBuildVer">
    <vt:lpwstr>1033-11.2.0.11498</vt:lpwstr>
  </property>
</Properties>
</file>