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/>
  <mc:AlternateContent xmlns:mc="http://schemas.openxmlformats.org/markup-compatibility/2006">
    <mc:Choice Requires="x15">
      <x15ac:absPath xmlns:x15ac="http://schemas.microsoft.com/office/spreadsheetml/2010/11/ac" url="E:\Projects\_\CityOfDeath\Data\"/>
    </mc:Choice>
  </mc:AlternateContent>
  <xr:revisionPtr revIDLastSave="0" documentId="13_ncr:1_{5040A441-2098-4A6E-A4CE-8A085FA309F9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PassiveAbility" sheetId="1" r:id="rId1"/>
    <sheet name="PassiveAbilityMinor" sheetId="2" r:id="rId2"/>
    <sheet name="PlayerActiveSkills" sheetId="3" r:id="rId3"/>
    <sheet name="PassiveTree" sheetId="4" r:id="rId4"/>
    <sheet name="WeaponPerks" sheetId="5" r:id="rId5"/>
    <sheet name="InBattleUpgradeEvols" sheetId="6" r:id="rId6"/>
  </sheets>
  <calcPr calcId="191029"/>
</workbook>
</file>

<file path=xl/calcChain.xml><?xml version="1.0" encoding="utf-8"?>
<calcChain xmlns="http://schemas.openxmlformats.org/spreadsheetml/2006/main">
  <c r="F118" i="5" l="1"/>
  <c r="F117" i="5"/>
  <c r="F116" i="5"/>
  <c r="F115" i="5"/>
  <c r="F114" i="5"/>
  <c r="F113" i="5"/>
  <c r="F112" i="5"/>
  <c r="F111" i="5"/>
  <c r="F110" i="5"/>
  <c r="F109" i="5"/>
  <c r="F108" i="5"/>
  <c r="F107" i="5"/>
  <c r="F106" i="5"/>
  <c r="F105" i="5"/>
  <c r="F104" i="5"/>
  <c r="F103" i="5"/>
  <c r="F102" i="5"/>
  <c r="F101" i="5"/>
  <c r="F100" i="5"/>
  <c r="F99" i="5"/>
  <c r="F98" i="5"/>
  <c r="F97" i="5"/>
  <c r="F96" i="5"/>
  <c r="F95" i="5"/>
  <c r="F94" i="5"/>
  <c r="F93" i="5"/>
  <c r="F92" i="5"/>
  <c r="F91" i="5"/>
  <c r="F90" i="5"/>
  <c r="F89" i="5"/>
  <c r="F88" i="5"/>
  <c r="F87" i="5"/>
  <c r="F86" i="5"/>
  <c r="F85" i="5"/>
  <c r="F84" i="5"/>
  <c r="F83" i="5"/>
  <c r="F82" i="5"/>
  <c r="F81" i="5"/>
  <c r="F80" i="5"/>
  <c r="F79" i="5"/>
  <c r="F78" i="5"/>
  <c r="F77" i="5"/>
  <c r="F76" i="5"/>
  <c r="F75" i="5"/>
  <c r="F74" i="5"/>
  <c r="F73" i="5"/>
  <c r="F72" i="5"/>
  <c r="F71" i="5"/>
  <c r="F70" i="5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Q41" i="4"/>
  <c r="M41" i="4"/>
  <c r="I41" i="4"/>
  <c r="E41" i="4"/>
  <c r="Q40" i="4"/>
  <c r="M40" i="4"/>
  <c r="I40" i="4"/>
  <c r="E40" i="4"/>
  <c r="Q39" i="4"/>
  <c r="M39" i="4"/>
  <c r="I39" i="4"/>
  <c r="E39" i="4"/>
  <c r="Q38" i="4"/>
  <c r="M38" i="4"/>
  <c r="I38" i="4"/>
  <c r="E38" i="4"/>
  <c r="Q37" i="4"/>
  <c r="M37" i="4"/>
  <c r="I37" i="4"/>
  <c r="E37" i="4"/>
  <c r="Q36" i="4"/>
  <c r="M36" i="4"/>
  <c r="I36" i="4"/>
  <c r="E36" i="4"/>
  <c r="Q35" i="4"/>
  <c r="M35" i="4"/>
  <c r="I35" i="4"/>
  <c r="E35" i="4"/>
  <c r="Q34" i="4"/>
  <c r="M34" i="4"/>
  <c r="I34" i="4"/>
  <c r="E34" i="4"/>
  <c r="Q33" i="4"/>
  <c r="M33" i="4"/>
  <c r="I33" i="4"/>
  <c r="E33" i="4"/>
  <c r="Q32" i="4"/>
  <c r="M32" i="4"/>
  <c r="I32" i="4"/>
  <c r="E32" i="4"/>
  <c r="Q31" i="4"/>
  <c r="M31" i="4"/>
  <c r="I31" i="4"/>
  <c r="E31" i="4"/>
  <c r="Q30" i="4"/>
  <c r="M30" i="4"/>
  <c r="I30" i="4"/>
  <c r="E30" i="4"/>
  <c r="Q29" i="4"/>
  <c r="M29" i="4"/>
  <c r="I29" i="4"/>
  <c r="E29" i="4"/>
  <c r="Q28" i="4"/>
  <c r="M28" i="4"/>
  <c r="I28" i="4"/>
  <c r="E28" i="4"/>
  <c r="Q27" i="4"/>
  <c r="M27" i="4"/>
  <c r="I27" i="4"/>
  <c r="E27" i="4"/>
  <c r="Q26" i="4"/>
  <c r="M26" i="4"/>
  <c r="I26" i="4"/>
  <c r="E26" i="4"/>
  <c r="Q25" i="4"/>
  <c r="M25" i="4"/>
  <c r="I25" i="4"/>
  <c r="E25" i="4"/>
  <c r="Q24" i="4"/>
  <c r="M24" i="4"/>
  <c r="I24" i="4"/>
  <c r="E24" i="4"/>
  <c r="Q23" i="4"/>
  <c r="M23" i="4"/>
  <c r="I23" i="4"/>
  <c r="E23" i="4"/>
  <c r="Q22" i="4"/>
  <c r="M22" i="4"/>
  <c r="I22" i="4"/>
  <c r="E22" i="4"/>
  <c r="Q21" i="4"/>
  <c r="M21" i="4"/>
  <c r="I21" i="4"/>
  <c r="E21" i="4"/>
  <c r="Q20" i="4"/>
  <c r="M20" i="4"/>
  <c r="I20" i="4"/>
  <c r="E20" i="4"/>
  <c r="Q19" i="4"/>
  <c r="M19" i="4"/>
  <c r="I19" i="4"/>
  <c r="E19" i="4"/>
  <c r="Q18" i="4"/>
  <c r="M18" i="4"/>
  <c r="I18" i="4"/>
  <c r="E18" i="4"/>
  <c r="Q17" i="4"/>
  <c r="M17" i="4"/>
  <c r="I17" i="4"/>
  <c r="E17" i="4"/>
  <c r="Q16" i="4"/>
  <c r="M16" i="4"/>
  <c r="I16" i="4"/>
  <c r="E16" i="4"/>
  <c r="Q15" i="4"/>
  <c r="M15" i="4"/>
  <c r="I15" i="4"/>
  <c r="E15" i="4"/>
  <c r="Q14" i="4"/>
  <c r="M14" i="4"/>
  <c r="I14" i="4"/>
  <c r="E14" i="4"/>
  <c r="Q13" i="4"/>
  <c r="M13" i="4"/>
  <c r="I13" i="4"/>
  <c r="E13" i="4"/>
  <c r="Q12" i="4"/>
  <c r="M12" i="4"/>
  <c r="I12" i="4"/>
  <c r="E12" i="4"/>
  <c r="Q11" i="4"/>
  <c r="M11" i="4"/>
  <c r="I11" i="4"/>
  <c r="E11" i="4"/>
  <c r="Q10" i="4"/>
  <c r="M10" i="4"/>
  <c r="I10" i="4"/>
  <c r="E10" i="4"/>
  <c r="Q9" i="4"/>
  <c r="M9" i="4"/>
  <c r="I9" i="4"/>
  <c r="E9" i="4"/>
  <c r="Q8" i="4"/>
  <c r="M8" i="4"/>
  <c r="I8" i="4"/>
  <c r="E8" i="4"/>
  <c r="Q7" i="4"/>
  <c r="M7" i="4"/>
  <c r="I7" i="4"/>
  <c r="E7" i="4"/>
  <c r="Q6" i="4"/>
  <c r="M6" i="4"/>
  <c r="I6" i="4"/>
  <c r="E6" i="4"/>
  <c r="Q5" i="4"/>
  <c r="M5" i="4"/>
  <c r="I5" i="4"/>
  <c r="E5" i="4"/>
  <c r="Q4" i="4"/>
  <c r="M4" i="4"/>
  <c r="I4" i="4"/>
  <c r="E4" i="4"/>
  <c r="Q3" i="4"/>
  <c r="M3" i="4"/>
  <c r="I3" i="4"/>
  <c r="E3" i="4"/>
  <c r="Q2" i="4"/>
  <c r="M2" i="4"/>
  <c r="I2" i="4"/>
  <c r="E2" i="4"/>
  <c r="AF5" i="3"/>
  <c r="M3" i="3"/>
  <c r="AL2" i="3"/>
  <c r="AK2" i="3"/>
  <c r="M2" i="3"/>
  <c r="G48" i="2"/>
  <c r="G45" i="2"/>
  <c r="G44" i="2"/>
  <c r="G43" i="2"/>
  <c r="J42" i="2"/>
  <c r="G42" i="2"/>
  <c r="K41" i="2"/>
  <c r="J41" i="2"/>
  <c r="G41" i="2"/>
  <c r="K39" i="2"/>
  <c r="K38" i="2"/>
  <c r="K37" i="2"/>
  <c r="J36" i="2"/>
  <c r="G36" i="2"/>
  <c r="J35" i="2"/>
  <c r="G35" i="2"/>
  <c r="J34" i="2"/>
  <c r="G34" i="2"/>
  <c r="K33" i="2"/>
  <c r="J33" i="2"/>
  <c r="F33" i="2"/>
  <c r="G33" i="2" s="1"/>
  <c r="K32" i="2"/>
  <c r="F32" i="2" s="1"/>
  <c r="G32" i="2" s="1"/>
  <c r="J32" i="2"/>
  <c r="K31" i="2"/>
  <c r="F31" i="2" s="1"/>
  <c r="G31" i="2" s="1"/>
  <c r="J31" i="2"/>
  <c r="K30" i="2"/>
  <c r="J30" i="2"/>
  <c r="F30" i="2"/>
  <c r="G30" i="2" s="1"/>
  <c r="K29" i="2"/>
  <c r="F29" i="2" s="1"/>
  <c r="G29" i="2" s="1"/>
  <c r="J29" i="2"/>
  <c r="K28" i="2"/>
  <c r="F28" i="2" s="1"/>
  <c r="G28" i="2" s="1"/>
  <c r="J28" i="2"/>
  <c r="K27" i="2"/>
  <c r="F27" i="2" s="1"/>
  <c r="G27" i="2" s="1"/>
  <c r="J27" i="2"/>
  <c r="K26" i="2"/>
  <c r="J26" i="2"/>
  <c r="G26" i="2"/>
  <c r="K25" i="2"/>
  <c r="J25" i="2"/>
  <c r="G25" i="2"/>
  <c r="K24" i="2"/>
  <c r="J24" i="2"/>
  <c r="G24" i="2"/>
  <c r="K23" i="2"/>
  <c r="J23" i="2"/>
  <c r="G23" i="2"/>
  <c r="J22" i="2"/>
  <c r="G22" i="2"/>
  <c r="J21" i="2"/>
  <c r="G21" i="2"/>
  <c r="L20" i="2"/>
  <c r="I20" i="2" s="1"/>
  <c r="J20" i="2" s="1"/>
  <c r="K20" i="2"/>
  <c r="F20" i="2" s="1"/>
  <c r="G20" i="2" s="1"/>
  <c r="L19" i="2"/>
  <c r="I19" i="2" s="1"/>
  <c r="J19" i="2" s="1"/>
  <c r="K19" i="2"/>
  <c r="F19" i="2" s="1"/>
  <c r="G19" i="2" s="1"/>
  <c r="L18" i="2"/>
  <c r="I18" i="2" s="1"/>
  <c r="J18" i="2" s="1"/>
  <c r="K18" i="2"/>
  <c r="F18" i="2" s="1"/>
  <c r="G18" i="2" s="1"/>
  <c r="L17" i="2"/>
  <c r="K17" i="2"/>
  <c r="F17" i="2" s="1"/>
  <c r="G17" i="2" s="1"/>
  <c r="I17" i="2"/>
  <c r="J17" i="2" s="1"/>
  <c r="L16" i="2"/>
  <c r="I16" i="2" s="1"/>
  <c r="J16" i="2" s="1"/>
  <c r="K16" i="2"/>
  <c r="F16" i="2" s="1"/>
  <c r="G16" i="2" s="1"/>
  <c r="L15" i="2"/>
  <c r="K15" i="2"/>
  <c r="F15" i="2" s="1"/>
  <c r="G15" i="2" s="1"/>
  <c r="I15" i="2"/>
  <c r="J15" i="2" s="1"/>
  <c r="K14" i="2"/>
  <c r="F14" i="2" s="1"/>
  <c r="G14" i="2" s="1"/>
  <c r="J14" i="2"/>
  <c r="L13" i="2"/>
  <c r="K13" i="2"/>
  <c r="I13" i="2"/>
  <c r="J13" i="2" s="1"/>
  <c r="F13" i="2"/>
  <c r="G13" i="2" s="1"/>
  <c r="K12" i="2"/>
  <c r="F12" i="2" s="1"/>
  <c r="G12" i="2" s="1"/>
  <c r="J12" i="2"/>
  <c r="K11" i="2"/>
  <c r="J11" i="2"/>
  <c r="G11" i="2"/>
  <c r="J10" i="2"/>
  <c r="G10" i="2"/>
  <c r="J9" i="2"/>
  <c r="G9" i="2"/>
  <c r="J8" i="2"/>
  <c r="J7" i="2"/>
  <c r="J6" i="2"/>
  <c r="J5" i="2"/>
  <c r="K4" i="2"/>
  <c r="J4" i="2"/>
  <c r="G4" i="2"/>
  <c r="J3" i="2"/>
  <c r="G3" i="2"/>
  <c r="J2" i="2"/>
  <c r="G2" i="2"/>
  <c r="S8" i="1"/>
  <c r="K8" i="2" s="1"/>
  <c r="F8" i="2" s="1"/>
  <c r="G8" i="2" s="1"/>
  <c r="S7" i="1"/>
  <c r="K7" i="2" s="1"/>
  <c r="F7" i="2" s="1"/>
  <c r="G7" i="2" s="1"/>
  <c r="S6" i="1"/>
  <c r="K6" i="2" s="1"/>
  <c r="F6" i="2" s="1"/>
  <c r="G6" i="2" s="1"/>
  <c r="S5" i="1"/>
  <c r="K5" i="2" s="1"/>
  <c r="F5" i="2" s="1"/>
  <c r="G5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  <author>Adminn</author>
  </authors>
  <commentList>
    <comment ref="Q4" authorId="0" shapeId="0" xr:uid="{00000000-0006-0000-0000-000001000000}">
      <text>
        <r>
          <rPr>
            <b/>
            <sz val="9"/>
            <rFont val="Tahoma"/>
            <charset val="134"/>
          </rPr>
          <t>Author:</t>
        </r>
        <r>
          <rPr>
            <sz val="9"/>
            <rFont val="Tahoma"/>
            <charset val="134"/>
          </rPr>
          <t xml:space="preserve">
0: chance
1: dmg inc
2: aoe radius</t>
        </r>
      </text>
    </comment>
    <comment ref="Q9" authorId="0" shapeId="0" xr:uid="{00000000-0006-0000-0000-000002000000}">
      <text>
        <r>
          <rPr>
            <b/>
            <sz val="9"/>
            <rFont val="Tahoma"/>
            <charset val="134"/>
          </rPr>
          <t>Author:</t>
        </r>
        <r>
          <rPr>
            <sz val="9"/>
            <rFont val="Tahoma"/>
            <charset val="134"/>
          </rPr>
          <t xml:space="preserve">
{0} Duration
{1} Cooldown</t>
        </r>
      </text>
    </comment>
    <comment ref="Q20" authorId="0" shapeId="0" xr:uid="{00000000-0006-0000-0000-000003000000}">
      <text>
        <r>
          <rPr>
            <sz val="9"/>
            <rFont val="Tahoma"/>
            <charset val="134"/>
          </rPr>
          <t>0: Total Dmg Inc
1: Aoe Radius</t>
        </r>
      </text>
    </comment>
    <comment ref="Q27" authorId="0" shapeId="0" xr:uid="{00000000-0006-0000-0000-000004000000}">
      <text>
        <r>
          <rPr>
            <sz val="9"/>
            <rFont val="Tahoma"/>
            <charset val="134"/>
          </rPr>
          <t>0: total atk inc every x seconds
1: x seconds
2: atk inc max</t>
        </r>
      </text>
    </comment>
    <comment ref="Q28" authorId="0" shapeId="0" xr:uid="{00000000-0006-0000-0000-000005000000}">
      <text>
        <r>
          <rPr>
            <b/>
            <sz val="9"/>
            <rFont val="Tahoma"/>
            <charset val="134"/>
          </rPr>
          <t>Author:</t>
        </r>
        <r>
          <rPr>
            <sz val="9"/>
            <rFont val="Tahoma"/>
            <charset val="134"/>
          </rPr>
          <t xml:space="preserve">
0: chance
1: atk multiplier (%)
2: spread</t>
        </r>
      </text>
    </comment>
    <comment ref="Q31" authorId="0" shapeId="0" xr:uid="{00000000-0006-0000-0000-000006000000}">
      <text>
        <r>
          <rPr>
            <b/>
            <sz val="9"/>
            <rFont val="Tahoma"/>
            <charset val="134"/>
          </rPr>
          <t>Author:</t>
        </r>
        <r>
          <rPr>
            <sz val="9"/>
            <rFont val="Tahoma"/>
            <charset val="134"/>
          </rPr>
          <t xml:space="preserve">
0: chance
1: duration
2: move speed dec</t>
        </r>
      </text>
    </comment>
    <comment ref="Q32" authorId="0" shapeId="0" xr:uid="{00000000-0006-0000-0000-000007000000}">
      <text>
        <r>
          <rPr>
            <b/>
            <sz val="9"/>
            <rFont val="Tahoma"/>
            <charset val="134"/>
          </rPr>
          <t>Author:</t>
        </r>
        <r>
          <rPr>
            <sz val="9"/>
            <rFont val="Tahoma"/>
            <charset val="134"/>
          </rPr>
          <t xml:space="preserve">
0: chance
1: duration
2: move speed dec</t>
        </r>
      </text>
    </comment>
    <comment ref="Q33" authorId="0" shapeId="0" xr:uid="{00000000-0006-0000-0000-000008000000}">
      <text>
        <r>
          <rPr>
            <b/>
            <sz val="9"/>
            <rFont val="Tahoma"/>
            <charset val="134"/>
          </rPr>
          <t>Author:</t>
        </r>
        <r>
          <rPr>
            <sz val="9"/>
            <rFont val="Tahoma"/>
            <charset val="134"/>
          </rPr>
          <t xml:space="preserve">
0: chance
1: duration
2: move speed dec</t>
        </r>
      </text>
    </comment>
    <comment ref="Q34" authorId="0" shapeId="0" xr:uid="{00000000-0006-0000-0000-000009000000}">
      <text>
        <r>
          <rPr>
            <b/>
            <sz val="9"/>
            <rFont val="Tahoma"/>
            <charset val="134"/>
          </rPr>
          <t>Author:</t>
        </r>
        <r>
          <rPr>
            <sz val="9"/>
            <rFont val="Tahoma"/>
            <charset val="134"/>
          </rPr>
          <t xml:space="preserve">
0: chance
1: duration
2: move speed dec</t>
        </r>
      </text>
    </comment>
    <comment ref="Q51" authorId="0" shapeId="0" xr:uid="{00000000-0006-0000-0000-00000A000000}">
      <text>
        <r>
          <rPr>
            <b/>
            <sz val="9"/>
            <rFont val="Tahoma"/>
            <charset val="134"/>
          </rPr>
          <t>Author:</t>
        </r>
        <r>
          <rPr>
            <sz val="9"/>
            <rFont val="Tahoma"/>
            <charset val="134"/>
          </rPr>
          <t xml:space="preserve">
{0} atk inc
{1} fire rate inc</t>
        </r>
      </text>
    </comment>
    <comment ref="Q52" authorId="0" shapeId="0" xr:uid="{00000000-0006-0000-0000-00000B000000}">
      <text>
        <r>
          <rPr>
            <b/>
            <sz val="9"/>
            <rFont val="Tahoma"/>
            <charset val="134"/>
          </rPr>
          <t>Author:</t>
        </r>
        <r>
          <rPr>
            <sz val="9"/>
            <rFont val="Tahoma"/>
            <charset val="134"/>
          </rPr>
          <t xml:space="preserve">
{0} Duration
{1} Cooldown</t>
        </r>
      </text>
    </comment>
    <comment ref="Q59" authorId="0" shapeId="0" xr:uid="{00000000-0006-0000-0000-00000C000000}">
      <text>
        <r>
          <rPr>
            <sz val="9"/>
            <rFont val="Tahoma"/>
            <charset val="134"/>
          </rPr>
          <t>0: Total Dmg Inc
1: Aoe Radius</t>
        </r>
      </text>
    </comment>
    <comment ref="Q60" authorId="0" shapeId="0" xr:uid="{00000000-0006-0000-0000-00000D000000}">
      <text>
        <r>
          <rPr>
            <b/>
            <sz val="9"/>
            <rFont val="Tahoma"/>
            <charset val="134"/>
          </rPr>
          <t>Author:</t>
        </r>
        <r>
          <rPr>
            <sz val="9"/>
            <rFont val="Tahoma"/>
            <charset val="134"/>
          </rPr>
          <t xml:space="preserve">
0 Total Mines
1 Total Atk Inc
2 Cooldown
3 Aoe Radius</t>
        </r>
      </text>
    </comment>
    <comment ref="Q61" authorId="0" shapeId="0" xr:uid="{00000000-0006-0000-0000-00000E000000}">
      <text>
        <r>
          <rPr>
            <b/>
            <sz val="9"/>
            <rFont val="Tahoma"/>
            <charset val="134"/>
          </rPr>
          <t>Author:</t>
        </r>
        <r>
          <rPr>
            <sz val="9"/>
            <rFont val="Tahoma"/>
            <charset val="134"/>
          </rPr>
          <t xml:space="preserve">
0: cooldown
1: strikes count
2: atk inc
3: aoe radius</t>
        </r>
      </text>
    </comment>
    <comment ref="Q62" authorId="1" shapeId="0" xr:uid="{00000000-0006-0000-0000-00000F000000}">
      <text>
        <r>
          <rPr>
            <b/>
            <sz val="9"/>
            <rFont val="Tahoma"/>
            <charset val="134"/>
          </rPr>
          <t>Adminn:</t>
        </r>
        <r>
          <rPr>
            <sz val="9"/>
            <rFont val="Tahoma"/>
            <charset val="134"/>
          </rPr>
          <t xml:space="preserve">
0: % base atk
1: explosion radius
2: cooldown</t>
        </r>
      </text>
    </comment>
    <comment ref="Q63" authorId="1" shapeId="0" xr:uid="{00000000-0006-0000-0000-000010000000}">
      <text>
        <r>
          <rPr>
            <b/>
            <sz val="9"/>
            <rFont val="Tahoma"/>
            <charset val="134"/>
          </rPr>
          <t>Adminn:</t>
        </r>
        <r>
          <rPr>
            <sz val="9"/>
            <rFont val="Tahoma"/>
            <charset val="134"/>
          </rPr>
          <t xml:space="preserve">
0: % atk of base value per second
1: fire radius
2: cooldown</t>
        </r>
      </text>
    </comment>
    <comment ref="Q65" authorId="1" shapeId="0" xr:uid="{00000000-0006-0000-0000-000011000000}">
      <text>
        <r>
          <rPr>
            <b/>
            <sz val="9"/>
            <rFont val="Tahoma"/>
            <charset val="134"/>
          </rPr>
          <t>Adminn:</t>
        </r>
        <r>
          <rPr>
            <sz val="9"/>
            <rFont val="Tahoma"/>
            <charset val="134"/>
          </rPr>
          <t xml:space="preserve">
0: % base atk</t>
        </r>
      </text>
    </comment>
    <comment ref="Q66" authorId="1" shapeId="0" xr:uid="{00000000-0006-0000-0000-000012000000}">
      <text>
        <r>
          <rPr>
            <b/>
            <sz val="9"/>
            <rFont val="Tahoma"/>
            <charset val="134"/>
          </rPr>
          <t>Adminn:</t>
        </r>
        <r>
          <rPr>
            <sz val="9"/>
            <rFont val="Tahoma"/>
            <charset val="134"/>
          </rPr>
          <t xml:space="preserve">
0: % base atk
1: range
2: cooldown</t>
        </r>
      </text>
    </comment>
    <comment ref="Q67" authorId="1" shapeId="0" xr:uid="{00000000-0006-0000-0000-000013000000}">
      <text>
        <r>
          <rPr>
            <b/>
            <sz val="9"/>
            <rFont val="Tahoma"/>
            <charset val="134"/>
          </rPr>
          <t>Adminn:</t>
        </r>
        <r>
          <rPr>
            <sz val="9"/>
            <rFont val="Tahoma"/>
            <charset val="134"/>
          </rPr>
          <t xml:space="preserve">
0: % atk base
1: blade count
2: duration
2: cooldown</t>
        </r>
      </text>
    </comment>
    <comment ref="Q68" authorId="1" shapeId="0" xr:uid="{00000000-0006-0000-0000-000014000000}">
      <text>
        <r>
          <rPr>
            <b/>
            <sz val="9"/>
            <rFont val="Tahoma"/>
            <charset val="134"/>
          </rPr>
          <t>Adminn:</t>
        </r>
        <r>
          <rPr>
            <sz val="9"/>
            <rFont val="Tahoma"/>
            <charset val="134"/>
          </rPr>
          <t xml:space="preserve">
0: % atk base
1: cooldown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  <author>Adminn</author>
  </authors>
  <commentList>
    <comment ref="E4" authorId="0" shapeId="0" xr:uid="{00000000-0006-0000-0100-000001000000}">
      <text>
        <r>
          <rPr>
            <b/>
            <sz val="9"/>
            <rFont val="Tahoma"/>
            <charset val="134"/>
          </rPr>
          <t>Author:</t>
        </r>
        <r>
          <rPr>
            <sz val="9"/>
            <rFont val="Tahoma"/>
            <charset val="134"/>
          </rPr>
          <t xml:space="preserve">
0: chance
1: dmg inc
2: aoe radius</t>
        </r>
      </text>
    </comment>
    <comment ref="E9" authorId="0" shapeId="0" xr:uid="{00000000-0006-0000-0100-000002000000}">
      <text>
        <r>
          <rPr>
            <b/>
            <sz val="9"/>
            <rFont val="Tahoma"/>
            <charset val="134"/>
          </rPr>
          <t>Author:</t>
        </r>
        <r>
          <rPr>
            <sz val="9"/>
            <rFont val="Tahoma"/>
            <charset val="134"/>
          </rPr>
          <t xml:space="preserve">
{0} Duration
{1} Cooldown</t>
        </r>
      </text>
    </comment>
    <comment ref="E21" authorId="0" shapeId="0" xr:uid="{00000000-0006-0000-0100-000003000000}">
      <text>
        <r>
          <rPr>
            <sz val="9"/>
            <rFont val="Tahoma"/>
            <charset val="134"/>
          </rPr>
          <t>0: total atk inc every x seconds
1: x seconds
2: atk inc max</t>
        </r>
      </text>
    </comment>
    <comment ref="E22" authorId="0" shapeId="0" xr:uid="{00000000-0006-0000-0100-000004000000}">
      <text>
        <r>
          <rPr>
            <b/>
            <sz val="9"/>
            <rFont val="Tahoma"/>
            <charset val="134"/>
          </rPr>
          <t>Author:</t>
        </r>
        <r>
          <rPr>
            <sz val="9"/>
            <rFont val="Tahoma"/>
            <charset val="134"/>
          </rPr>
          <t xml:space="preserve">
0: chance
1: total dmg inc</t>
        </r>
      </text>
    </comment>
    <comment ref="E23" authorId="0" shapeId="0" xr:uid="{00000000-0006-0000-0100-000005000000}">
      <text>
        <r>
          <rPr>
            <b/>
            <sz val="9"/>
            <rFont val="Tahoma"/>
            <charset val="134"/>
          </rPr>
          <t>Author:</t>
        </r>
        <r>
          <rPr>
            <sz val="9"/>
            <rFont val="Tahoma"/>
            <charset val="134"/>
          </rPr>
          <t xml:space="preserve">
0: chance
1: duration
2: move speed dec</t>
        </r>
      </text>
    </comment>
    <comment ref="E24" authorId="0" shapeId="0" xr:uid="{00000000-0006-0000-0100-000006000000}">
      <text>
        <r>
          <rPr>
            <b/>
            <sz val="9"/>
            <rFont val="Tahoma"/>
            <charset val="134"/>
          </rPr>
          <t>Author:</t>
        </r>
        <r>
          <rPr>
            <sz val="9"/>
            <rFont val="Tahoma"/>
            <charset val="134"/>
          </rPr>
          <t xml:space="preserve">
0: chance
1: duration
2: move speed dec</t>
        </r>
      </text>
    </comment>
    <comment ref="E25" authorId="0" shapeId="0" xr:uid="{00000000-0006-0000-0100-000007000000}">
      <text>
        <r>
          <rPr>
            <b/>
            <sz val="9"/>
            <rFont val="Tahoma"/>
            <charset val="134"/>
          </rPr>
          <t>Author:</t>
        </r>
        <r>
          <rPr>
            <sz val="9"/>
            <rFont val="Tahoma"/>
            <charset val="134"/>
          </rPr>
          <t xml:space="preserve">
0: chance
1: duration
2: move speed dec</t>
        </r>
      </text>
    </comment>
    <comment ref="E26" authorId="0" shapeId="0" xr:uid="{00000000-0006-0000-0100-000008000000}">
      <text>
        <r>
          <rPr>
            <b/>
            <sz val="9"/>
            <rFont val="Tahoma"/>
            <charset val="134"/>
          </rPr>
          <t>Author:</t>
        </r>
        <r>
          <rPr>
            <sz val="9"/>
            <rFont val="Tahoma"/>
            <charset val="134"/>
          </rPr>
          <t xml:space="preserve">
0: chance
1: duration
2: move speed dec</t>
        </r>
      </text>
    </comment>
    <comment ref="E38" authorId="0" shapeId="0" xr:uid="{00000000-0006-0000-0100-000009000000}">
      <text>
        <r>
          <rPr>
            <b/>
            <sz val="9"/>
            <rFont val="Tahoma"/>
            <charset val="134"/>
          </rPr>
          <t>Author:</t>
        </r>
        <r>
          <rPr>
            <sz val="9"/>
            <rFont val="Tahoma"/>
            <charset val="134"/>
          </rPr>
          <t xml:space="preserve">
{0} atk inc
{1} fire rate inc</t>
        </r>
      </text>
    </comment>
    <comment ref="E39" authorId="0" shapeId="0" xr:uid="{00000000-0006-0000-0100-00000A000000}">
      <text>
        <r>
          <rPr>
            <b/>
            <sz val="9"/>
            <rFont val="Tahoma"/>
            <charset val="134"/>
          </rPr>
          <t>Author:</t>
        </r>
        <r>
          <rPr>
            <sz val="9"/>
            <rFont val="Tahoma"/>
            <charset val="134"/>
          </rPr>
          <t xml:space="preserve">
{0} Duration
{1} Cooldown</t>
        </r>
      </text>
    </comment>
    <comment ref="E40" authorId="0" shapeId="0" xr:uid="{00000000-0006-0000-0100-00000B000000}">
      <text>
        <r>
          <rPr>
            <sz val="9"/>
            <rFont val="Tahoma"/>
            <charset val="134"/>
          </rPr>
          <t>0: Total Dmg Inc
1: Aoe Radius</t>
        </r>
      </text>
    </comment>
    <comment ref="E41" authorId="0" shapeId="0" xr:uid="{00000000-0006-0000-0100-00000C000000}">
      <text>
        <r>
          <rPr>
            <b/>
            <sz val="9"/>
            <rFont val="Tahoma"/>
            <charset val="134"/>
          </rPr>
          <t>Author:</t>
        </r>
        <r>
          <rPr>
            <sz val="9"/>
            <rFont val="Tahoma"/>
            <charset val="134"/>
          </rPr>
          <t xml:space="preserve">
0 Total Mines
1 Total Atk Inc
2 Cooldown
3 Aoe Radius</t>
        </r>
      </text>
    </comment>
    <comment ref="E42" authorId="0" shapeId="0" xr:uid="{00000000-0006-0000-0100-00000D000000}">
      <text>
        <r>
          <rPr>
            <b/>
            <sz val="9"/>
            <rFont val="Tahoma"/>
            <charset val="134"/>
          </rPr>
          <t>Author:</t>
        </r>
        <r>
          <rPr>
            <sz val="9"/>
            <rFont val="Tahoma"/>
            <charset val="134"/>
          </rPr>
          <t xml:space="preserve">
0: cooldown
1: strikes count
2: atk inc
3: aoe radius</t>
        </r>
      </text>
    </comment>
    <comment ref="E43" authorId="1" shapeId="0" xr:uid="{00000000-0006-0000-0100-00000E000000}">
      <text>
        <r>
          <rPr>
            <b/>
            <sz val="9"/>
            <rFont val="Tahoma"/>
            <charset val="134"/>
          </rPr>
          <t>Adminn:</t>
        </r>
        <r>
          <rPr>
            <sz val="9"/>
            <rFont val="Tahoma"/>
            <charset val="134"/>
          </rPr>
          <t xml:space="preserve">
0: % base atk
1: explosion radius
2: cooldown</t>
        </r>
      </text>
    </comment>
    <comment ref="E44" authorId="1" shapeId="0" xr:uid="{00000000-0006-0000-0100-00000F000000}">
      <text>
        <r>
          <rPr>
            <b/>
            <sz val="9"/>
            <rFont val="Tahoma"/>
            <charset val="134"/>
          </rPr>
          <t>Adminn:</t>
        </r>
        <r>
          <rPr>
            <sz val="9"/>
            <rFont val="Tahoma"/>
            <charset val="134"/>
          </rPr>
          <t xml:space="preserve">
0: % atk of base value per second
1: fire radius
2: cooldown</t>
        </r>
      </text>
    </comment>
    <comment ref="E46" authorId="1" shapeId="0" xr:uid="{00000000-0006-0000-0100-000010000000}">
      <text>
        <r>
          <rPr>
            <b/>
            <sz val="9"/>
            <rFont val="Tahoma"/>
            <charset val="134"/>
          </rPr>
          <t>Adminn:</t>
        </r>
        <r>
          <rPr>
            <sz val="9"/>
            <rFont val="Tahoma"/>
            <charset val="134"/>
          </rPr>
          <t xml:space="preserve">
0: % base atk</t>
        </r>
      </text>
    </comment>
    <comment ref="E47" authorId="1" shapeId="0" xr:uid="{00000000-0006-0000-0100-000011000000}">
      <text>
        <r>
          <rPr>
            <b/>
            <sz val="9"/>
            <rFont val="Tahoma"/>
            <charset val="134"/>
          </rPr>
          <t>Adminn:</t>
        </r>
        <r>
          <rPr>
            <sz val="9"/>
            <rFont val="Tahoma"/>
            <charset val="134"/>
          </rPr>
          <t xml:space="preserve">
0: % base atk
1: range
2: cooldown</t>
        </r>
      </text>
    </comment>
    <comment ref="E48" authorId="1" shapeId="0" xr:uid="{00000000-0006-0000-0100-000012000000}">
      <text>
        <r>
          <rPr>
            <b/>
            <sz val="9"/>
            <rFont val="Tahoma"/>
            <charset val="134"/>
          </rPr>
          <t>Adminn:</t>
        </r>
        <r>
          <rPr>
            <sz val="9"/>
            <rFont val="Tahoma"/>
            <charset val="134"/>
          </rPr>
          <t xml:space="preserve">
0: % atk base
1: blade count
2: duration
2: cooldown</t>
        </r>
      </text>
    </comment>
    <comment ref="E49" authorId="1" shapeId="0" xr:uid="{00000000-0006-0000-0100-000013000000}">
      <text>
        <r>
          <rPr>
            <b/>
            <sz val="9"/>
            <rFont val="Tahoma"/>
            <charset val="134"/>
          </rPr>
          <t>Adminn:</t>
        </r>
        <r>
          <rPr>
            <sz val="9"/>
            <rFont val="Tahoma"/>
            <charset val="134"/>
          </rPr>
          <t xml:space="preserve">
0: % atk base
1: cooldown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N1" authorId="0" shapeId="0" xr:uid="{00000000-0006-0000-0200-000001000000}">
      <text>
        <r>
          <rPr>
            <b/>
            <sz val="9"/>
            <rFont val="Tahoma"/>
            <charset val="134"/>
          </rPr>
          <t>Author:</t>
        </r>
        <r>
          <rPr>
            <sz val="9"/>
            <rFont val="Tahoma"/>
            <charset val="134"/>
          </rPr>
          <t xml:space="preserve">
Groups of mods which borrow from weapon</t>
        </r>
      </text>
    </comment>
    <comment ref="AJ2" authorId="0" shapeId="0" xr:uid="{00000000-0006-0000-0200-000002000000}">
      <text>
        <r>
          <rPr>
            <b/>
            <sz val="9"/>
            <rFont val="Tahoma"/>
            <charset val="134"/>
          </rPr>
          <t>Author:</t>
        </r>
        <r>
          <rPr>
            <sz val="9"/>
            <rFont val="Tahoma"/>
            <charset val="134"/>
          </rPr>
          <t xml:space="preserve">
Fake value, use to display</t>
        </r>
      </text>
    </comment>
    <comment ref="O3" authorId="0" shapeId="0" xr:uid="{00000000-0006-0000-0200-000003000000}">
      <text>
        <r>
          <rPr>
            <b/>
            <sz val="9"/>
            <rFont val="Tahoma"/>
            <charset val="134"/>
          </rPr>
          <t>Author:</t>
        </r>
        <r>
          <rPr>
            <sz val="9"/>
            <rFont val="Tahoma"/>
            <charset val="134"/>
          </rPr>
          <t xml:space="preserve">
0: chance
1: duration
2: move speed dec</t>
        </r>
      </text>
    </comment>
    <comment ref="O8" authorId="0" shapeId="0" xr:uid="{00000000-0006-0000-0200-000004000000}">
      <text>
        <r>
          <rPr>
            <b/>
            <sz val="9"/>
            <rFont val="Tahoma"/>
            <charset val="134"/>
          </rPr>
          <t>Author:</t>
        </r>
        <r>
          <rPr>
            <sz val="9"/>
            <rFont val="Tahoma"/>
            <charset val="134"/>
          </rPr>
          <t xml:space="preserve">
0: chance
1: duration
2: move speed dec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O10" authorId="0" shapeId="0" xr:uid="{00000000-0006-0000-0300-000001000000}">
      <text>
        <r>
          <rPr>
            <b/>
            <sz val="9"/>
            <rFont val="Tahoma"/>
            <charset val="134"/>
          </rPr>
          <t>Author:</t>
        </r>
        <r>
          <rPr>
            <sz val="9"/>
            <rFont val="Tahoma"/>
            <charset val="134"/>
          </rPr>
          <t xml:space="preserve">
0 Total Mines
1 Total Atk Inc
2 Cooldown
3 Aoe Radius</t>
        </r>
      </text>
    </comment>
    <comment ref="G14" authorId="0" shapeId="0" xr:uid="{00000000-0006-0000-0300-000002000000}">
      <text>
        <r>
          <rPr>
            <b/>
            <sz val="9"/>
            <rFont val="Tahoma"/>
            <charset val="134"/>
          </rPr>
          <t>Author:</t>
        </r>
        <r>
          <rPr>
            <sz val="9"/>
            <rFont val="Tahoma"/>
            <charset val="134"/>
          </rPr>
          <t xml:space="preserve">
0 Total Mines
1 Total Atk Inc
2 Cooldown
3 Aoe Radius</t>
        </r>
      </text>
    </comment>
    <comment ref="O18" authorId="0" shapeId="0" xr:uid="{00000000-0006-0000-0300-000003000000}">
      <text>
        <r>
          <rPr>
            <b/>
            <sz val="9"/>
            <rFont val="Tahoma"/>
            <charset val="134"/>
          </rPr>
          <t>Author:</t>
        </r>
        <r>
          <rPr>
            <sz val="9"/>
            <rFont val="Tahoma"/>
            <charset val="134"/>
          </rPr>
          <t xml:space="preserve">
{0} Duration
{1} Cooldown</t>
        </r>
      </text>
    </comment>
    <comment ref="C21" authorId="0" shapeId="0" xr:uid="{00000000-0006-0000-0300-000004000000}">
      <text>
        <r>
          <rPr>
            <b/>
            <sz val="9"/>
            <rFont val="Tahoma"/>
            <charset val="134"/>
          </rPr>
          <t>Author:</t>
        </r>
        <r>
          <rPr>
            <sz val="9"/>
            <rFont val="Tahoma"/>
            <charset val="134"/>
          </rPr>
          <t xml:space="preserve">
0: chance
1: duration
2: move speed dec</t>
        </r>
      </text>
    </comment>
    <comment ref="G22" authorId="0" shapeId="0" xr:uid="{00000000-0006-0000-0300-000005000000}">
      <text>
        <r>
          <rPr>
            <b/>
            <sz val="9"/>
            <rFont val="Tahoma"/>
            <charset val="134"/>
          </rPr>
          <t>Author:</t>
        </r>
        <r>
          <rPr>
            <sz val="9"/>
            <rFont val="Tahoma"/>
            <charset val="134"/>
          </rPr>
          <t xml:space="preserve">
0: chance
1: atk multiplier
2: spread</t>
        </r>
      </text>
    </comment>
    <comment ref="K25" authorId="0" shapeId="0" xr:uid="{00000000-0006-0000-0300-000006000000}">
      <text>
        <r>
          <rPr>
            <b/>
            <sz val="9"/>
            <rFont val="Tahoma"/>
            <charset val="134"/>
          </rPr>
          <t>Author:</t>
        </r>
        <r>
          <rPr>
            <sz val="9"/>
            <rFont val="Tahoma"/>
            <charset val="134"/>
          </rPr>
          <t xml:space="preserve">
0: chance
1: dmg inc
2: aoe radius</t>
        </r>
      </text>
    </comment>
    <comment ref="K29" authorId="0" shapeId="0" xr:uid="{00000000-0006-0000-0300-000007000000}">
      <text>
        <r>
          <rPr>
            <b/>
            <sz val="9"/>
            <rFont val="Tahoma"/>
            <charset val="134"/>
          </rPr>
          <t>Author:</t>
        </r>
        <r>
          <rPr>
            <sz val="9"/>
            <rFont val="Tahoma"/>
            <charset val="134"/>
          </rPr>
          <t xml:space="preserve">
0 Total Mines
1 Total Atk Inc
2 Cooldown
3 Aoe Radius</t>
        </r>
      </text>
    </comment>
    <comment ref="C33" authorId="0" shapeId="0" xr:uid="{00000000-0006-0000-0300-000008000000}">
      <text>
        <r>
          <rPr>
            <b/>
            <sz val="9"/>
            <rFont val="Tahoma"/>
            <charset val="134"/>
          </rPr>
          <t>Author:</t>
        </r>
        <r>
          <rPr>
            <sz val="9"/>
            <rFont val="Tahoma"/>
            <charset val="134"/>
          </rPr>
          <t xml:space="preserve">
0 Total Mines
1 Total Atk Inc
2 Cooldown
3 Aoe Radius</t>
        </r>
      </text>
    </comment>
    <comment ref="G34" authorId="0" shapeId="0" xr:uid="{00000000-0006-0000-0300-000009000000}">
      <text>
        <r>
          <rPr>
            <b/>
            <sz val="9"/>
            <rFont val="Tahoma"/>
            <charset val="134"/>
          </rPr>
          <t>Author:</t>
        </r>
        <r>
          <rPr>
            <sz val="9"/>
            <rFont val="Tahoma"/>
            <charset val="134"/>
          </rPr>
          <t xml:space="preserve">
{0} Duration
{1} Cooldown</t>
        </r>
      </text>
    </comment>
    <comment ref="C37" authorId="0" shapeId="0" xr:uid="{00000000-0006-0000-0300-00000A000000}">
      <text>
        <r>
          <rPr>
            <b/>
            <sz val="9"/>
            <rFont val="Tahoma"/>
            <charset val="134"/>
          </rPr>
          <t>Author:</t>
        </r>
        <r>
          <rPr>
            <sz val="9"/>
            <rFont val="Tahoma"/>
            <charset val="134"/>
          </rPr>
          <t xml:space="preserve">
0: chance
1: atk multiplier
2: spread</t>
        </r>
      </text>
    </comment>
    <comment ref="G38" authorId="0" shapeId="0" xr:uid="{00000000-0006-0000-0300-00000B000000}">
      <text>
        <r>
          <rPr>
            <b/>
            <sz val="9"/>
            <rFont val="Tahoma"/>
            <charset val="134"/>
          </rPr>
          <t>Author:</t>
        </r>
        <r>
          <rPr>
            <sz val="9"/>
            <rFont val="Tahoma"/>
            <charset val="134"/>
          </rPr>
          <t xml:space="preserve">
0: chance
1: dmg inc
2: aoe radius</t>
        </r>
      </text>
    </comment>
    <comment ref="O38" authorId="0" shapeId="0" xr:uid="{00000000-0006-0000-0300-00000C000000}">
      <text>
        <r>
          <rPr>
            <b/>
            <sz val="9"/>
            <rFont val="Tahoma"/>
            <charset val="134"/>
          </rPr>
          <t>Author:</t>
        </r>
        <r>
          <rPr>
            <sz val="9"/>
            <rFont val="Tahoma"/>
            <charset val="134"/>
          </rPr>
          <t xml:space="preserve">
0: chance
1: duration
2: move speed dec</t>
        </r>
      </text>
    </comment>
  </commentList>
</comments>
</file>

<file path=xl/sharedStrings.xml><?xml version="1.0" encoding="utf-8"?>
<sst xmlns="http://schemas.openxmlformats.org/spreadsheetml/2006/main" count="1482" uniqueCount="583">
  <si>
    <t>id</t>
  </si>
  <si>
    <t>group</t>
  </si>
  <si>
    <t>diff</t>
  </si>
  <si>
    <t>starter</t>
  </si>
  <si>
    <t>visible</t>
  </si>
  <si>
    <t>weaponTypes[]</t>
  </si>
  <si>
    <t>name</t>
  </si>
  <si>
    <t>rarity</t>
  </si>
  <si>
    <t>description</t>
  </si>
  <si>
    <t>controller</t>
  </si>
  <si>
    <t>rateBase</t>
  </si>
  <si>
    <t>stack</t>
  </si>
  <si>
    <t>Minor[x]</t>
  </si>
  <si>
    <t>playerLevel</t>
  </si>
  <si>
    <t>condition</t>
  </si>
  <si>
    <t>triggerType</t>
  </si>
  <si>
    <t>attribute0</t>
  </si>
  <si>
    <t>values0[]</t>
  </si>
  <si>
    <t>increases0[]</t>
  </si>
  <si>
    <t>attribute1</t>
  </si>
  <si>
    <t>values1[]</t>
  </si>
  <si>
    <t>increases1[]</t>
  </si>
  <si>
    <t>attribute2</t>
  </si>
  <si>
    <t>values2[]</t>
  </si>
  <si>
    <t>increases2[]</t>
  </si>
  <si>
    <t>PA_DMG_BOOST</t>
  </si>
  <si>
    <t>UpWeapon</t>
  </si>
  <si>
    <t>Damage Boost</t>
  </si>
  <si>
    <t>RARITY_COMMON</t>
  </si>
  <si>
    <t>trAuto</t>
  </si>
  <si>
    <t>MOD_ATK_INC</t>
  </si>
  <si>
    <t>PA_CRIT_MASTER</t>
  </si>
  <si>
    <t>UpAmmunition</t>
  </si>
  <si>
    <t>Crit Master</t>
  </si>
  <si>
    <t>MOD_CRIT_CHANCE</t>
  </si>
  <si>
    <t>PA_CORPSE_BLAST</t>
  </si>
  <si>
    <t>Corpse Blast</t>
  </si>
  <si>
    <t>RARITY_RARE</t>
  </si>
  <si>
    <t>AbilityTriggerKillExplosion</t>
  </si>
  <si>
    <t>trByKill</t>
  </si>
  <si>
    <t>MOD_CORPSE_BLAST</t>
  </si>
  <si>
    <t>20 | 180 | 3</t>
  </si>
  <si>
    <t>10 | 90 | 0</t>
  </si>
  <si>
    <t>PA_BULLSEYE_1</t>
  </si>
  <si>
    <t>WeaponHandgun</t>
  </si>
  <si>
    <t>Bullseye</t>
  </si>
  <si>
    <t>MOD_INSTANT_KILL_CHANCE</t>
  </si>
  <si>
    <t>PA_BULLSEYE_2</t>
  </si>
  <si>
    <t>WeaponAssaultRiffle</t>
  </si>
  <si>
    <t>PA_BULLSEYE_3</t>
  </si>
  <si>
    <t>WeaponSniperRifle</t>
  </si>
  <si>
    <t>PA_BULLSEYE_4</t>
  </si>
  <si>
    <t>WeaponShotgun</t>
  </si>
  <si>
    <t>PA_INVINCILITY</t>
  </si>
  <si>
    <t>UpCharacter</t>
  </si>
  <si>
    <t>Invincible</t>
  </si>
  <si>
    <t>MOD_TIMER_INVINCIBLE</t>
  </si>
  <si>
    <t>2 | 10</t>
  </si>
  <si>
    <t>1.25 | 0</t>
  </si>
  <si>
    <t>PA_GUARD</t>
  </si>
  <si>
    <t>Guard</t>
  </si>
  <si>
    <t>MOD_GUARD</t>
  </si>
  <si>
    <t>PA_DANCER</t>
  </si>
  <si>
    <t>Dancer Master</t>
  </si>
  <si>
    <t>MOD_DODGE_CHANCE</t>
  </si>
  <si>
    <t>PA_FAST_LEVEL_UP</t>
  </si>
  <si>
    <t>Smart</t>
  </si>
  <si>
    <t>PAC_HALF_MAXMUM_LEVEL</t>
  </si>
  <si>
    <t>MOD_FAST_LEVEL_UP</t>
  </si>
  <si>
    <t>PA_MAG_DRILLS_1</t>
  </si>
  <si>
    <t>WeaponHandgun | WeaponAssaultRiffle | WeaponShotgun</t>
  </si>
  <si>
    <t>Mag Drills</t>
  </si>
  <si>
    <t>MOD_MAGAZINE_INC</t>
  </si>
  <si>
    <t>MOD_RELOAD_TIME_INC</t>
  </si>
  <si>
    <t>PA_SKILL_CHARGER</t>
  </si>
  <si>
    <t>Fast Charger</t>
  </si>
  <si>
    <t>PAC_ACTIVE_SKILL</t>
  </si>
  <si>
    <t>MOD_SKILL_CHARGE_TIME_INC</t>
  </si>
  <si>
    <t>PA_AUTO_CHARGE</t>
  </si>
  <si>
    <t>Auto Charge</t>
  </si>
  <si>
    <t>MOD_AUTO_CHARGE</t>
  </si>
  <si>
    <t>PA_PRO_STANCE_1</t>
  </si>
  <si>
    <t>Stable Shot</t>
  </si>
  <si>
    <t>MOD_ATTACK_RANGE_INC</t>
  </si>
  <si>
    <t>MOD_ACCURACY_INC</t>
  </si>
  <si>
    <t>PA_PRO_STANCE_2</t>
  </si>
  <si>
    <t>PA_PRO_STANCE_3</t>
  </si>
  <si>
    <t>PA_PRO_STANCE_4</t>
  </si>
  <si>
    <t>PA_SELF_DESTRUCTION</t>
  </si>
  <si>
    <t>Self-Destruction</t>
  </si>
  <si>
    <t>AbilityTriggerSelfDestruction</t>
  </si>
  <si>
    <t>trByDeath</t>
  </si>
  <si>
    <t>MOD_SELF_DESTRUCTION</t>
  </si>
  <si>
    <t>400|14</t>
  </si>
  <si>
    <t>400 | 0</t>
  </si>
  <si>
    <t>PA_SPREAD_BULLET_1</t>
  </si>
  <si>
    <t>WeaponHandgun | WeaponAssaultRiffle</t>
  </si>
  <si>
    <t>Spread Bullet</t>
  </si>
  <si>
    <t>RARITY_EPIC</t>
  </si>
  <si>
    <t>MOD_PROJECTILE_SPREAD</t>
  </si>
  <si>
    <t>PA_SPREAD_BULLET_2</t>
  </si>
  <si>
    <t>PA_SPREAD_BULLET_3</t>
  </si>
  <si>
    <t>PA_RICOCHET_BULLET</t>
  </si>
  <si>
    <t>Bullet Ricochet</t>
  </si>
  <si>
    <t>MOD_PROJECTILE_RICOCHET</t>
  </si>
  <si>
    <t>PA_RUNNER_1</t>
  </si>
  <si>
    <t>Runner Master</t>
  </si>
  <si>
    <t>MOD_MOVE_SPEED_INC</t>
  </si>
  <si>
    <t>PA_RUNNER_2</t>
  </si>
  <si>
    <t>PA_STANDSTILL</t>
  </si>
  <si>
    <t>Focus</t>
  </si>
  <si>
    <t>AbilityTriggerSteady</t>
  </si>
  <si>
    <t>MOD_STANDSTILL</t>
  </si>
  <si>
    <t>6 | 1 | 18</t>
  </si>
  <si>
    <t>3 | 0 | 9</t>
  </si>
  <si>
    <t>PA_CORPSE_SHARD</t>
  </si>
  <si>
    <t>Corpse Shard</t>
  </si>
  <si>
    <t>AbilityTriggerKillShardExplosion</t>
  </si>
  <si>
    <t>MOD_CORPSE_SHARD</t>
  </si>
  <si>
    <t>20 | 100 | 8</t>
  </si>
  <si>
    <t>10 | 0 | 4</t>
  </si>
  <si>
    <t>PA_PARALLEL_BULLET</t>
  </si>
  <si>
    <t>WeaponHandgun | WeaponAssaultRiffle | WeaponSniperRifle</t>
  </si>
  <si>
    <t>Parallel Bullet</t>
  </si>
  <si>
    <t>MOD_PROJECTILE_PARALLEL</t>
  </si>
  <si>
    <t>PA_MULTI_SHOOT</t>
  </si>
  <si>
    <t>Multi Shoot</t>
  </si>
  <si>
    <t>MOD_ADDITIONAL_SHOOT</t>
  </si>
  <si>
    <t>PA_EMP_BULLET_1</t>
  </si>
  <si>
    <t>EMP Bullet</t>
  </si>
  <si>
    <t>MOD_PARALYZE_CHANCE</t>
  </si>
  <si>
    <t>12 |1 | 90</t>
  </si>
  <si>
    <t>8 | 0 | 0</t>
  </si>
  <si>
    <t>PA_EMP_BULLET_2</t>
  </si>
  <si>
    <t>18 |1 | 90</t>
  </si>
  <si>
    <t>12 | 0 | 0</t>
  </si>
  <si>
    <t>PA_EMP_BULLET_3</t>
  </si>
  <si>
    <t>15 |1 | 90</t>
  </si>
  <si>
    <t>10 | 0 | 0</t>
  </si>
  <si>
    <t>PA_EMP_BULLET_4</t>
  </si>
  <si>
    <t>27 | 1 | 90</t>
  </si>
  <si>
    <t>18 | 0 | 0</t>
  </si>
  <si>
    <t>PA_SLOW_PROJECTILES</t>
  </si>
  <si>
    <t>Slow Enemy Projectiles</t>
  </si>
  <si>
    <t>PAC_DISTANCE_BATTLE</t>
  </si>
  <si>
    <t>MOD_SLOW_PROJECTILES</t>
  </si>
  <si>
    <t>PA_RELOADER_1</t>
  </si>
  <si>
    <t>Reloader</t>
  </si>
  <si>
    <t>MOD_INSTANT_RELOAD_CHANCE</t>
  </si>
  <si>
    <t>PA_RELOADER_2</t>
  </si>
  <si>
    <t>PA_RELOADER_3</t>
  </si>
  <si>
    <t>PA_RELOADER_4</t>
  </si>
  <si>
    <t>PA_SLOW_ENEMIES</t>
  </si>
  <si>
    <t>Slow Enemies</t>
  </si>
  <si>
    <t>PAC_CLOSE_BATTLE</t>
  </si>
  <si>
    <t>MOD_SLOW_ENEMIES</t>
  </si>
  <si>
    <t>PA_AUTOMATIC_TRIGGER</t>
  </si>
  <si>
    <t>Automatic Trigger</t>
  </si>
  <si>
    <t>MOD_FIRE_RATE_INC</t>
  </si>
  <si>
    <t>PA_SUPER_POWER</t>
  </si>
  <si>
    <t>Super Power</t>
  </si>
  <si>
    <t>PA_PIERCING_BULLET_1</t>
  </si>
  <si>
    <t>Bullet Piercing</t>
  </si>
  <si>
    <t>MOD_PIERCING</t>
  </si>
  <si>
    <t>PA_PIERCING_BULLET_2</t>
  </si>
  <si>
    <t>PA_RELOAD_X_ATTACK</t>
  </si>
  <si>
    <t>Infernal Reload</t>
  </si>
  <si>
    <t>AbilityTriggerFullReloading</t>
  </si>
  <si>
    <t>trAfterReload</t>
  </si>
  <si>
    <t>MOD_RELOAD_X_ATTACK</t>
  </si>
  <si>
    <t>24 | 1</t>
  </si>
  <si>
    <t>PA_RELOAD_X_AGILE</t>
  </si>
  <si>
    <t>Tactical Reload</t>
  </si>
  <si>
    <t>AbilityTriggerReloading</t>
  </si>
  <si>
    <t>trByReload</t>
  </si>
  <si>
    <t>MOD_RELOAD_X_AGILE</t>
  </si>
  <si>
    <t>24 | 24 | 1</t>
  </si>
  <si>
    <t>PA_RELOAD_X_INVINCIBLE</t>
  </si>
  <si>
    <t>Secure Reload</t>
  </si>
  <si>
    <t>MOD_RELOAD_X_INVINCIBLE</t>
  </si>
  <si>
    <t>PA_HOMING_BULLET</t>
  </si>
  <si>
    <t>Homing Bullet</t>
  </si>
  <si>
    <t>Fire homing bullets</t>
  </si>
  <si>
    <t>AbilityTriggerHomingProjectile</t>
  </si>
  <si>
    <t>MOD_PROJECTILE_SPEED_INC</t>
  </si>
  <si>
    <t>PA_MAG_DRILLS_2</t>
  </si>
  <si>
    <t>PA_FULL_CHARGE_X_AGILE</t>
  </si>
  <si>
    <t>Tactical Charging</t>
  </si>
  <si>
    <t>AbilityTriggerFullCharge</t>
  </si>
  <si>
    <t>trByFullCharge</t>
  </si>
  <si>
    <t>MOD_FULL_CHARGE_X_AGILE</t>
  </si>
  <si>
    <t>12 | 12</t>
  </si>
  <si>
    <t>8 | 8</t>
  </si>
  <si>
    <t>PA_FULL_CHARGE_X_ATTACK</t>
  </si>
  <si>
    <t>Infernal Charging</t>
  </si>
  <si>
    <t>MOD_FULL_CHARGE_X_ATTACK</t>
  </si>
  <si>
    <t>9 | 9</t>
  </si>
  <si>
    <t>6 | 6</t>
  </si>
  <si>
    <t>PA_FULL_CHARGE_X_INVINCIBLE</t>
  </si>
  <si>
    <t>Secure Charging</t>
  </si>
  <si>
    <t>MOD_FULL_CHARGE_X_INVINCIBLE</t>
  </si>
  <si>
    <t>PA_EXPLOSIVE_BULLET</t>
  </si>
  <si>
    <t>Explosive Bullet</t>
  </si>
  <si>
    <t>Fire explosive bullets</t>
  </si>
  <si>
    <t>AbilityTriggerExplosiveProjectile</t>
  </si>
  <si>
    <t>PA_EXO_BULLET</t>
  </si>
  <si>
    <t>Exo Bullet</t>
  </si>
  <si>
    <t>Fire exotic bullets</t>
  </si>
  <si>
    <t>AbilityTriggerShardedProjectile</t>
  </si>
  <si>
    <t>PA_GUARD_EPIC</t>
  </si>
  <si>
    <t>Double Guard</t>
  </si>
  <si>
    <t>PA_DANCER_EPIC</t>
  </si>
  <si>
    <t>Dancer Grand Master</t>
  </si>
  <si>
    <t>PA_RUNNER_EPIC_1</t>
  </si>
  <si>
    <t>Runner Grand Master</t>
  </si>
  <si>
    <t>PA_RUNNER_EPIC_2</t>
  </si>
  <si>
    <t>PA_CORE_EXPLOSION</t>
  </si>
  <si>
    <t>MOD_CORE_EXPLOSION</t>
  </si>
  <si>
    <t>150 | 60</t>
  </si>
  <si>
    <t>100 | 40</t>
  </si>
  <si>
    <t>PA_LAND_MINE</t>
  </si>
  <si>
    <t>UpSpecial</t>
  </si>
  <si>
    <t>Landmine</t>
  </si>
  <si>
    <t>AbilityTriggerLandMine</t>
  </si>
  <si>
    <t>MOD_LAND_MINE</t>
  </si>
  <si>
    <t>2 | 250 | 5 |  3.5</t>
  </si>
  <si>
    <t>1 | 150 | 0 | 1</t>
  </si>
  <si>
    <t>PA_SKY_BEAM</t>
  </si>
  <si>
    <t>Sky Beam</t>
  </si>
  <si>
    <t>AbilityTriggerSkyStrike</t>
  </si>
  <si>
    <t>MOD_SKY_BEAM</t>
  </si>
  <si>
    <t>10 | 1 | 300 | 1.5</t>
  </si>
  <si>
    <t>0 | 1 | 150 | 1</t>
  </si>
  <si>
    <t>PA_MISSILE</t>
  </si>
  <si>
    <t>Missile</t>
  </si>
  <si>
    <t>AbilityTriggerMissile</t>
  </si>
  <si>
    <t>MOD_MISSILE</t>
  </si>
  <si>
    <t>300 | 3.3 | 10</t>
  </si>
  <si>
    <t>150 | 2.2 | 0</t>
  </si>
  <si>
    <t>PA_MOLOTOV</t>
  </si>
  <si>
    <t>Molotov Cocktail</t>
  </si>
  <si>
    <t>AbilityTriggerMolotov</t>
  </si>
  <si>
    <t>MOD_MOLOTOV</t>
  </si>
  <si>
    <t>120 | 4 | 10</t>
  </si>
  <si>
    <t>80 | 4 | 0</t>
  </si>
  <si>
    <t>PA_AURA_FIRE</t>
  </si>
  <si>
    <t>Aura Fire</t>
  </si>
  <si>
    <t>AbilityTriggerAuraFire</t>
  </si>
  <si>
    <t>MOD_AURA_FIRE</t>
  </si>
  <si>
    <t>6 | 120</t>
  </si>
  <si>
    <t>3 | 80</t>
  </si>
  <si>
    <t>PE_DRONE</t>
  </si>
  <si>
    <t>Drone Attack</t>
  </si>
  <si>
    <t>AbilityTriggerDrone</t>
  </si>
  <si>
    <t>MOD_DRONE</t>
  </si>
  <si>
    <t>PA_BOOMERANG</t>
  </si>
  <si>
    <t>Boomerang</t>
  </si>
  <si>
    <t>AbilityTriggerBoomerang</t>
  </si>
  <si>
    <t>MOD_BOOMERANG</t>
  </si>
  <si>
    <t>100 | 10 | 10</t>
  </si>
  <si>
    <t>100 | 5 | -1</t>
  </si>
  <si>
    <t>PA_SWING_BLADE</t>
  </si>
  <si>
    <t>Swing Blade</t>
  </si>
  <si>
    <t>AbilityTriggerSwingBlade</t>
  </si>
  <si>
    <t>MOD_SWING_BLADE</t>
  </si>
  <si>
    <t>150 | 3 | 7 | 10</t>
  </si>
  <si>
    <t>50 | 2 | 0 | 0</t>
  </si>
  <si>
    <t>PE_BOUNCING_BALL</t>
  </si>
  <si>
    <t>Bouncing Ball</t>
  </si>
  <si>
    <t>AbilityTriggerBouncingBall</t>
  </si>
  <si>
    <t>MOD_BOUCING_BALL</t>
  </si>
  <si>
    <t>100 | 10</t>
  </si>
  <si>
    <t>100 | -1</t>
  </si>
  <si>
    <t>PA_LAND_MINE_EVOL</t>
  </si>
  <si>
    <t>Double blast</t>
  </si>
  <si>
    <t>RARITY_HEROIC</t>
  </si>
  <si>
    <t>Landmine can explode one more time</t>
  </si>
  <si>
    <t>AbilityTriggerLandMineEvol</t>
  </si>
  <si>
    <t>PAC_EVOL</t>
  </si>
  <si>
    <t>PA_SKY_BEAM_EVOL</t>
  </si>
  <si>
    <t>High Power Beam</t>
  </si>
  <si>
    <t>Extra shockwave for sky beam</t>
  </si>
  <si>
    <t>AbilityTriggerSkyStrikeEvol</t>
  </si>
  <si>
    <t>PA_MISSILE_EVOL</t>
  </si>
  <si>
    <t>Sarmat</t>
  </si>
  <si>
    <t>Super-heavy ballistic missile</t>
  </si>
  <si>
    <t>AbilityTriggerMissileEvol</t>
  </si>
  <si>
    <t>PA_MOLOTOV_EVOL</t>
  </si>
  <si>
    <t>Flame of destruction</t>
  </si>
  <si>
    <t>Watch the world burn</t>
  </si>
  <si>
    <t>AbilityTriggerMolotovEvol</t>
  </si>
  <si>
    <t>PA_AURA_FIRE_EVOL</t>
  </si>
  <si>
    <t>I am destruction</t>
  </si>
  <si>
    <t>Fire everywhere you go</t>
  </si>
  <si>
    <t>AbilityTriggerAuraFireEvol</t>
  </si>
  <si>
    <t>PE_DRONE_EVOL</t>
  </si>
  <si>
    <t>Hell Drone</t>
  </si>
  <si>
    <t>AbilityTriggerDroneEvol</t>
  </si>
  <si>
    <t>PA_BOOMERANG_EVOL</t>
  </si>
  <si>
    <t>Electro Boomerang</t>
  </si>
  <si>
    <t>AbilityTriggerBoomerangEvol</t>
  </si>
  <si>
    <t>PA_SWING_BLADE_EVOL</t>
  </si>
  <si>
    <t>Moon Saws</t>
  </si>
  <si>
    <t>Each blade will have a mini clone</t>
  </si>
  <si>
    <t>AbilityTriggerSwingBladeEvol</t>
  </si>
  <si>
    <t>PE_BOUNCING_BALL_EVOL</t>
  </si>
  <si>
    <t>Explosive Ball</t>
  </si>
  <si>
    <t>AbilityTriggerBouncingBallEvol</t>
  </si>
  <si>
    <t>pairId</t>
  </si>
  <si>
    <t>+{0}% Chance of enemies body explode on kill</t>
  </si>
  <si>
    <t>5 | 0 | 0</t>
  </si>
  <si>
    <t>Invincible duration +{0} second</t>
  </si>
  <si>
    <t>0.5 | 0</t>
  </si>
  <si>
    <t>MOD_ACCURACY</t>
  </si>
  <si>
    <t>Atk +{0}%, maximum +{2}%</t>
  </si>
  <si>
    <t>1.5 | 0 | 4.5</t>
  </si>
  <si>
    <t>+{0}% chance of Dead enemies explode and create {2} projectiles</t>
  </si>
  <si>
    <t>5 | 0| 2</t>
  </si>
  <si>
    <t>+{0}% chance to paralyze target</t>
  </si>
  <si>
    <t>4 | 0 | 0</t>
  </si>
  <si>
    <t>6 | 0 | 0</t>
  </si>
  <si>
    <t>9 | 0 | 0</t>
  </si>
  <si>
    <t>Increased Attack {0}% in {1} second(s) after reloading</t>
  </si>
  <si>
    <t>6 | 1</t>
  </si>
  <si>
    <t>Increased Move Speed {0}% Dodge Chance {1}% in {2} second(s) while reloading</t>
  </si>
  <si>
    <t>6 | 6 | 1</t>
  </si>
  <si>
    <t>Invincible for {0} second(s) while reloading</t>
  </si>
  <si>
    <t>4 | 3</t>
  </si>
  <si>
    <t>3 | 3</t>
  </si>
  <si>
    <t>50 | 30</t>
  </si>
  <si>
    <t>Landmine +{0}</t>
  </si>
  <si>
    <t>1 | 0 | 0 | 0</t>
  </si>
  <si>
    <t>Sky-Beam +{1}, Sky-Beam Dmg +{2}%</t>
  </si>
  <si>
    <t>0 | 1 | 40 | 0</t>
  </si>
  <si>
    <t>Missile +{0}% of base Atk, explosion radius +{1}m</t>
  </si>
  <si>
    <t>80 | 1.1 | 0</t>
  </si>
  <si>
    <t>Molotov +{0}% Atk per second, radius +{1}m</t>
  </si>
  <si>
    <t>40 | 2 | 0</t>
  </si>
  <si>
    <t>Aura Fire Radius +{0}m, +{1}% of base Atk per second</t>
  </si>
  <si>
    <t>1.5 | 40</t>
  </si>
  <si>
    <t>Drone +{0}% base Atk</t>
  </si>
  <si>
    <t>Boomerang +{0}% base Atk, range +{1}m</t>
  </si>
  <si>
    <t>Swing blades +{1}, base Atk +{0}%</t>
  </si>
  <si>
    <t>30 | 1 | 0 | 0</t>
  </si>
  <si>
    <t>Ball +{0}% base Atk</t>
  </si>
  <si>
    <t>unlocked</t>
  </si>
  <si>
    <t>maxLevel</t>
  </si>
  <si>
    <t>costBase</t>
  </si>
  <si>
    <t>type</t>
  </si>
  <si>
    <t>chargeTime</t>
  </si>
  <si>
    <t>duration</t>
  </si>
  <si>
    <t>levelUnlock</t>
  </si>
  <si>
    <t>mapUnlock</t>
  </si>
  <si>
    <t>modGroupsIncluded[]</t>
  </si>
  <si>
    <t>increases[]</t>
  </si>
  <si>
    <t>value1</t>
  </si>
  <si>
    <t>increase1</t>
  </si>
  <si>
    <t>value2</t>
  </si>
  <si>
    <t>increase2</t>
  </si>
  <si>
    <t>attribute3</t>
  </si>
  <si>
    <t>value3</t>
  </si>
  <si>
    <t>attribute4</t>
  </si>
  <si>
    <t>value4</t>
  </si>
  <si>
    <t>attribute5</t>
  </si>
  <si>
    <t>value5</t>
  </si>
  <si>
    <t>increase5</t>
  </si>
  <si>
    <t>attribute6</t>
  </si>
  <si>
    <t>value6</t>
  </si>
  <si>
    <t>increase6</t>
  </si>
  <si>
    <t>attribute7</t>
  </si>
  <si>
    <t>value7</t>
  </si>
  <si>
    <t>attribute8</t>
  </si>
  <si>
    <t>value8</t>
  </si>
  <si>
    <t>increase8</t>
  </si>
  <si>
    <t>SkillActive_PowerShoot</t>
  </si>
  <si>
    <t>Powershot</t>
  </si>
  <si>
    <t>Fire an explosive bullet, dealing up to {8}% of total Atk to target and around.</t>
  </si>
  <si>
    <t>AS_ATACK</t>
  </si>
  <si>
    <t>GM_ATTACK | GM_ATTACK_EFFECT</t>
  </si>
  <si>
    <t>MOD_ATK</t>
  </si>
  <si>
    <t>MOD_FIRE_RATE</t>
  </si>
  <si>
    <t>MOD_ATTACK_RANGE</t>
  </si>
  <si>
    <t>MOD_KNOCKBACK</t>
  </si>
  <si>
    <t>MOD_MAGAZINE</t>
  </si>
  <si>
    <t>MOD_PROJECTILE_SPEED</t>
  </si>
  <si>
    <t>MOD_RELOAD_TIME</t>
  </si>
  <si>
    <t>MOD_AOE_RADIUS</t>
  </si>
  <si>
    <t>MOD_FAKE_DISPLAY</t>
  </si>
  <si>
    <t>SkillActive_EMPExplosion</t>
  </si>
  <si>
    <t>Magnetic Pulse</t>
  </si>
  <si>
    <t>Radiate  an electromagnetic field, paralyzing all enemies around for {1} seconds. Radius {3}m</t>
  </si>
  <si>
    <t>AS_SUPPORT</t>
  </si>
  <si>
    <t>100 | 1.5| 90</t>
  </si>
  <si>
    <t>0 | 0.15 | 0</t>
  </si>
  <si>
    <t>SkillActive_Haste</t>
  </si>
  <si>
    <t>Haste</t>
  </si>
  <si>
    <t>Dodge Chance +{0}%, Movement Speed +{1}% and Fire Rate +{2}% in [duration] seconds.</t>
  </si>
  <si>
    <t>AS_DEFENSE</t>
  </si>
  <si>
    <t>SkillActive_Turret</t>
  </si>
  <si>
    <t>Auto Turret</t>
  </si>
  <si>
    <t>Deploy an auto turret, firing projectiles, dealing up to {6}% of total Atk.</t>
  </si>
  <si>
    <t>MOD_MAXIMUM_AMMO</t>
  </si>
  <si>
    <t>SkillActive_ProjectilesJam</t>
  </si>
  <si>
    <t>Magnetic Field</t>
  </si>
  <si>
    <t>Open a domain, destroying all projectiles inside.</t>
  </si>
  <si>
    <t>SkillActive_CallAirBeam</t>
  </si>
  <si>
    <t>Sky Lights</t>
  </si>
  <si>
    <t>Summon sky-beam up to 3 times, dealing up to {2}% of total Atk.</t>
  </si>
  <si>
    <t>SkillActive_DampenField</t>
  </si>
  <si>
    <t>Dampen Field</t>
  </si>
  <si>
    <t>Open a energy field with radius {3}m, paralyzing all enemies inside.</t>
  </si>
  <si>
    <t>100 | 1| 90</t>
  </si>
  <si>
    <t>level</t>
  </si>
  <si>
    <t>customDescriptions[]</t>
  </si>
  <si>
    <t>max0</t>
  </si>
  <si>
    <t>max1</t>
  </si>
  <si>
    <t>max2</t>
  </si>
  <si>
    <t>values3[]</t>
  </si>
  <si>
    <t>increases3[]</t>
  </si>
  <si>
    <t>max3</t>
  </si>
  <si>
    <t>MOD_CRIT_CHANCE_INC</t>
  </si>
  <si>
    <t>x</t>
  </si>
  <si>
    <t>MOD_EVOL_ATK_INC</t>
  </si>
  <si>
    <t>MOD_ATK_TOTAL_INC</t>
  </si>
  <si>
    <t>MOD_SKILL_CHARGE_TIME_INC_1_LIFE</t>
  </si>
  <si>
    <t>MOD_BONUS_LIFE</t>
  </si>
  <si>
    <t>MOD_ATK_INC_FULL_LIFE</t>
  </si>
  <si>
    <t>MOD_ATK_INC_MACHINEGUN</t>
  </si>
  <si>
    <t>MOD_ATK_INC_SHOTGUN</t>
  </si>
  <si>
    <t>MOD_EVOL_ATK_RANGE_INC</t>
  </si>
  <si>
    <t>MOD_ATK_INC_SNIPER</t>
  </si>
  <si>
    <t>MOD_ATK_INC_HANDGUN</t>
  </si>
  <si>
    <t>MOD_MOVE_SPEED_INC_MACHINEGUN</t>
  </si>
  <si>
    <t xml:space="preserve">
|
|
|Invincible duration +{0} second</t>
  </si>
  <si>
    <t>MOD_MOVE_SPEED_INC_SHOTGUN</t>
  </si>
  <si>
    <t>1 | 0</t>
  </si>
  <si>
    <t>Paralysis duration +{1} second
|
|
|</t>
  </si>
  <si>
    <t>0 | 0.75 | 0</t>
  </si>
  <si>
    <t>MOD_MOVE_SPEED_INC_SNIPER</t>
  </si>
  <si>
    <t xml:space="preserve">
|Kill Explode Chance +{0}%. Projectiles +{2}
|
|</t>
  </si>
  <si>
    <t>10 | 0 | 1</t>
  </si>
  <si>
    <t>MOD_MOVE_SPEED_INC_HANDGUN</t>
  </si>
  <si>
    <t xml:space="preserve">
|
|Kill Explode Chance +{0}%. Explosion Atk +{1}%
|</t>
  </si>
  <si>
    <t>MOD_EPIC_BONUS_RATE</t>
  </si>
  <si>
    <t>10 | 10 | 0</t>
  </si>
  <si>
    <t xml:space="preserve">
|Invincible duration +{0} second
|
|</t>
  </si>
  <si>
    <t>Kill Explode Chance +{0}%. Projectiles +{2}
|
|
|</t>
  </si>
  <si>
    <t xml:space="preserve">
|Kill Explode Chance +{0}%. Explosion Atk +{1}%
|
|Paralysis duration +{1} second</t>
  </si>
  <si>
    <t>weaponType</t>
  </si>
  <si>
    <t>randomRate</t>
  </si>
  <si>
    <t>Aggressive Frame</t>
  </si>
  <si>
    <t>P_INTRINSIC</t>
  </si>
  <si>
    <t>High damage, reduce accuracy</t>
  </si>
  <si>
    <t>High-Impact Frame</t>
  </si>
  <si>
    <t>Slow firing, and high damage</t>
  </si>
  <si>
    <t>10</t>
  </si>
  <si>
    <t>12</t>
  </si>
  <si>
    <t>14</t>
  </si>
  <si>
    <t>Lightweight Frame</t>
  </si>
  <si>
    <t>Move faster</t>
  </si>
  <si>
    <t>Raw Power</t>
  </si>
  <si>
    <t>Increases rate of fire but no longer Critical</t>
  </si>
  <si>
    <t>30</t>
  </si>
  <si>
    <t>32</t>
  </si>
  <si>
    <t>34</t>
  </si>
  <si>
    <t>Shotgun Swiss</t>
  </si>
  <si>
    <t>Increases move speed while holding shotgun</t>
  </si>
  <si>
    <t>Sniper Motion</t>
  </si>
  <si>
    <t>Increases move speed while holding sniper rifle</t>
  </si>
  <si>
    <t>Assault Rifle CZ</t>
  </si>
  <si>
    <t>Increases move speed while holding assault rifle</t>
  </si>
  <si>
    <t>Handgun MSX</t>
  </si>
  <si>
    <t>Increases move speed while holding handgun</t>
  </si>
  <si>
    <t>Ranged Rounds</t>
  </si>
  <si>
    <t>P_MAGAZINES</t>
  </si>
  <si>
    <t>This weapon can fire long distances</t>
  </si>
  <si>
    <t>8</t>
  </si>
  <si>
    <t>Bull-eyes</t>
  </si>
  <si>
    <t>Increases accuracy</t>
  </si>
  <si>
    <t>Assault Mag</t>
  </si>
  <si>
    <t>Greatly increases Accuracy. Increases rate of fire. Decrease Movement Speed</t>
  </si>
  <si>
    <t>Fiberglass Arrow Shaft</t>
  </si>
  <si>
    <t>Heavy and consistent. Greatly increases Accuracy. Slightly decreases Accuracy</t>
  </si>
  <si>
    <t>Natural Fletching</t>
  </si>
  <si>
    <t>Greatly increases Movement Speed. Slightly decreases Accuracy</t>
  </si>
  <si>
    <t>Phase Magazine</t>
  </si>
  <si>
    <t>Increases Damage while lowering Fire Rate and Critical Bonus</t>
  </si>
  <si>
    <t>20</t>
  </si>
  <si>
    <t>22</t>
  </si>
  <si>
    <t>24</t>
  </si>
  <si>
    <t>Steady Rounds</t>
  </si>
  <si>
    <t>Greatly increases Accuracy. Slightly decreases range</t>
  </si>
  <si>
    <t>Large Caliber</t>
  </si>
  <si>
    <t>Increases weapon Damage, Charges Slower</t>
  </si>
  <si>
    <t>Mobility Mag</t>
  </si>
  <si>
    <t>Increases Charge Speed &amp; Movement Speed. Decreases Accuracy.</t>
  </si>
  <si>
    <t>9RECT Telescopic</t>
  </si>
  <si>
    <t>P_SIGHTS</t>
  </si>
  <si>
    <t>Greatly increases range. Decreases Movement speed</t>
  </si>
  <si>
    <t>16</t>
  </si>
  <si>
    <t>18</t>
  </si>
  <si>
    <t>ATA Scout</t>
  </si>
  <si>
    <t>Greatly increases Movement speed. Slightly reduce ranges</t>
  </si>
  <si>
    <t>ATD Raptor</t>
  </si>
  <si>
    <t>Slightly increases Movement speed and Increases range</t>
  </si>
  <si>
    <t>5</t>
  </si>
  <si>
    <t>6</t>
  </si>
  <si>
    <t>7</t>
  </si>
  <si>
    <t>Aquila SS4</t>
  </si>
  <si>
    <t>Long zoom. Increases range</t>
  </si>
  <si>
    <t>Barrel Shroud</t>
  </si>
  <si>
    <t>Increases Accuracy. Increases Movement speed</t>
  </si>
  <si>
    <t>Chambered Compensator</t>
  </si>
  <si>
    <t>Increases Accuracy. Slightly decreases Movement speed</t>
  </si>
  <si>
    <t>Cleanshot IS</t>
  </si>
  <si>
    <t>Slightly increases Range and Movement speed</t>
  </si>
  <si>
    <t>Corkscrew Rifling</t>
  </si>
  <si>
    <t>Slightly increases range and Accuracy</t>
  </si>
  <si>
    <t>Crossfire HCS</t>
  </si>
  <si>
    <t>Sharp increases range. Slightly decreases Accuracy and Movement speed</t>
  </si>
  <si>
    <t>Elastic String</t>
  </si>
  <si>
    <t>Faster Rate of Fire. Slightly increases Movement speed. Decreases Accuracy</t>
  </si>
  <si>
    <t>Full Choke</t>
  </si>
  <si>
    <t>Reduces projectile spread when aiming down sights at the cost of precision damage.</t>
  </si>
  <si>
    <t>Combat Grip</t>
  </si>
  <si>
    <t>P_STOCKS</t>
  </si>
  <si>
    <t>Greatly controls Accuracy, Charge slower</t>
  </si>
  <si>
    <t>Composite Stock</t>
  </si>
  <si>
    <t xml:space="preserve">Slightly increases Movement speed and Accuracy </t>
  </si>
  <si>
    <t>Fitted Stock</t>
  </si>
  <si>
    <t>Increases Accuracy. Slightly decreases Movement Speed</t>
  </si>
  <si>
    <t>Griz Stock</t>
  </si>
  <si>
    <t>Active Skill Charges faster. Slightly decreases Movement Speed</t>
  </si>
  <si>
    <t>-8</t>
  </si>
  <si>
    <t>-10</t>
  </si>
  <si>
    <t>-12</t>
  </si>
  <si>
    <t>Textured Grip</t>
  </si>
  <si>
    <t>Greatly increases Movement speed. Slightly decreases Accuracy.</t>
  </si>
  <si>
    <t>Dual Speed Receiver</t>
  </si>
  <si>
    <t>P_TRAITS</t>
  </si>
  <si>
    <t>Fire Rate slower while weapon damage increases.</t>
  </si>
  <si>
    <t>Shotgun B25</t>
  </si>
  <si>
    <t>Increases power of Shotgun</t>
  </si>
  <si>
    <t>Sniper Zeus</t>
  </si>
  <si>
    <t>Increases power of Sniper Rifle</t>
  </si>
  <si>
    <t>Assault Rfile NORA</t>
  </si>
  <si>
    <t>Increases power of Assault Rifle</t>
  </si>
  <si>
    <t>Handgun Storm</t>
  </si>
  <si>
    <t>Increases power of Handgun</t>
  </si>
  <si>
    <t>Armor of the Colossus</t>
  </si>
  <si>
    <t>While at full health, Increases Damage</t>
  </si>
  <si>
    <t>High-Impact Reserves</t>
  </si>
  <si>
    <t>Last Bullet at the end of the magazine deal more damage.</t>
  </si>
  <si>
    <t>MOD_ATK_INC_LAST_BULLET</t>
  </si>
  <si>
    <t>Light Mag</t>
  </si>
  <si>
    <t>Improved reload and range.</t>
  </si>
  <si>
    <t>Mechanic Magazine</t>
  </si>
  <si>
    <t>Faster reloads</t>
  </si>
  <si>
    <t>Drum Mag</t>
  </si>
  <si>
    <t>Massively increases magazine size. Greatly decreases reload speed.</t>
  </si>
  <si>
    <t>Extended Mag 2</t>
  </si>
  <si>
    <t>Greatly increases magazine size. Decreases reload speed.</t>
  </si>
  <si>
    <t>Flared Magwell</t>
  </si>
  <si>
    <t>Slightly increases Accuracy &amp; reload speed.</t>
  </si>
  <si>
    <t>Tactical Mag</t>
  </si>
  <si>
    <t>Slightly increases Accuracy. Slightly increases reload speed. Slightly increases magazine size.</t>
  </si>
  <si>
    <t>And its name was Death</t>
  </si>
  <si>
    <t>Adds additional rounds to the magazine and increases reload speed.</t>
  </si>
  <si>
    <t>Extended Mag</t>
  </si>
  <si>
    <t>Increases magazine size.</t>
  </si>
  <si>
    <t>Deeper Pockets</t>
  </si>
  <si>
    <t>Increased Magazine Size.</t>
  </si>
  <si>
    <t>upgradeEvoled</t>
  </si>
  <si>
    <t>mainUpgradeId</t>
  </si>
  <si>
    <t>mainUpgradeStack</t>
  </si>
  <si>
    <t>subUpgradeIds[]</t>
  </si>
  <si>
    <t>PA_INVINCILITY
PA_DANCER</t>
  </si>
  <si>
    <t>PA_EMP_BULLET_1
PA_EMP_BULLET_2
PA_EMP_BULLET_3
PA_EMP_BULLET_4</t>
  </si>
  <si>
    <t>PA_DMG_BOOST
PA_SUPER_POWER</t>
  </si>
  <si>
    <t>PA_PRO_STANCE_1
PA_PRO_STANCE_2
PA_PRO_STANCE_3
PA_PRO_STANCE_4
PA_CORE_EXPLOSION</t>
  </si>
  <si>
    <t>PA_MOLOTOV
PA_CRIT_MASTER</t>
  </si>
  <si>
    <t>PA_SPREAD_BULLET_1
PA_SPREAD_BULLET_2
PA_SPREAD_BULLET_3
PA_PARALLEL_BULLET</t>
  </si>
  <si>
    <t>Atom Battery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</si>
</sst>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sz val="11"/>
      <color rgb="FFFF0000"/>
      <name val="Calibri"/>
      <charset val="134"/>
      <scheme val="minor"/>
    </font>
    <font>
      <strike/>
      <sz val="11"/>
      <name val="Calibri"/>
      <charset val="134"/>
      <scheme val="minor"/>
    </font>
    <font>
      <strike/>
      <sz val="11"/>
      <color theme="1"/>
      <name val="Calibri"/>
      <charset val="134"/>
      <scheme val="minor"/>
    </font>
    <font>
      <sz val="11"/>
      <color theme="0"/>
      <name val="Calibri"/>
      <charset val="134"/>
      <scheme val="minor"/>
    </font>
    <font>
      <sz val="11"/>
      <color rgb="FF9C5700"/>
      <name val="Calibri"/>
      <charset val="134"/>
      <scheme val="minor"/>
    </font>
    <font>
      <sz val="11"/>
      <color rgb="FF9C0006"/>
      <name val="Calibri"/>
      <charset val="134"/>
      <scheme val="minor"/>
    </font>
    <font>
      <strike/>
      <sz val="11"/>
      <color rgb="FFFF0000"/>
      <name val="Calibri"/>
      <charset val="134"/>
      <scheme val="minor"/>
    </font>
    <font>
      <sz val="11"/>
      <color rgb="FF00B0F0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1"/>
      <color theme="7" tint="-0.249977111117893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rgb="FF006100"/>
      <name val="Calibri"/>
      <charset val="134"/>
      <scheme val="minor"/>
    </font>
    <font>
      <b/>
      <sz val="9"/>
      <name val="Tahoma"/>
      <charset val="134"/>
    </font>
    <font>
      <sz val="9"/>
      <name val="Tahoma"/>
      <charset val="134"/>
    </font>
  </fonts>
  <fills count="35">
    <fill>
      <patternFill patternType="none"/>
    </fill>
    <fill>
      <patternFill patternType="gray125"/>
    </fill>
    <fill>
      <patternFill patternType="solid">
        <fgColor theme="9" tint="0.79995117038483843"/>
        <bgColor indexed="64"/>
      </patternFill>
    </fill>
    <fill>
      <patternFill patternType="solid">
        <fgColor theme="7" tint="0.7993408001953185"/>
        <bgColor indexed="64"/>
      </patternFill>
    </fill>
    <fill>
      <patternFill patternType="solid">
        <fgColor theme="7" tint="0.7994323557237464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76805932798245"/>
        <bgColor indexed="64"/>
      </patternFill>
    </fill>
    <fill>
      <patternFill patternType="solid">
        <fgColor theme="7" tint="0.79976805932798245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669900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theme="5" tint="0.79976805932798245"/>
        <bgColor indexed="64"/>
      </patternFill>
    </fill>
    <fill>
      <patternFill patternType="solid">
        <fgColor theme="4" tint="0.7997680593279824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78484450819421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85961485641044"/>
        <bgColor indexed="64"/>
      </patternFill>
    </fill>
    <fill>
      <patternFill patternType="solid">
        <fgColor theme="7" tint="0.39976195562608724"/>
        <bgColor indexed="64"/>
      </patternFill>
    </fill>
    <fill>
      <patternFill patternType="solid">
        <fgColor theme="4" tint="0.79940183721427049"/>
        <bgColor indexed="64"/>
      </patternFill>
    </fill>
    <fill>
      <patternFill patternType="solid">
        <fgColor theme="5" tint="0.79958494827112647"/>
        <bgColor indexed="64"/>
      </patternFill>
    </fill>
    <fill>
      <patternFill patternType="solid">
        <fgColor theme="9" tint="0.79940183721427049"/>
        <bgColor indexed="64"/>
      </patternFill>
    </fill>
    <fill>
      <patternFill patternType="solid">
        <fgColor theme="7" tint="0.79940183721427049"/>
        <bgColor indexed="64"/>
      </patternFill>
    </fill>
    <fill>
      <patternFill patternType="solid">
        <fgColor rgb="FFC6EFCE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ashDot">
        <color auto="1"/>
      </left>
      <right style="dashDot">
        <color auto="1"/>
      </right>
      <top style="dashDot">
        <color auto="1"/>
      </top>
      <bottom style="dashDot">
        <color auto="1"/>
      </bottom>
      <diagonal/>
    </border>
    <border>
      <left style="dashDot">
        <color auto="1"/>
      </left>
      <right style="dashDot">
        <color auto="1"/>
      </right>
      <top style="dashDot">
        <color auto="1"/>
      </top>
      <bottom/>
      <diagonal/>
    </border>
    <border>
      <left style="dashDot">
        <color auto="1"/>
      </left>
      <right style="dashDot">
        <color auto="1"/>
      </right>
      <top/>
      <bottom/>
      <diagonal/>
    </border>
    <border>
      <left style="dashDot">
        <color auto="1"/>
      </left>
      <right style="dashDot">
        <color auto="1"/>
      </right>
      <top/>
      <bottom style="dashDot">
        <color auto="1"/>
      </bottom>
      <diagonal/>
    </border>
    <border>
      <left style="dashDotDot">
        <color auto="1"/>
      </left>
      <right style="dashDotDot">
        <color auto="1"/>
      </right>
      <top style="dashDotDot">
        <color auto="1"/>
      </top>
      <bottom style="dashDotDot">
        <color auto="1"/>
      </bottom>
      <diagonal/>
    </border>
    <border>
      <left style="dashDotDot">
        <color auto="1"/>
      </left>
      <right/>
      <top style="dashDotDot">
        <color auto="1"/>
      </top>
      <bottom style="dashDotDot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13" fillId="34" borderId="0" applyNumberFormat="0" applyBorder="0" applyAlignment="0" applyProtection="0">
      <alignment vertical="center"/>
    </xf>
    <xf numFmtId="0" fontId="7" fillId="17" borderId="0" applyNumberFormat="0" applyBorder="0" applyAlignment="0" applyProtection="0"/>
    <xf numFmtId="0" fontId="6" fillId="27" borderId="0" applyNumberFormat="0" applyBorder="0" applyAlignment="0" applyProtection="0"/>
  </cellStyleXfs>
  <cellXfs count="230">
    <xf numFmtId="0" fontId="0" fillId="0" borderId="0" xfId="0"/>
    <xf numFmtId="0" fontId="0" fillId="2" borderId="0" xfId="0" applyFill="1"/>
    <xf numFmtId="0" fontId="1" fillId="3" borderId="1" xfId="0" applyFont="1" applyFill="1" applyBorder="1"/>
    <xf numFmtId="0" fontId="0" fillId="0" borderId="0" xfId="0" applyAlignment="1">
      <alignment wrapText="1"/>
    </xf>
    <xf numFmtId="0" fontId="1" fillId="4" borderId="1" xfId="0" applyFont="1" applyFill="1" applyBorder="1"/>
    <xf numFmtId="0" fontId="2" fillId="4" borderId="1" xfId="0" applyFont="1" applyFill="1" applyBorder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1" fillId="0" borderId="0" xfId="0" applyFont="1"/>
    <xf numFmtId="0" fontId="3" fillId="0" borderId="0" xfId="0" applyFont="1"/>
    <xf numFmtId="0" fontId="4" fillId="6" borderId="0" xfId="0" applyFont="1" applyFill="1"/>
    <xf numFmtId="0" fontId="4" fillId="0" borderId="0" xfId="0" applyFont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right"/>
    </xf>
    <xf numFmtId="0" fontId="0" fillId="0" borderId="2" xfId="0" applyBorder="1"/>
    <xf numFmtId="0" fontId="0" fillId="0" borderId="2" xfId="0" applyBorder="1" applyAlignment="1">
      <alignment horizontal="left" vertical="center"/>
    </xf>
    <xf numFmtId="0" fontId="0" fillId="5" borderId="2" xfId="0" applyFill="1" applyBorder="1"/>
    <xf numFmtId="0" fontId="0" fillId="5" borderId="2" xfId="0" applyFill="1" applyBorder="1" applyAlignment="1">
      <alignment horizontal="left" vertical="center"/>
    </xf>
    <xf numFmtId="0" fontId="1" fillId="9" borderId="2" xfId="0" applyFont="1" applyFill="1" applyBorder="1"/>
    <xf numFmtId="0" fontId="0" fillId="10" borderId="2" xfId="0" applyFill="1" applyBorder="1"/>
    <xf numFmtId="0" fontId="0" fillId="11" borderId="2" xfId="0" applyFill="1" applyBorder="1"/>
    <xf numFmtId="0" fontId="0" fillId="12" borderId="2" xfId="0" applyFill="1" applyBorder="1"/>
    <xf numFmtId="0" fontId="0" fillId="6" borderId="2" xfId="0" applyFill="1" applyBorder="1"/>
    <xf numFmtId="0" fontId="0" fillId="6" borderId="2" xfId="0" applyFill="1" applyBorder="1" applyAlignment="1">
      <alignment horizontal="left" vertical="center"/>
    </xf>
    <xf numFmtId="0" fontId="0" fillId="13" borderId="5" xfId="0" applyFill="1" applyBorder="1"/>
    <xf numFmtId="0" fontId="0" fillId="13" borderId="2" xfId="0" applyFill="1" applyBorder="1"/>
    <xf numFmtId="0" fontId="0" fillId="14" borderId="2" xfId="0" applyFill="1" applyBorder="1"/>
    <xf numFmtId="0" fontId="0" fillId="7" borderId="2" xfId="0" applyFill="1" applyBorder="1"/>
    <xf numFmtId="0" fontId="0" fillId="7" borderId="2" xfId="0" applyFill="1" applyBorder="1" applyAlignment="1">
      <alignment horizontal="left" vertical="center"/>
    </xf>
    <xf numFmtId="49" fontId="0" fillId="0" borderId="2" xfId="0" applyNumberFormat="1" applyBorder="1" applyAlignment="1">
      <alignment horizontal="right"/>
    </xf>
    <xf numFmtId="49" fontId="0" fillId="5" borderId="2" xfId="0" applyNumberFormat="1" applyFill="1" applyBorder="1" applyAlignment="1">
      <alignment horizontal="right"/>
    </xf>
    <xf numFmtId="0" fontId="0" fillId="15" borderId="2" xfId="0" applyFill="1" applyBorder="1"/>
    <xf numFmtId="49" fontId="0" fillId="6" borderId="2" xfId="0" applyNumberFormat="1" applyFill="1" applyBorder="1" applyAlignment="1">
      <alignment horizontal="right"/>
    </xf>
    <xf numFmtId="0" fontId="0" fillId="16" borderId="0" xfId="0" applyFill="1"/>
    <xf numFmtId="49" fontId="0" fillId="7" borderId="2" xfId="0" applyNumberFormat="1" applyFill="1" applyBorder="1" applyAlignment="1">
      <alignment horizontal="right"/>
    </xf>
    <xf numFmtId="0" fontId="0" fillId="8" borderId="2" xfId="0" applyFill="1" applyBorder="1"/>
    <xf numFmtId="0" fontId="0" fillId="8" borderId="2" xfId="0" applyFill="1" applyBorder="1" applyAlignment="1">
      <alignment horizontal="left" vertical="center"/>
    </xf>
    <xf numFmtId="0" fontId="0" fillId="9" borderId="2" xfId="0" applyFill="1" applyBorder="1"/>
    <xf numFmtId="0" fontId="1" fillId="0" borderId="2" xfId="2" applyFont="1" applyFill="1" applyBorder="1" applyAlignment="1">
      <alignment horizontal="left" vertical="center"/>
    </xf>
    <xf numFmtId="0" fontId="3" fillId="0" borderId="2" xfId="0" applyFont="1" applyBorder="1"/>
    <xf numFmtId="0" fontId="3" fillId="17" borderId="2" xfId="2" applyFont="1" applyBorder="1" applyAlignment="1">
      <alignment horizontal="left" vertical="center"/>
    </xf>
    <xf numFmtId="0" fontId="3" fillId="17" borderId="2" xfId="2" applyFont="1" applyBorder="1"/>
    <xf numFmtId="0" fontId="3" fillId="9" borderId="2" xfId="2" applyFont="1" applyFill="1" applyBorder="1"/>
    <xf numFmtId="0" fontId="4" fillId="6" borderId="2" xfId="0" applyFont="1" applyFill="1" applyBorder="1" applyAlignment="1">
      <alignment horizontal="left" vertical="center"/>
    </xf>
    <xf numFmtId="0" fontId="4" fillId="6" borderId="2" xfId="0" applyFont="1" applyFill="1" applyBorder="1"/>
    <xf numFmtId="0" fontId="4" fillId="18" borderId="2" xfId="0" applyFont="1" applyFill="1" applyBorder="1"/>
    <xf numFmtId="0" fontId="4" fillId="14" borderId="2" xfId="0" applyFont="1" applyFill="1" applyBorder="1"/>
    <xf numFmtId="0" fontId="4" fillId="0" borderId="2" xfId="0" applyFont="1" applyBorder="1" applyAlignment="1">
      <alignment horizontal="left" vertical="center"/>
    </xf>
    <xf numFmtId="0" fontId="4" fillId="0" borderId="2" xfId="0" applyFont="1" applyBorder="1"/>
    <xf numFmtId="0" fontId="4" fillId="0" borderId="3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0" fillId="9" borderId="0" xfId="0" applyFill="1"/>
    <xf numFmtId="49" fontId="0" fillId="8" borderId="2" xfId="0" applyNumberFormat="1" applyFill="1" applyBorder="1" applyAlignment="1">
      <alignment horizontal="right"/>
    </xf>
    <xf numFmtId="0" fontId="1" fillId="17" borderId="2" xfId="2" applyFont="1" applyBorder="1"/>
    <xf numFmtId="49" fontId="3" fillId="17" borderId="2" xfId="2" applyNumberFormat="1" applyFont="1" applyBorder="1" applyAlignment="1">
      <alignment horizontal="right"/>
    </xf>
    <xf numFmtId="49" fontId="4" fillId="6" borderId="2" xfId="0" applyNumberFormat="1" applyFont="1" applyFill="1" applyBorder="1" applyAlignment="1">
      <alignment horizontal="right"/>
    </xf>
    <xf numFmtId="0" fontId="4" fillId="13" borderId="2" xfId="0" applyFont="1" applyFill="1" applyBorder="1"/>
    <xf numFmtId="49" fontId="4" fillId="0" borderId="2" xfId="0" applyNumberFormat="1" applyFont="1" applyBorder="1" applyAlignment="1">
      <alignment horizontal="right"/>
    </xf>
    <xf numFmtId="49" fontId="1" fillId="0" borderId="0" xfId="0" applyNumberFormat="1" applyFont="1"/>
    <xf numFmtId="0" fontId="0" fillId="19" borderId="0" xfId="0" applyFill="1"/>
    <xf numFmtId="0" fontId="0" fillId="20" borderId="0" xfId="0" applyFill="1"/>
    <xf numFmtId="0" fontId="0" fillId="0" borderId="0" xfId="0" applyAlignment="1">
      <alignment horizontal="center"/>
    </xf>
    <xf numFmtId="0" fontId="0" fillId="0" borderId="6" xfId="0" applyBorder="1"/>
    <xf numFmtId="49" fontId="1" fillId="0" borderId="6" xfId="0" applyNumberFormat="1" applyFont="1" applyBorder="1"/>
    <xf numFmtId="0" fontId="1" fillId="9" borderId="6" xfId="0" applyFont="1" applyFill="1" applyBorder="1"/>
    <xf numFmtId="0" fontId="1" fillId="14" borderId="6" xfId="0" applyFont="1" applyFill="1" applyBorder="1"/>
    <xf numFmtId="0" fontId="5" fillId="21" borderId="6" xfId="2" applyFont="1" applyFill="1" applyBorder="1"/>
    <xf numFmtId="0" fontId="5" fillId="21" borderId="6" xfId="0" applyFont="1" applyFill="1" applyBorder="1"/>
    <xf numFmtId="0" fontId="1" fillId="22" borderId="6" xfId="0" applyFont="1" applyFill="1" applyBorder="1"/>
    <xf numFmtId="0" fontId="1" fillId="0" borderId="6" xfId="0" applyFont="1" applyBorder="1"/>
    <xf numFmtId="0" fontId="1" fillId="12" borderId="6" xfId="0" applyFont="1" applyFill="1" applyBorder="1"/>
    <xf numFmtId="0" fontId="0" fillId="22" borderId="6" xfId="0" applyFill="1" applyBorder="1"/>
    <xf numFmtId="0" fontId="1" fillId="6" borderId="6" xfId="0" applyFont="1" applyFill="1" applyBorder="1"/>
    <xf numFmtId="49" fontId="1" fillId="0" borderId="0" xfId="3" applyNumberFormat="1" applyFont="1" applyFill="1" applyAlignment="1">
      <alignment wrapText="1"/>
    </xf>
    <xf numFmtId="0" fontId="0" fillId="23" borderId="0" xfId="0" applyFill="1"/>
    <xf numFmtId="0" fontId="1" fillId="0" borderId="0" xfId="0" applyFont="1" applyAlignment="1">
      <alignment wrapText="1"/>
    </xf>
    <xf numFmtId="0" fontId="5" fillId="21" borderId="0" xfId="2" applyFont="1" applyFill="1"/>
    <xf numFmtId="0" fontId="5" fillId="21" borderId="0" xfId="0" applyFont="1" applyFill="1"/>
    <xf numFmtId="49" fontId="1" fillId="0" borderId="0" xfId="3" applyNumberFormat="1" applyFont="1" applyFill="1"/>
    <xf numFmtId="49" fontId="1" fillId="0" borderId="6" xfId="0" applyNumberFormat="1" applyFont="1" applyBorder="1" applyAlignment="1">
      <alignment wrapText="1"/>
    </xf>
    <xf numFmtId="0" fontId="0" fillId="24" borderId="6" xfId="0" applyFill="1" applyBorder="1"/>
    <xf numFmtId="0" fontId="0" fillId="25" borderId="0" xfId="0" applyFill="1"/>
    <xf numFmtId="0" fontId="1" fillId="25" borderId="6" xfId="0" applyFont="1" applyFill="1" applyBorder="1"/>
    <xf numFmtId="0" fontId="0" fillId="25" borderId="6" xfId="0" applyFill="1" applyBorder="1"/>
    <xf numFmtId="0" fontId="0" fillId="19" borderId="6" xfId="0" applyFill="1" applyBorder="1"/>
    <xf numFmtId="0" fontId="0" fillId="14" borderId="6" xfId="0" applyFill="1" applyBorder="1"/>
    <xf numFmtId="0" fontId="0" fillId="12" borderId="6" xfId="0" applyFill="1" applyBorder="1"/>
    <xf numFmtId="0" fontId="0" fillId="24" borderId="0" xfId="0" applyFill="1"/>
    <xf numFmtId="0" fontId="0" fillId="9" borderId="6" xfId="0" applyFill="1" applyBorder="1"/>
    <xf numFmtId="0" fontId="1" fillId="6" borderId="7" xfId="0" applyFont="1" applyFill="1" applyBorder="1"/>
    <xf numFmtId="0" fontId="1" fillId="22" borderId="7" xfId="0" applyFont="1" applyFill="1" applyBorder="1"/>
    <xf numFmtId="0" fontId="0" fillId="26" borderId="0" xfId="0" applyFill="1"/>
    <xf numFmtId="0" fontId="6" fillId="27" borderId="0" xfId="3"/>
    <xf numFmtId="0" fontId="0" fillId="28" borderId="0" xfId="0" applyFill="1"/>
    <xf numFmtId="0" fontId="1" fillId="28" borderId="0" xfId="0" applyFont="1" applyFill="1"/>
    <xf numFmtId="0" fontId="0" fillId="0" borderId="1" xfId="0" applyBorder="1"/>
    <xf numFmtId="0" fontId="0" fillId="0" borderId="1" xfId="0" applyBorder="1" applyAlignment="1">
      <alignment horizontal="right" vertical="center"/>
    </xf>
    <xf numFmtId="49" fontId="0" fillId="0" borderId="1" xfId="0" applyNumberFormat="1" applyBorder="1"/>
    <xf numFmtId="0" fontId="0" fillId="15" borderId="1" xfId="0" applyFill="1" applyBorder="1"/>
    <xf numFmtId="0" fontId="0" fillId="15" borderId="1" xfId="0" applyFill="1" applyBorder="1" applyAlignment="1">
      <alignment horizontal="right" vertical="center"/>
    </xf>
    <xf numFmtId="49" fontId="7" fillId="15" borderId="1" xfId="2" applyNumberFormat="1" applyFill="1" applyBorder="1"/>
    <xf numFmtId="49" fontId="7" fillId="15" borderId="1" xfId="2" applyNumberFormat="1" applyFill="1" applyBorder="1" applyAlignment="1"/>
    <xf numFmtId="0" fontId="0" fillId="26" borderId="1" xfId="0" applyFill="1" applyBorder="1"/>
    <xf numFmtId="0" fontId="0" fillId="26" borderId="1" xfId="0" applyFill="1" applyBorder="1" applyAlignment="1">
      <alignment horizontal="right" vertical="center"/>
    </xf>
    <xf numFmtId="49" fontId="7" fillId="26" borderId="1" xfId="2" applyNumberFormat="1" applyFill="1" applyBorder="1"/>
    <xf numFmtId="0" fontId="0" fillId="29" borderId="1" xfId="0" applyFill="1" applyBorder="1"/>
    <xf numFmtId="0" fontId="0" fillId="29" borderId="1" xfId="0" applyFill="1" applyBorder="1" applyAlignment="1">
      <alignment horizontal="right" vertical="center"/>
    </xf>
    <xf numFmtId="49" fontId="7" fillId="29" borderId="1" xfId="2" applyNumberFormat="1" applyFill="1" applyBorder="1"/>
    <xf numFmtId="0" fontId="3" fillId="15" borderId="1" xfId="0" applyFont="1" applyFill="1" applyBorder="1"/>
    <xf numFmtId="0" fontId="3" fillId="15" borderId="1" xfId="0" applyFont="1" applyFill="1" applyBorder="1" applyAlignment="1">
      <alignment horizontal="right" vertical="center"/>
    </xf>
    <xf numFmtId="49" fontId="3" fillId="15" borderId="1" xfId="2" applyNumberFormat="1" applyFont="1" applyFill="1" applyBorder="1"/>
    <xf numFmtId="49" fontId="7" fillId="26" borderId="1" xfId="2" applyNumberFormat="1" applyFill="1" applyBorder="1" applyAlignment="1"/>
    <xf numFmtId="49" fontId="0" fillId="15" borderId="1" xfId="0" applyNumberFormat="1" applyFill="1" applyBorder="1"/>
    <xf numFmtId="0" fontId="3" fillId="29" borderId="1" xfId="0" applyFont="1" applyFill="1" applyBorder="1"/>
    <xf numFmtId="49" fontId="3" fillId="29" borderId="1" xfId="2" applyNumberFormat="1" applyFont="1" applyFill="1" applyBorder="1" applyAlignment="1"/>
    <xf numFmtId="0" fontId="4" fillId="15" borderId="1" xfId="0" applyFont="1" applyFill="1" applyBorder="1"/>
    <xf numFmtId="0" fontId="4" fillId="15" borderId="1" xfId="0" applyFont="1" applyFill="1" applyBorder="1" applyAlignment="1">
      <alignment horizontal="right" vertical="center"/>
    </xf>
    <xf numFmtId="49" fontId="3" fillId="15" borderId="1" xfId="0" applyNumberFormat="1" applyFont="1" applyFill="1" applyBorder="1"/>
    <xf numFmtId="0" fontId="4" fillId="26" borderId="1" xfId="0" applyFont="1" applyFill="1" applyBorder="1"/>
    <xf numFmtId="0" fontId="4" fillId="26" borderId="1" xfId="0" applyFont="1" applyFill="1" applyBorder="1" applyAlignment="1">
      <alignment horizontal="right" vertical="center"/>
    </xf>
    <xf numFmtId="49" fontId="3" fillId="26" borderId="1" xfId="0" applyNumberFormat="1" applyFont="1" applyFill="1" applyBorder="1"/>
    <xf numFmtId="49" fontId="0" fillId="26" borderId="1" xfId="0" applyNumberFormat="1" applyFill="1" applyBorder="1"/>
    <xf numFmtId="0" fontId="0" fillId="9" borderId="1" xfId="0" applyFill="1" applyBorder="1"/>
    <xf numFmtId="0" fontId="1" fillId="9" borderId="1" xfId="0" applyFont="1" applyFill="1" applyBorder="1"/>
    <xf numFmtId="0" fontId="0" fillId="28" borderId="1" xfId="0" applyFill="1" applyBorder="1"/>
    <xf numFmtId="0" fontId="0" fillId="28" borderId="1" xfId="0" applyFill="1" applyBorder="1" applyAlignment="1">
      <alignment horizontal="right" vertical="center"/>
    </xf>
    <xf numFmtId="49" fontId="7" fillId="28" borderId="1" xfId="2" applyNumberFormat="1" applyFill="1" applyBorder="1"/>
    <xf numFmtId="49" fontId="0" fillId="28" borderId="1" xfId="0" applyNumberFormat="1" applyFill="1" applyBorder="1"/>
    <xf numFmtId="0" fontId="1" fillId="28" borderId="1" xfId="0" applyFont="1" applyFill="1" applyBorder="1"/>
    <xf numFmtId="0" fontId="2" fillId="28" borderId="1" xfId="0" applyFont="1" applyFill="1" applyBorder="1"/>
    <xf numFmtId="0" fontId="3" fillId="0" borderId="1" xfId="0" applyFont="1" applyBorder="1"/>
    <xf numFmtId="0" fontId="4" fillId="0" borderId="1" xfId="0" applyFont="1" applyBorder="1"/>
    <xf numFmtId="0" fontId="8" fillId="0" borderId="0" xfId="0" applyFont="1"/>
    <xf numFmtId="0" fontId="8" fillId="26" borderId="0" xfId="0" applyFont="1" applyFill="1"/>
    <xf numFmtId="0" fontId="0" fillId="0" borderId="0" xfId="0" applyAlignment="1">
      <alignment horizontal="right"/>
    </xf>
    <xf numFmtId="0" fontId="0" fillId="0" borderId="0" xfId="0" applyAlignment="1">
      <alignment vertical="center"/>
    </xf>
    <xf numFmtId="0" fontId="0" fillId="0" borderId="1" xfId="0" applyBorder="1" applyAlignment="1">
      <alignment horizontal="right"/>
    </xf>
    <xf numFmtId="49" fontId="1" fillId="0" borderId="1" xfId="0" applyNumberFormat="1" applyFont="1" applyBorder="1"/>
    <xf numFmtId="0" fontId="1" fillId="30" borderId="1" xfId="0" applyFont="1" applyFill="1" applyBorder="1"/>
    <xf numFmtId="0" fontId="1" fillId="31" borderId="1" xfId="0" applyFont="1" applyFill="1" applyBorder="1"/>
    <xf numFmtId="0" fontId="1" fillId="0" borderId="1" xfId="0" applyFont="1" applyBorder="1"/>
    <xf numFmtId="0" fontId="9" fillId="0" borderId="1" xfId="0" applyFont="1" applyBorder="1"/>
    <xf numFmtId="0" fontId="0" fillId="31" borderId="1" xfId="0" applyFill="1" applyBorder="1" applyAlignment="1">
      <alignment vertical="center"/>
    </xf>
    <xf numFmtId="0" fontId="9" fillId="0" borderId="1" xfId="0" applyFont="1" applyBorder="1" applyAlignment="1">
      <alignment horizontal="left" vertical="center"/>
    </xf>
    <xf numFmtId="0" fontId="1" fillId="32" borderId="1" xfId="0" applyFont="1" applyFill="1" applyBorder="1" applyAlignment="1">
      <alignment vertical="center"/>
    </xf>
    <xf numFmtId="0" fontId="8" fillId="0" borderId="1" xfId="0" applyFont="1" applyBorder="1"/>
    <xf numFmtId="0" fontId="10" fillId="32" borderId="1" xfId="0" applyFont="1" applyFill="1" applyBorder="1" applyAlignment="1">
      <alignment vertical="center"/>
    </xf>
    <xf numFmtId="0" fontId="8" fillId="0" borderId="1" xfId="0" applyFont="1" applyBorder="1" applyAlignment="1">
      <alignment horizontal="right"/>
    </xf>
    <xf numFmtId="0" fontId="10" fillId="30" borderId="1" xfId="0" applyFont="1" applyFill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11" fillId="0" borderId="1" xfId="0" applyFont="1" applyBorder="1" applyAlignment="1">
      <alignment horizontal="left" vertical="center"/>
    </xf>
    <xf numFmtId="0" fontId="1" fillId="31" borderId="1" xfId="0" applyFont="1" applyFill="1" applyBorder="1" applyAlignment="1">
      <alignment vertical="center"/>
    </xf>
    <xf numFmtId="0" fontId="11" fillId="0" borderId="1" xfId="0" applyFont="1" applyBorder="1"/>
    <xf numFmtId="0" fontId="8" fillId="0" borderId="1" xfId="0" applyFont="1" applyBorder="1" applyAlignment="1">
      <alignment vertical="center"/>
    </xf>
    <xf numFmtId="0" fontId="8" fillId="32" borderId="1" xfId="0" applyFont="1" applyFill="1" applyBorder="1" applyAlignment="1">
      <alignment vertical="center"/>
    </xf>
    <xf numFmtId="49" fontId="8" fillId="0" borderId="1" xfId="0" applyNumberFormat="1" applyFont="1" applyBorder="1"/>
    <xf numFmtId="49" fontId="8" fillId="0" borderId="1" xfId="0" applyNumberFormat="1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8" fillId="0" borderId="1" xfId="0" applyFont="1" applyBorder="1" applyAlignment="1">
      <alignment horizontal="right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1" fillId="33" borderId="1" xfId="0" applyFont="1" applyFill="1" applyBorder="1"/>
    <xf numFmtId="0" fontId="1" fillId="0" borderId="1" xfId="0" applyFont="1" applyBorder="1" applyAlignment="1">
      <alignment horizontal="right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1" fillId="0" borderId="1" xfId="2" applyFont="1" applyFill="1" applyBorder="1"/>
    <xf numFmtId="49" fontId="1" fillId="0" borderId="1" xfId="2" applyNumberFormat="1" applyFont="1" applyFill="1" applyBorder="1"/>
    <xf numFmtId="0" fontId="1" fillId="0" borderId="1" xfId="0" applyFont="1" applyBorder="1" applyAlignment="1">
      <alignment horizontal="right" vertical="center"/>
    </xf>
    <xf numFmtId="0" fontId="8" fillId="0" borderId="1" xfId="2" applyFont="1" applyFill="1" applyBorder="1"/>
    <xf numFmtId="0" fontId="8" fillId="0" borderId="1" xfId="0" applyFont="1" applyBorder="1" applyAlignment="1">
      <alignment horizontal="left"/>
    </xf>
    <xf numFmtId="0" fontId="1" fillId="0" borderId="1" xfId="2" applyFont="1" applyFill="1" applyBorder="1" applyAlignment="1"/>
    <xf numFmtId="0" fontId="1" fillId="0" borderId="1" xfId="2" applyFont="1" applyFill="1" applyBorder="1" applyAlignment="1">
      <alignment vertical="center"/>
    </xf>
    <xf numFmtId="0" fontId="1" fillId="0" borderId="1" xfId="2" applyFont="1" applyFill="1" applyBorder="1" applyAlignment="1">
      <alignment wrapText="1"/>
    </xf>
    <xf numFmtId="0" fontId="8" fillId="0" borderId="1" xfId="2" applyFont="1" applyFill="1" applyBorder="1" applyAlignment="1"/>
    <xf numFmtId="0" fontId="0" fillId="0" borderId="1" xfId="0" applyBorder="1" applyAlignment="1">
      <alignment wrapText="1"/>
    </xf>
    <xf numFmtId="0" fontId="12" fillId="0" borderId="1" xfId="0" applyFont="1" applyBorder="1"/>
    <xf numFmtId="0" fontId="1" fillId="28" borderId="8" xfId="0" applyFont="1" applyFill="1" applyBorder="1"/>
    <xf numFmtId="0" fontId="2" fillId="0" borderId="1" xfId="0" applyFont="1" applyBorder="1"/>
    <xf numFmtId="0" fontId="2" fillId="0" borderId="1" xfId="0" applyFont="1" applyBorder="1" applyAlignment="1">
      <alignment horizontal="right" vertical="center"/>
    </xf>
    <xf numFmtId="0" fontId="1" fillId="0" borderId="1" xfId="1" applyFont="1" applyFill="1" applyBorder="1" applyAlignment="1"/>
    <xf numFmtId="49" fontId="2" fillId="0" borderId="1" xfId="0" applyNumberFormat="1" applyFont="1" applyBorder="1"/>
    <xf numFmtId="0" fontId="2" fillId="28" borderId="8" xfId="0" applyFont="1" applyFill="1" applyBorder="1"/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8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right" vertical="center"/>
    </xf>
    <xf numFmtId="0" fontId="1" fillId="0" borderId="1" xfId="0" applyFont="1" applyBorder="1" applyAlignment="1">
      <alignment horizontal="right" vertical="center"/>
    </xf>
    <xf numFmtId="0" fontId="0" fillId="0" borderId="1" xfId="0" applyBorder="1" applyAlignment="1">
      <alignment horizontal="right"/>
    </xf>
    <xf numFmtId="0" fontId="8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left" vertical="center"/>
    </xf>
    <xf numFmtId="0" fontId="11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49" fontId="1" fillId="0" borderId="1" xfId="0" applyNumberFormat="1" applyFont="1" applyBorder="1" applyAlignment="1">
      <alignment horizontal="left" vertical="center"/>
    </xf>
    <xf numFmtId="49" fontId="8" fillId="0" borderId="1" xfId="0" applyNumberFormat="1" applyFont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0" fillId="15" borderId="1" xfId="0" applyFill="1" applyBorder="1" applyAlignment="1">
      <alignment horizontal="right" vertical="center"/>
    </xf>
    <xf numFmtId="0" fontId="0" fillId="26" borderId="1" xfId="0" applyFill="1" applyBorder="1" applyAlignment="1">
      <alignment horizontal="right" vertical="center"/>
    </xf>
    <xf numFmtId="0" fontId="2" fillId="29" borderId="1" xfId="0" applyFont="1" applyFill="1" applyBorder="1" applyAlignment="1">
      <alignment horizontal="right" vertical="center"/>
    </xf>
    <xf numFmtId="49" fontId="1" fillId="26" borderId="1" xfId="2" applyNumberFormat="1" applyFont="1" applyFill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1" fillId="0" borderId="3" xfId="2" applyFont="1" applyFill="1" applyBorder="1" applyAlignment="1">
      <alignment horizontal="left" vertical="center"/>
    </xf>
    <xf numFmtId="0" fontId="1" fillId="0" borderId="4" xfId="2" applyFont="1" applyFill="1" applyBorder="1" applyAlignment="1">
      <alignment horizontal="left" vertical="center"/>
    </xf>
    <xf numFmtId="0" fontId="1" fillId="0" borderId="5" xfId="2" applyFont="1" applyFill="1" applyBorder="1" applyAlignment="1">
      <alignment horizontal="left" vertical="center"/>
    </xf>
    <xf numFmtId="0" fontId="0" fillId="8" borderId="2" xfId="0" applyFill="1" applyBorder="1" applyAlignment="1">
      <alignment horizontal="left" vertical="center"/>
    </xf>
    <xf numFmtId="0" fontId="0" fillId="7" borderId="2" xfId="0" applyFill="1" applyBorder="1" applyAlignment="1">
      <alignment horizontal="left" vertical="center"/>
    </xf>
    <xf numFmtId="0" fontId="0" fillId="6" borderId="2" xfId="0" applyFill="1" applyBorder="1" applyAlignment="1">
      <alignment horizontal="left" vertical="center"/>
    </xf>
    <xf numFmtId="0" fontId="0" fillId="6" borderId="3" xfId="0" applyFill="1" applyBorder="1" applyAlignment="1">
      <alignment horizontal="left" vertical="center"/>
    </xf>
    <xf numFmtId="0" fontId="0" fillId="6" borderId="4" xfId="0" applyFill="1" applyBorder="1" applyAlignment="1">
      <alignment horizontal="left" vertical="center"/>
    </xf>
    <xf numFmtId="0" fontId="0" fillId="6" borderId="5" xfId="0" applyFill="1" applyBorder="1" applyAlignment="1">
      <alignment horizontal="left" vertical="center"/>
    </xf>
    <xf numFmtId="0" fontId="0" fillId="5" borderId="3" xfId="0" applyFill="1" applyBorder="1" applyAlignment="1">
      <alignment horizontal="left" vertical="center"/>
    </xf>
    <xf numFmtId="0" fontId="0" fillId="5" borderId="4" xfId="0" applyFill="1" applyBorder="1" applyAlignment="1">
      <alignment horizontal="left" vertical="center"/>
    </xf>
    <xf numFmtId="0" fontId="0" fillId="5" borderId="5" xfId="0" applyFill="1" applyBorder="1" applyAlignment="1">
      <alignment horizontal="left" vertical="center"/>
    </xf>
    <xf numFmtId="0" fontId="0" fillId="5" borderId="2" xfId="0" applyFill="1" applyBorder="1" applyAlignment="1">
      <alignment horizontal="left" vertical="center"/>
    </xf>
    <xf numFmtId="0" fontId="0" fillId="5" borderId="3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8" borderId="3" xfId="0" applyFill="1" applyBorder="1" applyAlignment="1">
      <alignment horizontal="left" vertical="center"/>
    </xf>
    <xf numFmtId="0" fontId="0" fillId="8" borderId="4" xfId="0" applyFill="1" applyBorder="1" applyAlignment="1">
      <alignment horizontal="left" vertical="center"/>
    </xf>
    <xf numFmtId="0" fontId="0" fillId="8" borderId="5" xfId="0" applyFill="1" applyBorder="1" applyAlignment="1">
      <alignment horizontal="left" vertical="center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66CCFF"/>
      <color rgb="FFFFFF66"/>
      <color rgb="FFCCFFFF"/>
      <color rgb="FFFF7C80"/>
      <color rgb="FFCC99FF"/>
      <color rgb="FF33CCFF"/>
      <color rgb="FFFF66FF"/>
      <color rgb="FF9999FF"/>
      <color rgb="FF6666FF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77"/>
  <sheetViews>
    <sheetView zoomScale="85" zoomScaleNormal="85" workbookViewId="0">
      <pane xSplit="6" ySplit="1" topLeftCell="J4" activePane="bottomRight" state="frozen"/>
      <selection pane="topRight"/>
      <selection pane="bottomLeft"/>
      <selection pane="bottomRight" activeCell="Q59" sqref="Q59"/>
    </sheetView>
  </sheetViews>
  <sheetFormatPr defaultColWidth="9" defaultRowHeight="15"/>
  <cols>
    <col min="1" max="2" width="32.85546875" customWidth="1"/>
    <col min="3" max="3" width="4.28515625" style="136" customWidth="1"/>
    <col min="4" max="5" width="7.42578125" customWidth="1"/>
    <col min="6" max="6" width="70.140625" customWidth="1"/>
    <col min="7" max="7" width="23.7109375" customWidth="1"/>
    <col min="8" max="8" width="18.5703125" customWidth="1"/>
    <col min="9" max="9" width="38.140625" customWidth="1"/>
    <col min="10" max="10" width="33.140625" customWidth="1"/>
    <col min="11" max="11" width="9.28515625" style="137" customWidth="1"/>
    <col min="12" max="12" width="6" style="137" customWidth="1"/>
    <col min="13" max="13" width="9.28515625" customWidth="1"/>
    <col min="14" max="14" width="12.140625" customWidth="1"/>
    <col min="15" max="15" width="28.42578125" customWidth="1"/>
    <col min="16" max="16" width="15.140625" customWidth="1"/>
    <col min="17" max="17" width="35" customWidth="1"/>
    <col min="18" max="18" width="16.42578125" customWidth="1"/>
    <col min="19" max="19" width="15.28515625" customWidth="1"/>
    <col min="20" max="20" width="27" customWidth="1"/>
    <col min="21" max="21" width="9.7109375" customWidth="1"/>
    <col min="22" max="22" width="12.5703125" customWidth="1"/>
    <col min="23" max="23" width="15.140625" customWidth="1"/>
    <col min="24" max="24" width="9.7109375" customWidth="1"/>
    <col min="25" max="25" width="12.5703125" customWidth="1"/>
  </cols>
  <sheetData>
    <row r="1" spans="1:25">
      <c r="A1" s="97" t="s">
        <v>0</v>
      </c>
      <c r="B1" s="97" t="s">
        <v>1</v>
      </c>
      <c r="C1" s="138" t="s">
        <v>2</v>
      </c>
      <c r="D1" s="97" t="s">
        <v>3</v>
      </c>
      <c r="E1" s="97" t="s">
        <v>4</v>
      </c>
      <c r="F1" s="97" t="s">
        <v>5</v>
      </c>
      <c r="G1" s="139" t="s">
        <v>6</v>
      </c>
      <c r="H1" s="97" t="s">
        <v>7</v>
      </c>
      <c r="I1" s="142" t="s">
        <v>8</v>
      </c>
      <c r="J1" s="97" t="s">
        <v>9</v>
      </c>
      <c r="K1" s="98" t="s">
        <v>10</v>
      </c>
      <c r="L1" s="98" t="s">
        <v>11</v>
      </c>
      <c r="M1" s="167" t="s">
        <v>12</v>
      </c>
      <c r="N1" s="138" t="s">
        <v>13</v>
      </c>
      <c r="O1" s="97" t="s">
        <v>14</v>
      </c>
      <c r="P1" s="168" t="s">
        <v>15</v>
      </c>
      <c r="Q1" s="97" t="s">
        <v>16</v>
      </c>
      <c r="R1" s="97" t="s">
        <v>17</v>
      </c>
      <c r="S1" s="97" t="s">
        <v>18</v>
      </c>
      <c r="T1" s="97" t="s">
        <v>19</v>
      </c>
      <c r="U1" s="97" t="s">
        <v>20</v>
      </c>
      <c r="V1" s="97" t="s">
        <v>21</v>
      </c>
      <c r="W1" s="97" t="s">
        <v>22</v>
      </c>
      <c r="X1" s="97" t="s">
        <v>23</v>
      </c>
      <c r="Y1" s="97" t="s">
        <v>24</v>
      </c>
    </row>
    <row r="2" spans="1:25">
      <c r="A2" s="97" t="s">
        <v>25</v>
      </c>
      <c r="B2" s="140" t="s">
        <v>26</v>
      </c>
      <c r="C2" s="138">
        <v>1</v>
      </c>
      <c r="D2" s="97"/>
      <c r="E2" s="97" t="b">
        <v>1</v>
      </c>
      <c r="F2" s="139"/>
      <c r="G2" s="139" t="s">
        <v>27</v>
      </c>
      <c r="H2" s="97" t="s">
        <v>28</v>
      </c>
      <c r="I2" s="169"/>
      <c r="J2" s="97"/>
      <c r="K2" s="98">
        <v>10</v>
      </c>
      <c r="L2" s="98">
        <v>2</v>
      </c>
      <c r="M2" s="167" t="b">
        <v>1</v>
      </c>
      <c r="N2" s="138">
        <v>0</v>
      </c>
      <c r="O2" s="97"/>
      <c r="P2" s="168" t="s">
        <v>29</v>
      </c>
      <c r="Q2" s="97" t="s">
        <v>30</v>
      </c>
      <c r="R2" s="97">
        <v>12</v>
      </c>
      <c r="S2" s="97">
        <v>10</v>
      </c>
      <c r="T2" s="97"/>
      <c r="U2" s="97"/>
      <c r="V2" s="97"/>
      <c r="W2" s="97"/>
      <c r="X2" s="97"/>
      <c r="Y2" s="97"/>
    </row>
    <row r="3" spans="1:25">
      <c r="A3" s="97" t="s">
        <v>31</v>
      </c>
      <c r="B3" s="141" t="s">
        <v>32</v>
      </c>
      <c r="C3" s="138">
        <v>1</v>
      </c>
      <c r="D3" s="97"/>
      <c r="E3" s="97" t="b">
        <v>1</v>
      </c>
      <c r="F3" s="139"/>
      <c r="G3" s="139" t="s">
        <v>33</v>
      </c>
      <c r="H3" s="97" t="s">
        <v>28</v>
      </c>
      <c r="I3" s="169"/>
      <c r="J3" s="97"/>
      <c r="K3" s="98">
        <v>10</v>
      </c>
      <c r="L3" s="98">
        <v>2</v>
      </c>
      <c r="M3" s="167" t="b">
        <v>1</v>
      </c>
      <c r="N3" s="138">
        <v>0</v>
      </c>
      <c r="O3" s="97"/>
      <c r="P3" s="168" t="s">
        <v>29</v>
      </c>
      <c r="Q3" s="97" t="s">
        <v>34</v>
      </c>
      <c r="R3" s="97">
        <v>10</v>
      </c>
      <c r="S3" s="97">
        <v>8</v>
      </c>
      <c r="T3" s="97"/>
      <c r="U3" s="97"/>
      <c r="V3" s="97"/>
      <c r="W3" s="97"/>
      <c r="X3" s="97"/>
      <c r="Y3" s="97"/>
    </row>
    <row r="4" spans="1:25">
      <c r="A4" s="97" t="s">
        <v>35</v>
      </c>
      <c r="B4" s="141" t="s">
        <v>32</v>
      </c>
      <c r="C4" s="138">
        <v>1</v>
      </c>
      <c r="D4" s="97"/>
      <c r="E4" s="97" t="b">
        <v>1</v>
      </c>
      <c r="F4" s="142"/>
      <c r="G4" s="142" t="s">
        <v>36</v>
      </c>
      <c r="H4" s="143" t="s">
        <v>37</v>
      </c>
      <c r="I4" s="170"/>
      <c r="J4" s="97" t="s">
        <v>38</v>
      </c>
      <c r="K4" s="98">
        <v>10</v>
      </c>
      <c r="L4" s="98">
        <v>2</v>
      </c>
      <c r="M4" s="167" t="b">
        <v>1</v>
      </c>
      <c r="N4" s="138">
        <v>0</v>
      </c>
      <c r="O4" s="143"/>
      <c r="P4" s="168" t="s">
        <v>39</v>
      </c>
      <c r="Q4" s="97" t="s">
        <v>40</v>
      </c>
      <c r="R4" s="97" t="s">
        <v>41</v>
      </c>
      <c r="S4" s="97" t="s">
        <v>42</v>
      </c>
      <c r="T4" s="97"/>
      <c r="U4" s="97"/>
      <c r="V4" s="97"/>
      <c r="W4" s="97"/>
      <c r="X4" s="97"/>
      <c r="Y4" s="97"/>
    </row>
    <row r="5" spans="1:25">
      <c r="A5" s="97" t="s">
        <v>43</v>
      </c>
      <c r="B5" s="144" t="s">
        <v>32</v>
      </c>
      <c r="C5" s="98">
        <v>1</v>
      </c>
      <c r="D5" s="97"/>
      <c r="E5" s="195" t="b">
        <v>1</v>
      </c>
      <c r="F5" s="142" t="s">
        <v>44</v>
      </c>
      <c r="G5" s="196" t="s">
        <v>45</v>
      </c>
      <c r="H5" s="193" t="s">
        <v>37</v>
      </c>
      <c r="I5" s="169"/>
      <c r="J5" s="97"/>
      <c r="K5" s="189">
        <v>10</v>
      </c>
      <c r="L5" s="189">
        <v>2</v>
      </c>
      <c r="M5" s="190" t="b">
        <v>1</v>
      </c>
      <c r="N5" s="189">
        <v>0</v>
      </c>
      <c r="O5" s="143"/>
      <c r="P5" s="186" t="s">
        <v>29</v>
      </c>
      <c r="Q5" s="97" t="s">
        <v>46</v>
      </c>
      <c r="R5" s="97">
        <v>9</v>
      </c>
      <c r="S5" s="97">
        <f>ROUND(R5*2/3,2)</f>
        <v>6</v>
      </c>
      <c r="T5" s="97"/>
      <c r="U5" s="97"/>
      <c r="V5" s="97"/>
      <c r="W5" s="97"/>
      <c r="X5" s="97"/>
      <c r="Y5" s="97"/>
    </row>
    <row r="6" spans="1:25">
      <c r="A6" s="97" t="s">
        <v>47</v>
      </c>
      <c r="B6" s="144" t="s">
        <v>32</v>
      </c>
      <c r="C6" s="98">
        <v>1</v>
      </c>
      <c r="D6" s="97"/>
      <c r="E6" s="195"/>
      <c r="F6" s="142" t="s">
        <v>48</v>
      </c>
      <c r="G6" s="196"/>
      <c r="H6" s="193"/>
      <c r="I6" s="169"/>
      <c r="J6" s="97"/>
      <c r="K6" s="189"/>
      <c r="L6" s="189"/>
      <c r="M6" s="190"/>
      <c r="N6" s="189"/>
      <c r="O6" s="143"/>
      <c r="P6" s="186"/>
      <c r="Q6" s="97" t="s">
        <v>46</v>
      </c>
      <c r="R6" s="97">
        <v>6</v>
      </c>
      <c r="S6" s="97">
        <f t="shared" ref="S6:S8" si="0">ROUND(R6*2/3,2)</f>
        <v>4</v>
      </c>
      <c r="T6" s="97"/>
      <c r="U6" s="97"/>
      <c r="V6" s="97"/>
      <c r="W6" s="97"/>
      <c r="X6" s="97"/>
      <c r="Y6" s="97"/>
    </row>
    <row r="7" spans="1:25">
      <c r="A7" s="97" t="s">
        <v>49</v>
      </c>
      <c r="B7" s="144" t="s">
        <v>32</v>
      </c>
      <c r="C7" s="98">
        <v>1</v>
      </c>
      <c r="D7" s="97"/>
      <c r="E7" s="195"/>
      <c r="F7" s="142" t="s">
        <v>50</v>
      </c>
      <c r="G7" s="196"/>
      <c r="H7" s="193"/>
      <c r="I7" s="169"/>
      <c r="J7" s="97"/>
      <c r="K7" s="189"/>
      <c r="L7" s="189"/>
      <c r="M7" s="190"/>
      <c r="N7" s="189"/>
      <c r="O7" s="143"/>
      <c r="P7" s="186"/>
      <c r="Q7" s="97" t="s">
        <v>46</v>
      </c>
      <c r="R7" s="97">
        <v>12</v>
      </c>
      <c r="S7" s="97">
        <f t="shared" si="0"/>
        <v>8</v>
      </c>
      <c r="T7" s="97"/>
      <c r="U7" s="97"/>
      <c r="V7" s="97"/>
      <c r="W7" s="97"/>
      <c r="X7" s="97"/>
      <c r="Y7" s="97"/>
    </row>
    <row r="8" spans="1:25">
      <c r="A8" s="97" t="s">
        <v>51</v>
      </c>
      <c r="B8" s="144" t="s">
        <v>32</v>
      </c>
      <c r="C8" s="98">
        <v>1</v>
      </c>
      <c r="D8" s="97"/>
      <c r="E8" s="195"/>
      <c r="F8" s="142" t="s">
        <v>52</v>
      </c>
      <c r="G8" s="196"/>
      <c r="H8" s="193"/>
      <c r="I8" s="169"/>
      <c r="J8" s="97"/>
      <c r="K8" s="189"/>
      <c r="L8" s="189"/>
      <c r="M8" s="190"/>
      <c r="N8" s="189"/>
      <c r="O8" s="143"/>
      <c r="P8" s="186"/>
      <c r="Q8" s="97" t="s">
        <v>46</v>
      </c>
      <c r="R8" s="97">
        <v>6</v>
      </c>
      <c r="S8" s="97">
        <f t="shared" si="0"/>
        <v>4</v>
      </c>
      <c r="T8" s="97"/>
      <c r="U8" s="97"/>
      <c r="V8" s="97"/>
      <c r="W8" s="97"/>
      <c r="X8" s="97"/>
      <c r="Y8" s="97"/>
    </row>
    <row r="9" spans="1:25">
      <c r="A9" s="97" t="s">
        <v>53</v>
      </c>
      <c r="B9" s="146" t="s">
        <v>54</v>
      </c>
      <c r="C9" s="138">
        <v>0</v>
      </c>
      <c r="D9" s="97"/>
      <c r="E9" s="97" t="b">
        <v>1</v>
      </c>
      <c r="F9" s="142"/>
      <c r="G9" s="142" t="s">
        <v>55</v>
      </c>
      <c r="H9" s="97" t="s">
        <v>28</v>
      </c>
      <c r="I9" s="169"/>
      <c r="J9" s="97"/>
      <c r="K9" s="98">
        <v>10</v>
      </c>
      <c r="L9" s="98">
        <v>2</v>
      </c>
      <c r="M9" s="167" t="b">
        <v>1</v>
      </c>
      <c r="N9" s="138">
        <v>0</v>
      </c>
      <c r="O9" s="97"/>
      <c r="P9" s="168" t="s">
        <v>29</v>
      </c>
      <c r="Q9" s="97" t="s">
        <v>56</v>
      </c>
      <c r="R9" s="97" t="s">
        <v>57</v>
      </c>
      <c r="S9" s="97" t="s">
        <v>58</v>
      </c>
      <c r="T9" s="97"/>
      <c r="U9" s="97"/>
      <c r="V9" s="97"/>
      <c r="W9" s="97"/>
      <c r="X9" s="97"/>
      <c r="Y9" s="97"/>
    </row>
    <row r="10" spans="1:25">
      <c r="A10" s="97" t="s">
        <v>59</v>
      </c>
      <c r="B10" s="146" t="s">
        <v>54</v>
      </c>
      <c r="C10" s="138">
        <v>0</v>
      </c>
      <c r="D10" s="97"/>
      <c r="E10" s="97" t="b">
        <v>1</v>
      </c>
      <c r="F10" s="142"/>
      <c r="G10" s="142" t="s">
        <v>60</v>
      </c>
      <c r="H10" s="97" t="s">
        <v>28</v>
      </c>
      <c r="I10" s="169"/>
      <c r="J10" s="97"/>
      <c r="K10" s="98">
        <v>10</v>
      </c>
      <c r="L10" s="98">
        <v>2</v>
      </c>
      <c r="M10" s="167" t="b">
        <v>1</v>
      </c>
      <c r="N10" s="138">
        <v>0</v>
      </c>
      <c r="O10" s="97"/>
      <c r="P10" s="168" t="s">
        <v>29</v>
      </c>
      <c r="Q10" s="97" t="s">
        <v>61</v>
      </c>
      <c r="R10" s="97">
        <v>1</v>
      </c>
      <c r="S10" s="97">
        <v>1</v>
      </c>
      <c r="T10" s="97"/>
      <c r="U10" s="97"/>
      <c r="V10" s="97"/>
      <c r="W10" s="97"/>
      <c r="X10" s="97"/>
      <c r="Y10" s="97"/>
    </row>
    <row r="11" spans="1:25">
      <c r="A11" s="97" t="s">
        <v>62</v>
      </c>
      <c r="B11" s="146" t="s">
        <v>54</v>
      </c>
      <c r="C11" s="138">
        <v>0</v>
      </c>
      <c r="D11" s="97"/>
      <c r="E11" s="97" t="b">
        <v>1</v>
      </c>
      <c r="F11" s="142"/>
      <c r="G11" s="142" t="s">
        <v>63</v>
      </c>
      <c r="H11" s="97" t="s">
        <v>28</v>
      </c>
      <c r="I11" s="169"/>
      <c r="J11" s="97"/>
      <c r="K11" s="98">
        <v>10</v>
      </c>
      <c r="L11" s="98">
        <v>2</v>
      </c>
      <c r="M11" s="167" t="b">
        <v>1</v>
      </c>
      <c r="N11" s="138">
        <v>0</v>
      </c>
      <c r="O11" s="97"/>
      <c r="P11" s="168" t="s">
        <v>29</v>
      </c>
      <c r="Q11" s="97" t="s">
        <v>64</v>
      </c>
      <c r="R11" s="97">
        <v>18</v>
      </c>
      <c r="S11" s="97">
        <v>12</v>
      </c>
      <c r="T11" s="97"/>
      <c r="U11" s="97"/>
      <c r="V11" s="97"/>
      <c r="W11" s="97"/>
      <c r="X11" s="97"/>
      <c r="Y11" s="97"/>
    </row>
    <row r="12" spans="1:25" s="134" customFormat="1">
      <c r="A12" s="147" t="s">
        <v>65</v>
      </c>
      <c r="B12" s="148" t="s">
        <v>54</v>
      </c>
      <c r="C12" s="149">
        <v>0</v>
      </c>
      <c r="D12" s="147"/>
      <c r="E12" s="147" t="b">
        <v>0</v>
      </c>
      <c r="F12" s="147"/>
      <c r="G12" s="147" t="s">
        <v>66</v>
      </c>
      <c r="H12" s="147" t="s">
        <v>37</v>
      </c>
      <c r="I12" s="172"/>
      <c r="J12" s="147"/>
      <c r="K12" s="162">
        <v>10</v>
      </c>
      <c r="L12" s="162">
        <v>2</v>
      </c>
      <c r="M12" s="163" t="b">
        <v>1</v>
      </c>
      <c r="N12" s="149">
        <v>0</v>
      </c>
      <c r="O12" s="147" t="s">
        <v>67</v>
      </c>
      <c r="P12" s="173" t="s">
        <v>29</v>
      </c>
      <c r="Q12" s="147" t="s">
        <v>68</v>
      </c>
      <c r="R12" s="147">
        <v>18</v>
      </c>
      <c r="S12" s="147">
        <v>12</v>
      </c>
      <c r="T12" s="147"/>
      <c r="U12" s="147"/>
      <c r="V12" s="147"/>
      <c r="W12" s="147"/>
      <c r="X12" s="147"/>
      <c r="Y12" s="147"/>
    </row>
    <row r="13" spans="1:25" s="134" customFormat="1">
      <c r="A13" s="147" t="s">
        <v>69</v>
      </c>
      <c r="B13" s="150" t="s">
        <v>26</v>
      </c>
      <c r="C13" s="149">
        <v>0</v>
      </c>
      <c r="D13" s="147"/>
      <c r="E13" s="147" t="b">
        <v>0</v>
      </c>
      <c r="F13" s="147" t="s">
        <v>70</v>
      </c>
      <c r="G13" s="147" t="s">
        <v>71</v>
      </c>
      <c r="H13" s="147" t="s">
        <v>28</v>
      </c>
      <c r="I13" s="172"/>
      <c r="J13" s="147"/>
      <c r="K13" s="162">
        <v>10</v>
      </c>
      <c r="L13" s="162">
        <v>2</v>
      </c>
      <c r="M13" s="163" t="b">
        <v>1</v>
      </c>
      <c r="N13" s="149">
        <v>0</v>
      </c>
      <c r="O13" s="147"/>
      <c r="P13" s="173" t="s">
        <v>29</v>
      </c>
      <c r="Q13" s="147" t="s">
        <v>72</v>
      </c>
      <c r="R13" s="147">
        <v>18</v>
      </c>
      <c r="S13" s="147">
        <v>12</v>
      </c>
      <c r="T13" s="147" t="s">
        <v>73</v>
      </c>
      <c r="U13" s="147">
        <v>-9</v>
      </c>
      <c r="V13" s="147">
        <v>-6</v>
      </c>
      <c r="W13" s="147"/>
      <c r="X13" s="147"/>
      <c r="Y13" s="147"/>
    </row>
    <row r="14" spans="1:25">
      <c r="A14" s="97" t="s">
        <v>74</v>
      </c>
      <c r="B14" s="146" t="s">
        <v>54</v>
      </c>
      <c r="C14" s="138">
        <v>0</v>
      </c>
      <c r="D14" s="97"/>
      <c r="E14" s="97" t="b">
        <v>1</v>
      </c>
      <c r="F14" s="142"/>
      <c r="G14" s="142" t="s">
        <v>75</v>
      </c>
      <c r="H14" s="143" t="s">
        <v>37</v>
      </c>
      <c r="I14" s="169"/>
      <c r="J14" s="97"/>
      <c r="K14" s="98">
        <v>10</v>
      </c>
      <c r="L14" s="98">
        <v>2</v>
      </c>
      <c r="M14" s="167" t="b">
        <v>1</v>
      </c>
      <c r="N14" s="138">
        <v>4</v>
      </c>
      <c r="O14" s="143" t="s">
        <v>76</v>
      </c>
      <c r="P14" s="168" t="s">
        <v>29</v>
      </c>
      <c r="Q14" s="97" t="s">
        <v>77</v>
      </c>
      <c r="R14" s="97">
        <v>-21</v>
      </c>
      <c r="S14" s="97">
        <v>-14</v>
      </c>
      <c r="T14" s="97"/>
      <c r="U14" s="97"/>
      <c r="V14" s="97"/>
      <c r="W14" s="97"/>
      <c r="X14" s="97"/>
      <c r="Y14" s="97"/>
    </row>
    <row r="15" spans="1:25">
      <c r="A15" s="97" t="s">
        <v>78</v>
      </c>
      <c r="B15" s="146" t="s">
        <v>54</v>
      </c>
      <c r="C15" s="138">
        <v>0</v>
      </c>
      <c r="D15" s="97"/>
      <c r="E15" s="97" t="b">
        <v>1</v>
      </c>
      <c r="F15" s="142"/>
      <c r="G15" s="142" t="s">
        <v>79</v>
      </c>
      <c r="H15" s="143" t="s">
        <v>37</v>
      </c>
      <c r="I15" s="169"/>
      <c r="J15" s="97"/>
      <c r="K15" s="98">
        <v>20</v>
      </c>
      <c r="L15" s="98">
        <v>1</v>
      </c>
      <c r="M15" s="167" t="b">
        <v>0</v>
      </c>
      <c r="N15" s="138">
        <v>4</v>
      </c>
      <c r="O15" s="143" t="s">
        <v>76</v>
      </c>
      <c r="P15" s="168" t="s">
        <v>29</v>
      </c>
      <c r="Q15" s="97" t="s">
        <v>80</v>
      </c>
      <c r="R15" s="97">
        <v>1</v>
      </c>
      <c r="S15" s="97">
        <v>0</v>
      </c>
      <c r="T15" s="97"/>
      <c r="U15" s="97"/>
      <c r="V15" s="97"/>
      <c r="W15" s="97"/>
      <c r="X15" s="97"/>
      <c r="Y15" s="97"/>
    </row>
    <row r="16" spans="1:25">
      <c r="A16" s="142" t="s">
        <v>81</v>
      </c>
      <c r="B16" s="140" t="s">
        <v>26</v>
      </c>
      <c r="C16" s="138">
        <v>0</v>
      </c>
      <c r="D16" s="142"/>
      <c r="E16" s="199" t="b">
        <v>1</v>
      </c>
      <c r="F16" s="142" t="s">
        <v>44</v>
      </c>
      <c r="G16" s="196" t="s">
        <v>82</v>
      </c>
      <c r="H16" s="186" t="s">
        <v>28</v>
      </c>
      <c r="I16" s="174"/>
      <c r="J16" s="97"/>
      <c r="K16" s="189">
        <v>10</v>
      </c>
      <c r="L16" s="189">
        <v>2</v>
      </c>
      <c r="M16" s="161" t="b">
        <v>1</v>
      </c>
      <c r="N16" s="191">
        <v>0</v>
      </c>
      <c r="O16" s="152"/>
      <c r="P16" s="187" t="s">
        <v>29</v>
      </c>
      <c r="Q16" s="97" t="s">
        <v>83</v>
      </c>
      <c r="R16" s="97">
        <v>12</v>
      </c>
      <c r="S16" s="97">
        <v>8</v>
      </c>
      <c r="T16" s="97" t="s">
        <v>84</v>
      </c>
      <c r="U16" s="97">
        <v>9</v>
      </c>
      <c r="V16" s="97">
        <v>6</v>
      </c>
      <c r="W16" s="97"/>
      <c r="X16" s="97"/>
      <c r="Y16" s="97"/>
    </row>
    <row r="17" spans="1:25">
      <c r="A17" s="142" t="s">
        <v>85</v>
      </c>
      <c r="B17" s="140" t="s">
        <v>26</v>
      </c>
      <c r="C17" s="138">
        <v>0</v>
      </c>
      <c r="D17" s="142"/>
      <c r="E17" s="199"/>
      <c r="F17" s="142" t="s">
        <v>48</v>
      </c>
      <c r="G17" s="196"/>
      <c r="H17" s="186"/>
      <c r="I17" s="174"/>
      <c r="J17" s="97"/>
      <c r="K17" s="189"/>
      <c r="L17" s="189"/>
      <c r="M17" s="161" t="b">
        <v>1</v>
      </c>
      <c r="N17" s="191"/>
      <c r="O17" s="152"/>
      <c r="P17" s="187"/>
      <c r="Q17" s="97" t="s">
        <v>83</v>
      </c>
      <c r="R17" s="97">
        <v>12</v>
      </c>
      <c r="S17" s="97">
        <v>8</v>
      </c>
      <c r="T17" s="97" t="s">
        <v>84</v>
      </c>
      <c r="U17" s="97">
        <v>9</v>
      </c>
      <c r="V17" s="97">
        <v>6</v>
      </c>
      <c r="W17" s="97"/>
      <c r="X17" s="97"/>
      <c r="Y17" s="97"/>
    </row>
    <row r="18" spans="1:25">
      <c r="A18" s="142" t="s">
        <v>86</v>
      </c>
      <c r="B18" s="140" t="s">
        <v>26</v>
      </c>
      <c r="C18" s="138">
        <v>0</v>
      </c>
      <c r="D18" s="142"/>
      <c r="E18" s="199"/>
      <c r="F18" s="142" t="s">
        <v>50</v>
      </c>
      <c r="G18" s="196"/>
      <c r="H18" s="186"/>
      <c r="I18" s="174"/>
      <c r="J18" s="97"/>
      <c r="K18" s="189"/>
      <c r="L18" s="189"/>
      <c r="M18" s="161" t="b">
        <v>1</v>
      </c>
      <c r="N18" s="191"/>
      <c r="O18" s="152"/>
      <c r="P18" s="187"/>
      <c r="Q18" s="97" t="s">
        <v>83</v>
      </c>
      <c r="R18" s="97">
        <v>9</v>
      </c>
      <c r="S18" s="97">
        <v>6</v>
      </c>
      <c r="T18" s="97" t="s">
        <v>84</v>
      </c>
      <c r="U18" s="97">
        <v>12</v>
      </c>
      <c r="V18" s="97">
        <v>8</v>
      </c>
      <c r="W18" s="97"/>
      <c r="X18" s="97"/>
      <c r="Y18" s="97"/>
    </row>
    <row r="19" spans="1:25">
      <c r="A19" s="142" t="s">
        <v>87</v>
      </c>
      <c r="B19" s="140" t="s">
        <v>26</v>
      </c>
      <c r="C19" s="138">
        <v>0</v>
      </c>
      <c r="D19" s="142"/>
      <c r="E19" s="199"/>
      <c r="F19" s="142" t="s">
        <v>52</v>
      </c>
      <c r="G19" s="196"/>
      <c r="H19" s="186"/>
      <c r="I19" s="174"/>
      <c r="J19" s="97"/>
      <c r="K19" s="189"/>
      <c r="L19" s="189"/>
      <c r="M19" s="161" t="b">
        <v>1</v>
      </c>
      <c r="N19" s="191"/>
      <c r="O19" s="152"/>
      <c r="P19" s="187"/>
      <c r="Q19" s="97" t="s">
        <v>83</v>
      </c>
      <c r="R19" s="97">
        <v>15</v>
      </c>
      <c r="S19" s="97">
        <v>10</v>
      </c>
      <c r="T19" s="97" t="s">
        <v>84</v>
      </c>
      <c r="U19" s="97">
        <v>6</v>
      </c>
      <c r="V19" s="97">
        <v>4</v>
      </c>
      <c r="W19" s="97"/>
      <c r="X19" s="97"/>
      <c r="Y19" s="97"/>
    </row>
    <row r="20" spans="1:25" s="134" customFormat="1">
      <c r="A20" s="147" t="s">
        <v>88</v>
      </c>
      <c r="B20" s="148" t="s">
        <v>54</v>
      </c>
      <c r="C20" s="149">
        <v>1</v>
      </c>
      <c r="D20" s="147"/>
      <c r="E20" s="147" t="b">
        <v>0</v>
      </c>
      <c r="F20" s="147"/>
      <c r="G20" s="147" t="s">
        <v>89</v>
      </c>
      <c r="H20" s="147" t="s">
        <v>37</v>
      </c>
      <c r="I20" s="172"/>
      <c r="J20" s="147" t="s">
        <v>90</v>
      </c>
      <c r="K20" s="162">
        <v>20</v>
      </c>
      <c r="L20" s="162">
        <v>1</v>
      </c>
      <c r="M20" s="163" t="b">
        <v>0</v>
      </c>
      <c r="N20" s="149">
        <v>0</v>
      </c>
      <c r="O20" s="147"/>
      <c r="P20" s="173" t="s">
        <v>91</v>
      </c>
      <c r="Q20" s="147" t="s">
        <v>92</v>
      </c>
      <c r="R20" s="147" t="s">
        <v>93</v>
      </c>
      <c r="S20" s="147" t="s">
        <v>94</v>
      </c>
      <c r="T20" s="147" t="s">
        <v>61</v>
      </c>
      <c r="U20" s="147">
        <v>1</v>
      </c>
      <c r="V20" s="147">
        <v>1</v>
      </c>
      <c r="W20" s="147"/>
      <c r="X20" s="147"/>
      <c r="Y20" s="147"/>
    </row>
    <row r="21" spans="1:25">
      <c r="A21" s="153" t="s">
        <v>95</v>
      </c>
      <c r="B21" s="140" t="s">
        <v>26</v>
      </c>
      <c r="C21" s="98">
        <v>3</v>
      </c>
      <c r="D21" s="153"/>
      <c r="E21" s="195" t="b">
        <v>1</v>
      </c>
      <c r="F21" s="142" t="s">
        <v>96</v>
      </c>
      <c r="G21" s="196" t="s">
        <v>97</v>
      </c>
      <c r="H21" s="194" t="s">
        <v>98</v>
      </c>
      <c r="I21" s="175"/>
      <c r="J21" s="97"/>
      <c r="K21" s="189">
        <v>10</v>
      </c>
      <c r="L21" s="189">
        <v>1</v>
      </c>
      <c r="M21" s="161" t="b">
        <v>0</v>
      </c>
      <c r="N21" s="189">
        <v>0</v>
      </c>
      <c r="O21" s="154"/>
      <c r="P21" s="186" t="s">
        <v>29</v>
      </c>
      <c r="Q21" s="186" t="s">
        <v>99</v>
      </c>
      <c r="R21" s="97">
        <v>2</v>
      </c>
      <c r="S21" s="97">
        <v>1</v>
      </c>
      <c r="T21" s="153" t="s">
        <v>83</v>
      </c>
      <c r="U21" s="97">
        <v>-20</v>
      </c>
      <c r="V21" s="97">
        <v>0</v>
      </c>
      <c r="W21" s="97"/>
      <c r="X21" s="97"/>
      <c r="Y21" s="97"/>
    </row>
    <row r="22" spans="1:25">
      <c r="A22" s="153" t="s">
        <v>100</v>
      </c>
      <c r="B22" s="140" t="s">
        <v>26</v>
      </c>
      <c r="C22" s="98">
        <v>3</v>
      </c>
      <c r="D22" s="153"/>
      <c r="E22" s="195"/>
      <c r="F22" s="142" t="s">
        <v>50</v>
      </c>
      <c r="G22" s="196"/>
      <c r="H22" s="194"/>
      <c r="I22" s="175"/>
      <c r="J22" s="97"/>
      <c r="K22" s="189"/>
      <c r="L22" s="189"/>
      <c r="M22" s="161" t="b">
        <v>0</v>
      </c>
      <c r="N22" s="189"/>
      <c r="O22" s="154"/>
      <c r="P22" s="186"/>
      <c r="Q22" s="186"/>
      <c r="R22" s="97">
        <v>2</v>
      </c>
      <c r="S22" s="97">
        <v>1</v>
      </c>
      <c r="T22" s="153" t="s">
        <v>83</v>
      </c>
      <c r="U22" s="97">
        <v>-20</v>
      </c>
      <c r="V22" s="97">
        <v>0</v>
      </c>
      <c r="W22" s="97"/>
      <c r="X22" s="97"/>
      <c r="Y22" s="97"/>
    </row>
    <row r="23" spans="1:25">
      <c r="A23" s="153" t="s">
        <v>101</v>
      </c>
      <c r="B23" s="140" t="s">
        <v>26</v>
      </c>
      <c r="C23" s="98">
        <v>3</v>
      </c>
      <c r="D23" s="153"/>
      <c r="E23" s="195"/>
      <c r="F23" s="142" t="s">
        <v>52</v>
      </c>
      <c r="G23" s="196"/>
      <c r="H23" s="194"/>
      <c r="I23" s="175"/>
      <c r="J23" s="97"/>
      <c r="K23" s="189"/>
      <c r="L23" s="189"/>
      <c r="M23" s="161" t="b">
        <v>0</v>
      </c>
      <c r="N23" s="189"/>
      <c r="O23" s="154"/>
      <c r="P23" s="186"/>
      <c r="Q23" s="186"/>
      <c r="R23" s="97">
        <v>4</v>
      </c>
      <c r="S23" s="97">
        <v>2</v>
      </c>
      <c r="T23" s="153"/>
      <c r="U23" s="97"/>
      <c r="V23" s="97"/>
      <c r="W23" s="97"/>
      <c r="X23" s="97"/>
      <c r="Y23" s="97"/>
    </row>
    <row r="24" spans="1:25">
      <c r="A24" s="97" t="s">
        <v>102</v>
      </c>
      <c r="B24" s="155" t="s">
        <v>32</v>
      </c>
      <c r="C24" s="138">
        <v>4</v>
      </c>
      <c r="D24" s="97"/>
      <c r="E24" s="97" t="b">
        <v>1</v>
      </c>
      <c r="F24" s="142"/>
      <c r="G24" s="142" t="s">
        <v>103</v>
      </c>
      <c r="H24" s="156" t="s">
        <v>98</v>
      </c>
      <c r="I24" s="169"/>
      <c r="J24" s="97"/>
      <c r="K24" s="98">
        <v>10</v>
      </c>
      <c r="L24" s="98">
        <v>1</v>
      </c>
      <c r="M24" s="167" t="b">
        <v>0</v>
      </c>
      <c r="N24" s="138">
        <v>0</v>
      </c>
      <c r="O24" s="156"/>
      <c r="P24" s="168" t="s">
        <v>29</v>
      </c>
      <c r="Q24" s="97" t="s">
        <v>104</v>
      </c>
      <c r="R24" s="97">
        <v>2</v>
      </c>
      <c r="S24" s="97">
        <v>1</v>
      </c>
      <c r="T24" s="97" t="s">
        <v>83</v>
      </c>
      <c r="U24" s="97">
        <v>-10</v>
      </c>
      <c r="V24" s="97">
        <v>0</v>
      </c>
      <c r="W24" s="97" t="s">
        <v>30</v>
      </c>
      <c r="X24" s="97">
        <v>-15</v>
      </c>
      <c r="Y24" s="97">
        <v>0</v>
      </c>
    </row>
    <row r="25" spans="1:25">
      <c r="A25" s="153" t="s">
        <v>105</v>
      </c>
      <c r="B25" s="146" t="s">
        <v>54</v>
      </c>
      <c r="C25" s="138">
        <v>0</v>
      </c>
      <c r="D25" s="153"/>
      <c r="E25" s="97" t="b">
        <v>1</v>
      </c>
      <c r="F25" s="139" t="s">
        <v>70</v>
      </c>
      <c r="G25" s="197" t="s">
        <v>106</v>
      </c>
      <c r="H25" s="97" t="s">
        <v>28</v>
      </c>
      <c r="I25" s="169"/>
      <c r="J25" s="97"/>
      <c r="K25" s="189">
        <v>10</v>
      </c>
      <c r="L25" s="98">
        <v>2</v>
      </c>
      <c r="M25" s="167" t="b">
        <v>1</v>
      </c>
      <c r="N25" s="138">
        <v>6</v>
      </c>
      <c r="O25" s="97"/>
      <c r="P25" s="168" t="s">
        <v>29</v>
      </c>
      <c r="Q25" s="97" t="s">
        <v>107</v>
      </c>
      <c r="R25" s="97">
        <v>9</v>
      </c>
      <c r="S25" s="97">
        <v>6</v>
      </c>
      <c r="T25" s="97" t="s">
        <v>64</v>
      </c>
      <c r="U25" s="97">
        <v>9</v>
      </c>
      <c r="V25" s="97">
        <v>6</v>
      </c>
      <c r="W25" s="97"/>
      <c r="X25" s="97"/>
      <c r="Y25" s="97"/>
    </row>
    <row r="26" spans="1:25">
      <c r="A26" s="153" t="s">
        <v>108</v>
      </c>
      <c r="B26" s="146" t="s">
        <v>54</v>
      </c>
      <c r="C26" s="138">
        <v>0</v>
      </c>
      <c r="D26" s="153"/>
      <c r="E26" s="97" t="b">
        <v>1</v>
      </c>
      <c r="F26" s="139" t="s">
        <v>50</v>
      </c>
      <c r="G26" s="197"/>
      <c r="H26" s="97" t="s">
        <v>28</v>
      </c>
      <c r="I26" s="169"/>
      <c r="J26" s="97"/>
      <c r="K26" s="189"/>
      <c r="L26" s="98">
        <v>2</v>
      </c>
      <c r="M26" s="167" t="b">
        <v>1</v>
      </c>
      <c r="N26" s="138">
        <v>6</v>
      </c>
      <c r="O26" s="97"/>
      <c r="P26" s="168" t="s">
        <v>29</v>
      </c>
      <c r="Q26" s="97" t="s">
        <v>107</v>
      </c>
      <c r="R26" s="97">
        <v>12</v>
      </c>
      <c r="S26" s="97">
        <v>8</v>
      </c>
      <c r="T26" s="97" t="s">
        <v>64</v>
      </c>
      <c r="U26" s="97">
        <v>6</v>
      </c>
      <c r="V26" s="97">
        <v>4</v>
      </c>
      <c r="W26" s="97"/>
      <c r="X26" s="97"/>
      <c r="Y26" s="97"/>
    </row>
    <row r="27" spans="1:25" s="134" customFormat="1">
      <c r="A27" s="157" t="s">
        <v>109</v>
      </c>
      <c r="B27" s="158" t="s">
        <v>54</v>
      </c>
      <c r="C27" s="149">
        <v>0</v>
      </c>
      <c r="D27" s="157"/>
      <c r="E27" s="147" t="b">
        <v>0</v>
      </c>
      <c r="F27" s="159"/>
      <c r="G27" s="160" t="s">
        <v>110</v>
      </c>
      <c r="H27" s="147" t="s">
        <v>37</v>
      </c>
      <c r="I27" s="172"/>
      <c r="J27" s="147" t="s">
        <v>111</v>
      </c>
      <c r="K27" s="162">
        <v>10</v>
      </c>
      <c r="L27" s="162">
        <v>2</v>
      </c>
      <c r="M27" s="163" t="b">
        <v>1</v>
      </c>
      <c r="N27" s="149">
        <v>10</v>
      </c>
      <c r="O27" s="147"/>
      <c r="P27" s="173" t="s">
        <v>29</v>
      </c>
      <c r="Q27" s="147" t="s">
        <v>112</v>
      </c>
      <c r="R27" s="147" t="s">
        <v>113</v>
      </c>
      <c r="S27" s="147" t="s">
        <v>114</v>
      </c>
      <c r="T27" s="147"/>
      <c r="U27" s="147"/>
      <c r="V27" s="147"/>
      <c r="W27" s="147"/>
      <c r="X27" s="147"/>
      <c r="Y27" s="147"/>
    </row>
    <row r="28" spans="1:25">
      <c r="A28" s="97" t="s">
        <v>115</v>
      </c>
      <c r="B28" s="141" t="s">
        <v>32</v>
      </c>
      <c r="C28" s="138">
        <v>1</v>
      </c>
      <c r="D28" s="97"/>
      <c r="E28" s="97" t="b">
        <v>1</v>
      </c>
      <c r="F28" s="97"/>
      <c r="G28" s="97" t="s">
        <v>116</v>
      </c>
      <c r="H28" s="143" t="s">
        <v>37</v>
      </c>
      <c r="I28" s="169"/>
      <c r="J28" s="97" t="s">
        <v>117</v>
      </c>
      <c r="K28" s="98">
        <v>10</v>
      </c>
      <c r="L28" s="98">
        <v>2</v>
      </c>
      <c r="M28" s="161" t="b">
        <v>1</v>
      </c>
      <c r="N28" s="138">
        <v>0</v>
      </c>
      <c r="O28" s="143"/>
      <c r="P28" s="168" t="s">
        <v>39</v>
      </c>
      <c r="Q28" s="97" t="s">
        <v>118</v>
      </c>
      <c r="R28" s="97" t="s">
        <v>119</v>
      </c>
      <c r="S28" s="97" t="s">
        <v>120</v>
      </c>
      <c r="T28" s="97"/>
      <c r="U28" s="97"/>
      <c r="V28" s="97"/>
      <c r="W28" s="97"/>
      <c r="X28" s="97"/>
      <c r="Y28" s="97"/>
    </row>
    <row r="29" spans="1:25">
      <c r="A29" s="97" t="s">
        <v>121</v>
      </c>
      <c r="B29" s="140" t="s">
        <v>26</v>
      </c>
      <c r="C29" s="138">
        <v>3</v>
      </c>
      <c r="D29" s="97"/>
      <c r="E29" s="97" t="b">
        <v>1</v>
      </c>
      <c r="F29" s="97" t="s">
        <v>122</v>
      </c>
      <c r="G29" s="97" t="s">
        <v>123</v>
      </c>
      <c r="H29" s="156" t="s">
        <v>98</v>
      </c>
      <c r="I29" s="169"/>
      <c r="J29" s="97"/>
      <c r="K29" s="98">
        <v>20</v>
      </c>
      <c r="L29" s="98">
        <v>1</v>
      </c>
      <c r="M29" s="161" t="b">
        <v>0</v>
      </c>
      <c r="N29" s="138">
        <v>0</v>
      </c>
      <c r="O29" s="156"/>
      <c r="P29" s="168" t="s">
        <v>29</v>
      </c>
      <c r="Q29" s="97" t="s">
        <v>124</v>
      </c>
      <c r="R29" s="97">
        <v>1</v>
      </c>
      <c r="S29" s="97">
        <v>1</v>
      </c>
      <c r="T29" s="97" t="s">
        <v>30</v>
      </c>
      <c r="U29" s="97">
        <v>-30</v>
      </c>
      <c r="V29" s="97">
        <v>0</v>
      </c>
      <c r="W29" s="97"/>
      <c r="X29" s="97"/>
      <c r="Y29" s="97"/>
    </row>
    <row r="30" spans="1:25">
      <c r="A30" s="97" t="s">
        <v>125</v>
      </c>
      <c r="B30" s="140" t="s">
        <v>26</v>
      </c>
      <c r="C30" s="138">
        <v>3</v>
      </c>
      <c r="D30" s="97"/>
      <c r="E30" s="97" t="b">
        <v>1</v>
      </c>
      <c r="F30" s="97" t="s">
        <v>122</v>
      </c>
      <c r="G30" s="97" t="s">
        <v>126</v>
      </c>
      <c r="H30" s="156" t="s">
        <v>98</v>
      </c>
      <c r="I30" s="176"/>
      <c r="J30" s="151"/>
      <c r="K30" s="98">
        <v>20</v>
      </c>
      <c r="L30" s="98">
        <v>1</v>
      </c>
      <c r="M30" s="167" t="b">
        <v>0</v>
      </c>
      <c r="N30" s="138">
        <v>0</v>
      </c>
      <c r="O30" s="156"/>
      <c r="P30" s="168" t="s">
        <v>29</v>
      </c>
      <c r="Q30" s="97" t="s">
        <v>127</v>
      </c>
      <c r="R30" s="97">
        <v>1</v>
      </c>
      <c r="S30" s="97">
        <v>1</v>
      </c>
      <c r="T30" s="97" t="s">
        <v>30</v>
      </c>
      <c r="U30" s="97">
        <v>-30</v>
      </c>
      <c r="V30" s="97">
        <v>0</v>
      </c>
      <c r="W30" s="97"/>
      <c r="X30" s="97"/>
      <c r="Y30" s="97"/>
    </row>
    <row r="31" spans="1:25">
      <c r="A31" s="161" t="s">
        <v>128</v>
      </c>
      <c r="B31" s="144" t="s">
        <v>32</v>
      </c>
      <c r="C31" s="138">
        <v>1</v>
      </c>
      <c r="D31" s="161"/>
      <c r="E31" s="199" t="b">
        <v>1</v>
      </c>
      <c r="F31" s="97" t="s">
        <v>48</v>
      </c>
      <c r="G31" s="186" t="s">
        <v>129</v>
      </c>
      <c r="H31" s="193" t="s">
        <v>37</v>
      </c>
      <c r="I31" s="175"/>
      <c r="J31" s="97"/>
      <c r="K31" s="189">
        <v>10</v>
      </c>
      <c r="L31" s="189">
        <v>2</v>
      </c>
      <c r="M31" s="161" t="b">
        <v>1</v>
      </c>
      <c r="N31" s="191">
        <v>0</v>
      </c>
      <c r="O31" s="145"/>
      <c r="P31" s="187" t="s">
        <v>29</v>
      </c>
      <c r="Q31" s="97" t="s">
        <v>130</v>
      </c>
      <c r="R31" s="97" t="s">
        <v>131</v>
      </c>
      <c r="S31" s="97" t="s">
        <v>132</v>
      </c>
      <c r="T31" s="97"/>
      <c r="U31" s="97"/>
      <c r="V31" s="97"/>
      <c r="W31" s="97"/>
      <c r="X31" s="97"/>
      <c r="Y31" s="97"/>
    </row>
    <row r="32" spans="1:25">
      <c r="A32" s="161" t="s">
        <v>133</v>
      </c>
      <c r="B32" s="144" t="s">
        <v>32</v>
      </c>
      <c r="C32" s="138">
        <v>1</v>
      </c>
      <c r="D32" s="161"/>
      <c r="E32" s="199"/>
      <c r="F32" s="97" t="s">
        <v>44</v>
      </c>
      <c r="G32" s="186"/>
      <c r="H32" s="193"/>
      <c r="I32" s="175"/>
      <c r="J32" s="97"/>
      <c r="K32" s="189"/>
      <c r="L32" s="189"/>
      <c r="M32" s="161" t="b">
        <v>1</v>
      </c>
      <c r="N32" s="191"/>
      <c r="O32" s="145"/>
      <c r="P32" s="187"/>
      <c r="Q32" s="97" t="s">
        <v>130</v>
      </c>
      <c r="R32" s="97" t="s">
        <v>134</v>
      </c>
      <c r="S32" s="97" t="s">
        <v>135</v>
      </c>
      <c r="T32" s="97"/>
      <c r="U32" s="97"/>
      <c r="V32" s="97"/>
      <c r="W32" s="97"/>
      <c r="X32" s="97"/>
      <c r="Y32" s="97"/>
    </row>
    <row r="33" spans="1:25">
      <c r="A33" s="161" t="s">
        <v>136</v>
      </c>
      <c r="B33" s="144" t="s">
        <v>32</v>
      </c>
      <c r="C33" s="138">
        <v>1</v>
      </c>
      <c r="D33" s="161"/>
      <c r="E33" s="199"/>
      <c r="F33" s="97" t="s">
        <v>52</v>
      </c>
      <c r="G33" s="186"/>
      <c r="H33" s="193"/>
      <c r="I33" s="175"/>
      <c r="J33" s="97"/>
      <c r="K33" s="189"/>
      <c r="L33" s="189"/>
      <c r="M33" s="161" t="b">
        <v>1</v>
      </c>
      <c r="N33" s="191"/>
      <c r="O33" s="145"/>
      <c r="P33" s="187"/>
      <c r="Q33" s="97" t="s">
        <v>130</v>
      </c>
      <c r="R33" s="97" t="s">
        <v>137</v>
      </c>
      <c r="S33" s="97" t="s">
        <v>138</v>
      </c>
      <c r="T33" s="97"/>
      <c r="U33" s="97"/>
      <c r="V33" s="97"/>
      <c r="W33" s="97"/>
      <c r="X33" s="97"/>
      <c r="Y33" s="97"/>
    </row>
    <row r="34" spans="1:25">
      <c r="A34" s="161" t="s">
        <v>139</v>
      </c>
      <c r="B34" s="144" t="s">
        <v>32</v>
      </c>
      <c r="C34" s="138">
        <v>1</v>
      </c>
      <c r="D34" s="161"/>
      <c r="E34" s="199"/>
      <c r="F34" s="97" t="s">
        <v>50</v>
      </c>
      <c r="G34" s="186"/>
      <c r="H34" s="193"/>
      <c r="I34" s="175"/>
      <c r="J34" s="97"/>
      <c r="K34" s="189"/>
      <c r="L34" s="189"/>
      <c r="M34" s="161" t="b">
        <v>1</v>
      </c>
      <c r="N34" s="191"/>
      <c r="O34" s="145"/>
      <c r="P34" s="187"/>
      <c r="Q34" s="97" t="s">
        <v>130</v>
      </c>
      <c r="R34" s="97" t="s">
        <v>140</v>
      </c>
      <c r="S34" s="97" t="s">
        <v>141</v>
      </c>
      <c r="T34" s="97"/>
      <c r="U34" s="97"/>
      <c r="V34" s="97"/>
      <c r="W34" s="97"/>
      <c r="X34" s="97"/>
      <c r="Y34" s="97"/>
    </row>
    <row r="35" spans="1:25" s="134" customFormat="1">
      <c r="A35" s="147" t="s">
        <v>142</v>
      </c>
      <c r="B35" s="147"/>
      <c r="C35" s="149">
        <v>0</v>
      </c>
      <c r="D35" s="147"/>
      <c r="E35" s="147" t="b">
        <v>0</v>
      </c>
      <c r="F35" s="147"/>
      <c r="G35" s="147" t="s">
        <v>143</v>
      </c>
      <c r="H35" s="147" t="s">
        <v>37</v>
      </c>
      <c r="I35" s="172"/>
      <c r="J35" s="147"/>
      <c r="K35" s="162">
        <v>10</v>
      </c>
      <c r="L35" s="162">
        <v>2</v>
      </c>
      <c r="M35" s="163" t="b">
        <v>1</v>
      </c>
      <c r="N35" s="149">
        <v>0</v>
      </c>
      <c r="O35" s="147" t="s">
        <v>144</v>
      </c>
      <c r="P35" s="173" t="s">
        <v>29</v>
      </c>
      <c r="Q35" s="147" t="s">
        <v>145</v>
      </c>
      <c r="R35" s="147">
        <v>21</v>
      </c>
      <c r="S35" s="147">
        <v>14</v>
      </c>
      <c r="T35" s="147"/>
      <c r="U35" s="147"/>
      <c r="V35" s="147"/>
      <c r="W35" s="147"/>
      <c r="X35" s="147"/>
      <c r="Y35" s="147"/>
    </row>
    <row r="36" spans="1:25" s="134" customFormat="1">
      <c r="A36" s="157" t="s">
        <v>146</v>
      </c>
      <c r="B36" s="150" t="s">
        <v>26</v>
      </c>
      <c r="C36" s="162">
        <v>0</v>
      </c>
      <c r="D36" s="157"/>
      <c r="E36" s="200" t="b">
        <v>0</v>
      </c>
      <c r="F36" s="159" t="s">
        <v>44</v>
      </c>
      <c r="G36" s="198" t="s">
        <v>147</v>
      </c>
      <c r="H36" s="188" t="s">
        <v>37</v>
      </c>
      <c r="I36" s="177"/>
      <c r="J36" s="147"/>
      <c r="K36" s="192">
        <v>10</v>
      </c>
      <c r="L36" s="192">
        <v>2</v>
      </c>
      <c r="M36" s="157" t="b">
        <v>1</v>
      </c>
      <c r="N36" s="192">
        <v>0</v>
      </c>
      <c r="O36" s="164"/>
      <c r="P36" s="188" t="s">
        <v>29</v>
      </c>
      <c r="Q36" s="147" t="s">
        <v>148</v>
      </c>
      <c r="R36" s="147">
        <v>15</v>
      </c>
      <c r="S36" s="147">
        <v>10</v>
      </c>
      <c r="T36" s="147"/>
      <c r="U36" s="147"/>
      <c r="V36" s="147"/>
      <c r="W36" s="147"/>
      <c r="X36" s="147"/>
      <c r="Y36" s="147"/>
    </row>
    <row r="37" spans="1:25" s="134" customFormat="1">
      <c r="A37" s="157" t="s">
        <v>149</v>
      </c>
      <c r="B37" s="150" t="s">
        <v>26</v>
      </c>
      <c r="C37" s="162">
        <v>0</v>
      </c>
      <c r="D37" s="157"/>
      <c r="E37" s="200"/>
      <c r="F37" s="159" t="s">
        <v>48</v>
      </c>
      <c r="G37" s="198"/>
      <c r="H37" s="188"/>
      <c r="I37" s="177"/>
      <c r="J37" s="147"/>
      <c r="K37" s="192"/>
      <c r="L37" s="192"/>
      <c r="M37" s="157" t="b">
        <v>1</v>
      </c>
      <c r="N37" s="192"/>
      <c r="O37" s="164"/>
      <c r="P37" s="188"/>
      <c r="Q37" s="147" t="s">
        <v>148</v>
      </c>
      <c r="R37" s="147">
        <v>18</v>
      </c>
      <c r="S37" s="147">
        <v>12</v>
      </c>
      <c r="T37" s="147"/>
      <c r="U37" s="147"/>
      <c r="V37" s="147"/>
      <c r="W37" s="147"/>
      <c r="X37" s="147"/>
      <c r="Y37" s="147"/>
    </row>
    <row r="38" spans="1:25" s="134" customFormat="1">
      <c r="A38" s="157" t="s">
        <v>150</v>
      </c>
      <c r="B38" s="150" t="s">
        <v>26</v>
      </c>
      <c r="C38" s="162">
        <v>0</v>
      </c>
      <c r="D38" s="157"/>
      <c r="E38" s="200"/>
      <c r="F38" s="159" t="s">
        <v>50</v>
      </c>
      <c r="G38" s="198"/>
      <c r="H38" s="188"/>
      <c r="I38" s="177"/>
      <c r="J38" s="147"/>
      <c r="K38" s="192"/>
      <c r="L38" s="192"/>
      <c r="M38" s="157" t="b">
        <v>1</v>
      </c>
      <c r="N38" s="192"/>
      <c r="O38" s="164"/>
      <c r="P38" s="188"/>
      <c r="Q38" s="147" t="s">
        <v>148</v>
      </c>
      <c r="R38" s="147">
        <v>12</v>
      </c>
      <c r="S38" s="147">
        <v>8</v>
      </c>
      <c r="T38" s="147"/>
      <c r="U38" s="147"/>
      <c r="V38" s="147"/>
      <c r="W38" s="147"/>
      <c r="X38" s="147"/>
      <c r="Y38" s="147"/>
    </row>
    <row r="39" spans="1:25" s="134" customFormat="1">
      <c r="A39" s="157" t="s">
        <v>151</v>
      </c>
      <c r="B39" s="150" t="s">
        <v>26</v>
      </c>
      <c r="C39" s="162">
        <v>0</v>
      </c>
      <c r="D39" s="157"/>
      <c r="E39" s="200"/>
      <c r="F39" s="159" t="s">
        <v>52</v>
      </c>
      <c r="G39" s="198"/>
      <c r="H39" s="188"/>
      <c r="I39" s="177"/>
      <c r="J39" s="147"/>
      <c r="K39" s="192"/>
      <c r="L39" s="192"/>
      <c r="M39" s="157" t="b">
        <v>1</v>
      </c>
      <c r="N39" s="192"/>
      <c r="O39" s="164"/>
      <c r="P39" s="188"/>
      <c r="Q39" s="147" t="s">
        <v>148</v>
      </c>
      <c r="R39" s="147">
        <v>15</v>
      </c>
      <c r="S39" s="147">
        <v>10</v>
      </c>
      <c r="T39" s="147"/>
      <c r="U39" s="147"/>
      <c r="V39" s="147"/>
      <c r="W39" s="147"/>
      <c r="X39" s="147"/>
      <c r="Y39" s="147"/>
    </row>
    <row r="40" spans="1:25" s="134" customFormat="1">
      <c r="A40" s="147" t="s">
        <v>152</v>
      </c>
      <c r="B40" s="147"/>
      <c r="C40" s="149">
        <v>0</v>
      </c>
      <c r="D40" s="147"/>
      <c r="E40" s="147" t="b">
        <v>0</v>
      </c>
      <c r="F40" s="159"/>
      <c r="G40" s="159" t="s">
        <v>153</v>
      </c>
      <c r="H40" s="147" t="s">
        <v>37</v>
      </c>
      <c r="I40" s="172"/>
      <c r="J40" s="147"/>
      <c r="K40" s="162">
        <v>10</v>
      </c>
      <c r="L40" s="162">
        <v>2</v>
      </c>
      <c r="M40" s="163" t="b">
        <v>1</v>
      </c>
      <c r="N40" s="149">
        <v>0</v>
      </c>
      <c r="O40" s="147" t="s">
        <v>154</v>
      </c>
      <c r="P40" s="173" t="s">
        <v>29</v>
      </c>
      <c r="Q40" s="147" t="s">
        <v>155</v>
      </c>
      <c r="R40" s="147">
        <v>18</v>
      </c>
      <c r="S40" s="147">
        <v>12</v>
      </c>
      <c r="T40" s="147"/>
      <c r="U40" s="147"/>
      <c r="V40" s="147"/>
      <c r="W40" s="147"/>
      <c r="X40" s="147"/>
      <c r="Y40" s="147"/>
    </row>
    <row r="41" spans="1:25">
      <c r="A41" s="153" t="s">
        <v>156</v>
      </c>
      <c r="B41" s="140" t="s">
        <v>26</v>
      </c>
      <c r="C41" s="138">
        <v>1</v>
      </c>
      <c r="D41" s="153"/>
      <c r="E41" s="97" t="b">
        <v>1</v>
      </c>
      <c r="F41" s="139"/>
      <c r="G41" s="152" t="s">
        <v>157</v>
      </c>
      <c r="H41" s="143" t="s">
        <v>37</v>
      </c>
      <c r="I41" s="142"/>
      <c r="J41" s="97"/>
      <c r="K41" s="98">
        <v>10</v>
      </c>
      <c r="L41" s="98">
        <v>2</v>
      </c>
      <c r="M41" s="167" t="b">
        <v>1</v>
      </c>
      <c r="N41" s="138">
        <v>0</v>
      </c>
      <c r="O41" s="143"/>
      <c r="P41" s="168" t="s">
        <v>29</v>
      </c>
      <c r="Q41" s="97" t="s">
        <v>158</v>
      </c>
      <c r="R41" s="97">
        <v>14</v>
      </c>
      <c r="S41" s="97">
        <v>9</v>
      </c>
      <c r="T41" s="97"/>
      <c r="U41" s="97"/>
      <c r="V41" s="97"/>
      <c r="W41" s="97"/>
      <c r="X41" s="97"/>
      <c r="Y41" s="97"/>
    </row>
    <row r="42" spans="1:25">
      <c r="A42" s="97" t="s">
        <v>159</v>
      </c>
      <c r="B42" s="140" t="s">
        <v>26</v>
      </c>
      <c r="C42" s="138">
        <v>2</v>
      </c>
      <c r="D42" s="97"/>
      <c r="E42" s="97" t="b">
        <v>1</v>
      </c>
      <c r="F42" s="139"/>
      <c r="G42" s="139" t="s">
        <v>160</v>
      </c>
      <c r="H42" s="156" t="s">
        <v>98</v>
      </c>
      <c r="I42" s="142"/>
      <c r="J42" s="97"/>
      <c r="K42" s="98">
        <v>20</v>
      </c>
      <c r="L42" s="98">
        <v>1</v>
      </c>
      <c r="M42" s="167" t="b">
        <v>0</v>
      </c>
      <c r="N42" s="138">
        <v>0</v>
      </c>
      <c r="O42" s="156"/>
      <c r="P42" s="168" t="s">
        <v>29</v>
      </c>
      <c r="Q42" s="97" t="s">
        <v>30</v>
      </c>
      <c r="R42" s="97">
        <v>30</v>
      </c>
      <c r="S42" s="97">
        <v>20</v>
      </c>
      <c r="T42" s="97"/>
      <c r="U42" s="97"/>
      <c r="V42" s="97"/>
      <c r="W42" s="97"/>
      <c r="X42" s="97"/>
      <c r="Y42" s="97"/>
    </row>
    <row r="43" spans="1:25">
      <c r="A43" s="153" t="s">
        <v>161</v>
      </c>
      <c r="B43" s="144" t="s">
        <v>32</v>
      </c>
      <c r="C43" s="98">
        <v>1</v>
      </c>
      <c r="D43" s="153"/>
      <c r="E43" s="195" t="b">
        <v>1</v>
      </c>
      <c r="F43" s="139" t="s">
        <v>70</v>
      </c>
      <c r="G43" s="197" t="s">
        <v>162</v>
      </c>
      <c r="H43" s="193" t="s">
        <v>37</v>
      </c>
      <c r="I43" s="161"/>
      <c r="J43" s="97"/>
      <c r="K43" s="189">
        <v>10</v>
      </c>
      <c r="L43" s="189">
        <v>2</v>
      </c>
      <c r="M43" s="161" t="b">
        <v>0</v>
      </c>
      <c r="N43" s="189">
        <v>0</v>
      </c>
      <c r="O43" s="145"/>
      <c r="P43" s="186" t="s">
        <v>29</v>
      </c>
      <c r="Q43" s="186" t="s">
        <v>163</v>
      </c>
      <c r="R43" s="97">
        <v>1</v>
      </c>
      <c r="S43" s="97">
        <v>1</v>
      </c>
      <c r="T43" s="97" t="s">
        <v>83</v>
      </c>
      <c r="U43" s="97">
        <v>9</v>
      </c>
      <c r="V43" s="97">
        <v>6</v>
      </c>
      <c r="W43" s="97"/>
      <c r="X43" s="97"/>
      <c r="Y43" s="97"/>
    </row>
    <row r="44" spans="1:25">
      <c r="A44" s="97" t="s">
        <v>164</v>
      </c>
      <c r="B44" s="144" t="s">
        <v>32</v>
      </c>
      <c r="C44" s="98">
        <v>1</v>
      </c>
      <c r="D44" s="97"/>
      <c r="E44" s="195"/>
      <c r="F44" s="97" t="s">
        <v>50</v>
      </c>
      <c r="G44" s="197"/>
      <c r="H44" s="193"/>
      <c r="I44" s="161"/>
      <c r="J44" s="97"/>
      <c r="K44" s="189"/>
      <c r="L44" s="189"/>
      <c r="M44" s="161" t="b">
        <v>0</v>
      </c>
      <c r="N44" s="189"/>
      <c r="O44" s="145"/>
      <c r="P44" s="186"/>
      <c r="Q44" s="186"/>
      <c r="R44" s="97">
        <v>1</v>
      </c>
      <c r="S44" s="97">
        <v>1</v>
      </c>
      <c r="T44" s="97"/>
      <c r="U44" s="97"/>
      <c r="V44" s="97"/>
      <c r="W44" s="97"/>
      <c r="X44" s="97"/>
      <c r="Y44" s="97"/>
    </row>
    <row r="45" spans="1:25" s="135" customFormat="1">
      <c r="A45" s="147" t="s">
        <v>165</v>
      </c>
      <c r="B45" s="150" t="s">
        <v>26</v>
      </c>
      <c r="C45" s="149">
        <v>1</v>
      </c>
      <c r="D45" s="147"/>
      <c r="E45" s="147" t="b">
        <v>0</v>
      </c>
      <c r="F45" s="159"/>
      <c r="G45" s="159" t="s">
        <v>166</v>
      </c>
      <c r="H45" s="159" t="s">
        <v>37</v>
      </c>
      <c r="I45" s="147"/>
      <c r="J45" s="147" t="s">
        <v>167</v>
      </c>
      <c r="K45" s="162">
        <v>20</v>
      </c>
      <c r="L45" s="162">
        <v>1</v>
      </c>
      <c r="M45" s="163" t="b">
        <v>0</v>
      </c>
      <c r="N45" s="149">
        <v>0</v>
      </c>
      <c r="O45" s="159"/>
      <c r="P45" s="173" t="s">
        <v>168</v>
      </c>
      <c r="Q45" s="147" t="s">
        <v>169</v>
      </c>
      <c r="R45" s="147" t="s">
        <v>170</v>
      </c>
      <c r="S45" s="147"/>
      <c r="T45" s="147"/>
      <c r="U45" s="147"/>
      <c r="V45" s="147"/>
      <c r="W45" s="147"/>
      <c r="X45" s="147"/>
      <c r="Y45" s="147"/>
    </row>
    <row r="46" spans="1:25" s="135" customFormat="1">
      <c r="A46" s="147" t="s">
        <v>171</v>
      </c>
      <c r="B46" s="148" t="s">
        <v>54</v>
      </c>
      <c r="C46" s="149">
        <v>0</v>
      </c>
      <c r="D46" s="147"/>
      <c r="E46" s="147" t="b">
        <v>0</v>
      </c>
      <c r="F46" s="159"/>
      <c r="G46" s="159" t="s">
        <v>172</v>
      </c>
      <c r="H46" s="159" t="s">
        <v>37</v>
      </c>
      <c r="I46" s="147"/>
      <c r="J46" s="147" t="s">
        <v>173</v>
      </c>
      <c r="K46" s="162">
        <v>20</v>
      </c>
      <c r="L46" s="162">
        <v>1</v>
      </c>
      <c r="M46" s="163" t="b">
        <v>0</v>
      </c>
      <c r="N46" s="149">
        <v>0</v>
      </c>
      <c r="O46" s="159"/>
      <c r="P46" s="173" t="s">
        <v>174</v>
      </c>
      <c r="Q46" s="147" t="s">
        <v>175</v>
      </c>
      <c r="R46" s="147" t="s">
        <v>176</v>
      </c>
      <c r="S46" s="147"/>
      <c r="T46" s="147"/>
      <c r="U46" s="147"/>
      <c r="V46" s="147"/>
      <c r="W46" s="147"/>
      <c r="X46" s="147"/>
      <c r="Y46" s="147"/>
    </row>
    <row r="47" spans="1:25" s="135" customFormat="1">
      <c r="A47" s="147" t="s">
        <v>177</v>
      </c>
      <c r="B47" s="148" t="s">
        <v>54</v>
      </c>
      <c r="C47" s="149">
        <v>0</v>
      </c>
      <c r="D47" s="147"/>
      <c r="E47" s="147" t="b">
        <v>0</v>
      </c>
      <c r="F47" s="159"/>
      <c r="G47" s="159" t="s">
        <v>178</v>
      </c>
      <c r="H47" s="159" t="s">
        <v>37</v>
      </c>
      <c r="I47" s="147"/>
      <c r="J47" s="147" t="s">
        <v>173</v>
      </c>
      <c r="K47" s="162">
        <v>20</v>
      </c>
      <c r="L47" s="162">
        <v>1</v>
      </c>
      <c r="M47" s="163" t="b">
        <v>0</v>
      </c>
      <c r="N47" s="149">
        <v>0</v>
      </c>
      <c r="O47" s="159"/>
      <c r="P47" s="173" t="s">
        <v>174</v>
      </c>
      <c r="Q47" s="147" t="s">
        <v>179</v>
      </c>
      <c r="R47" s="147">
        <v>1</v>
      </c>
      <c r="S47" s="147"/>
      <c r="T47" s="147"/>
      <c r="U47" s="147"/>
      <c r="V47" s="147"/>
      <c r="W47" s="147"/>
      <c r="X47" s="147"/>
      <c r="Y47" s="147"/>
    </row>
    <row r="48" spans="1:25" s="53" customFormat="1">
      <c r="A48" s="97" t="s">
        <v>180</v>
      </c>
      <c r="B48" s="144" t="s">
        <v>32</v>
      </c>
      <c r="C48" s="138">
        <v>3</v>
      </c>
      <c r="D48" s="97"/>
      <c r="E48" s="97" t="b">
        <v>1</v>
      </c>
      <c r="F48" s="139" t="s">
        <v>70</v>
      </c>
      <c r="G48" s="97" t="s">
        <v>181</v>
      </c>
      <c r="H48" s="156" t="s">
        <v>98</v>
      </c>
      <c r="I48" s="178" t="s">
        <v>182</v>
      </c>
      <c r="J48" s="97" t="s">
        <v>183</v>
      </c>
      <c r="K48" s="153">
        <v>20</v>
      </c>
      <c r="L48" s="153">
        <v>1</v>
      </c>
      <c r="M48" s="97" t="b">
        <v>0</v>
      </c>
      <c r="N48" s="97">
        <v>0</v>
      </c>
      <c r="O48" s="97"/>
      <c r="P48" s="97" t="s">
        <v>29</v>
      </c>
      <c r="Q48" s="97" t="s">
        <v>184</v>
      </c>
      <c r="R48" s="97">
        <v>-30</v>
      </c>
      <c r="S48" s="97">
        <v>0</v>
      </c>
      <c r="T48" s="97" t="s">
        <v>83</v>
      </c>
      <c r="U48" s="97">
        <v>15</v>
      </c>
      <c r="V48" s="97">
        <v>0</v>
      </c>
      <c r="W48" s="97" t="s">
        <v>30</v>
      </c>
      <c r="X48" s="97">
        <v>-15</v>
      </c>
      <c r="Y48" s="97">
        <v>0</v>
      </c>
    </row>
    <row r="49" spans="1:26" s="134" customFormat="1">
      <c r="A49" s="147" t="s">
        <v>185</v>
      </c>
      <c r="B49" s="150" t="s">
        <v>26</v>
      </c>
      <c r="C49" s="149">
        <v>1</v>
      </c>
      <c r="D49" s="147"/>
      <c r="E49" s="147" t="b">
        <v>0</v>
      </c>
      <c r="F49" s="147" t="s">
        <v>50</v>
      </c>
      <c r="G49" s="147" t="s">
        <v>71</v>
      </c>
      <c r="H49" s="147" t="s">
        <v>28</v>
      </c>
      <c r="I49" s="172"/>
      <c r="J49" s="147"/>
      <c r="K49" s="162">
        <v>10</v>
      </c>
      <c r="L49" s="162">
        <v>1</v>
      </c>
      <c r="M49" s="163" t="b">
        <v>0</v>
      </c>
      <c r="N49" s="149">
        <v>0</v>
      </c>
      <c r="O49" s="147"/>
      <c r="P49" s="173" t="s">
        <v>29</v>
      </c>
      <c r="Q49" s="147" t="s">
        <v>72</v>
      </c>
      <c r="R49" s="147">
        <v>50</v>
      </c>
      <c r="S49" s="147">
        <v>50</v>
      </c>
      <c r="T49" s="147"/>
      <c r="U49" s="147"/>
      <c r="V49" s="147"/>
      <c r="W49" s="147"/>
      <c r="X49" s="147"/>
      <c r="Y49" s="147"/>
    </row>
    <row r="50" spans="1:26">
      <c r="A50" s="97" t="s">
        <v>186</v>
      </c>
      <c r="B50" s="146" t="s">
        <v>54</v>
      </c>
      <c r="C50" s="138">
        <v>0</v>
      </c>
      <c r="D50" s="97"/>
      <c r="E50" s="97" t="b">
        <v>1</v>
      </c>
      <c r="F50" s="97"/>
      <c r="G50" s="97" t="s">
        <v>187</v>
      </c>
      <c r="H50" s="143" t="s">
        <v>37</v>
      </c>
      <c r="I50" s="97"/>
      <c r="J50" s="97" t="s">
        <v>188</v>
      </c>
      <c r="K50" s="153">
        <v>20</v>
      </c>
      <c r="L50" s="153">
        <v>1</v>
      </c>
      <c r="M50" s="97" t="b">
        <v>1</v>
      </c>
      <c r="N50" s="97">
        <v>6</v>
      </c>
      <c r="O50" s="143" t="s">
        <v>76</v>
      </c>
      <c r="P50" s="97" t="s">
        <v>189</v>
      </c>
      <c r="Q50" s="97" t="s">
        <v>190</v>
      </c>
      <c r="R50" s="97" t="s">
        <v>191</v>
      </c>
      <c r="S50" s="97" t="s">
        <v>192</v>
      </c>
      <c r="T50" s="97"/>
      <c r="U50" s="97"/>
      <c r="V50" s="97"/>
      <c r="W50" s="97"/>
      <c r="X50" s="97"/>
      <c r="Y50" s="97"/>
    </row>
    <row r="51" spans="1:26">
      <c r="A51" s="97" t="s">
        <v>193</v>
      </c>
      <c r="B51" s="140" t="s">
        <v>26</v>
      </c>
      <c r="C51" s="138">
        <v>1</v>
      </c>
      <c r="D51" s="97"/>
      <c r="E51" s="97" t="b">
        <v>1</v>
      </c>
      <c r="F51" s="97"/>
      <c r="G51" s="97" t="s">
        <v>194</v>
      </c>
      <c r="H51" s="143" t="s">
        <v>37</v>
      </c>
      <c r="I51" s="97"/>
      <c r="J51" s="97" t="s">
        <v>188</v>
      </c>
      <c r="K51" s="153">
        <v>20</v>
      </c>
      <c r="L51" s="153">
        <v>1</v>
      </c>
      <c r="M51" s="97" t="b">
        <v>1</v>
      </c>
      <c r="N51" s="97">
        <v>8</v>
      </c>
      <c r="O51" s="143" t="s">
        <v>76</v>
      </c>
      <c r="P51" s="97" t="s">
        <v>189</v>
      </c>
      <c r="Q51" s="97" t="s">
        <v>195</v>
      </c>
      <c r="R51" s="97" t="s">
        <v>196</v>
      </c>
      <c r="S51" s="97" t="s">
        <v>197</v>
      </c>
      <c r="T51" s="97"/>
      <c r="U51" s="97"/>
      <c r="V51" s="97"/>
      <c r="W51" s="97"/>
      <c r="X51" s="97"/>
      <c r="Y51" s="97"/>
    </row>
    <row r="52" spans="1:26">
      <c r="A52" s="97" t="s">
        <v>198</v>
      </c>
      <c r="B52" s="146" t="s">
        <v>54</v>
      </c>
      <c r="C52" s="138">
        <v>0</v>
      </c>
      <c r="D52" s="97"/>
      <c r="E52" s="97" t="b">
        <v>1</v>
      </c>
      <c r="F52" s="97"/>
      <c r="G52" s="97" t="s">
        <v>199</v>
      </c>
      <c r="H52" s="143" t="s">
        <v>37</v>
      </c>
      <c r="I52" s="97"/>
      <c r="J52" s="97" t="s">
        <v>188</v>
      </c>
      <c r="K52" s="153">
        <v>20</v>
      </c>
      <c r="L52" s="153">
        <v>1</v>
      </c>
      <c r="M52" s="97" t="b">
        <v>1</v>
      </c>
      <c r="N52" s="97">
        <v>10</v>
      </c>
      <c r="O52" s="143" t="s">
        <v>76</v>
      </c>
      <c r="P52" s="97" t="s">
        <v>189</v>
      </c>
      <c r="Q52" s="97" t="s">
        <v>200</v>
      </c>
      <c r="R52" s="97">
        <v>2.1</v>
      </c>
      <c r="S52" s="97">
        <v>1.4</v>
      </c>
      <c r="T52" s="97"/>
      <c r="U52" s="97"/>
      <c r="V52" s="97"/>
      <c r="W52" s="97"/>
      <c r="X52" s="97"/>
      <c r="Y52" s="97"/>
    </row>
    <row r="53" spans="1:26" s="53" customFormat="1">
      <c r="A53" s="97" t="s">
        <v>201</v>
      </c>
      <c r="B53" s="144" t="s">
        <v>32</v>
      </c>
      <c r="C53" s="138">
        <v>2</v>
      </c>
      <c r="D53" s="97"/>
      <c r="E53" s="97" t="b">
        <v>1</v>
      </c>
      <c r="F53" s="97"/>
      <c r="G53" s="97" t="s">
        <v>202</v>
      </c>
      <c r="H53" s="156" t="s">
        <v>98</v>
      </c>
      <c r="I53" s="178" t="s">
        <v>203</v>
      </c>
      <c r="J53" s="97" t="s">
        <v>204</v>
      </c>
      <c r="K53" s="153">
        <v>20</v>
      </c>
      <c r="L53" s="153">
        <v>1</v>
      </c>
      <c r="M53" s="97" t="b">
        <v>0</v>
      </c>
      <c r="N53" s="97">
        <v>0</v>
      </c>
      <c r="O53" s="97"/>
      <c r="P53" s="97" t="s">
        <v>29</v>
      </c>
      <c r="Q53" s="97" t="s">
        <v>30</v>
      </c>
      <c r="R53" s="97">
        <v>9</v>
      </c>
      <c r="S53" s="97">
        <v>0</v>
      </c>
      <c r="T53" s="97"/>
      <c r="U53" s="97"/>
      <c r="V53" s="97"/>
      <c r="W53" s="97"/>
      <c r="X53" s="97"/>
      <c r="Y53" s="97"/>
    </row>
    <row r="54" spans="1:26" s="53" customFormat="1">
      <c r="A54" s="97" t="s">
        <v>205</v>
      </c>
      <c r="B54" s="144" t="s">
        <v>32</v>
      </c>
      <c r="C54" s="138">
        <v>5</v>
      </c>
      <c r="D54" s="97"/>
      <c r="E54" s="97" t="b">
        <v>1</v>
      </c>
      <c r="F54" s="97"/>
      <c r="G54" s="97" t="s">
        <v>206</v>
      </c>
      <c r="H54" s="156" t="s">
        <v>98</v>
      </c>
      <c r="I54" s="178" t="s">
        <v>207</v>
      </c>
      <c r="J54" s="97" t="s">
        <v>208</v>
      </c>
      <c r="K54" s="153">
        <v>20</v>
      </c>
      <c r="L54" s="153">
        <v>1</v>
      </c>
      <c r="M54" s="97" t="b">
        <v>0</v>
      </c>
      <c r="N54" s="97">
        <v>0</v>
      </c>
      <c r="O54" s="97"/>
      <c r="P54" s="97" t="s">
        <v>29</v>
      </c>
      <c r="Q54" s="97" t="s">
        <v>184</v>
      </c>
      <c r="R54" s="97">
        <v>-15</v>
      </c>
      <c r="S54" s="97">
        <v>0</v>
      </c>
      <c r="T54" s="97"/>
      <c r="U54" s="97"/>
      <c r="V54" s="97"/>
      <c r="W54" s="97"/>
      <c r="X54" s="97"/>
      <c r="Y54" s="97"/>
    </row>
    <row r="55" spans="1:26">
      <c r="A55" s="97" t="s">
        <v>209</v>
      </c>
      <c r="B55" s="146" t="s">
        <v>54</v>
      </c>
      <c r="C55" s="138">
        <v>0</v>
      </c>
      <c r="D55" s="97" t="b">
        <v>1</v>
      </c>
      <c r="E55" s="97" t="b">
        <v>1</v>
      </c>
      <c r="F55" s="97"/>
      <c r="G55" s="97" t="s">
        <v>210</v>
      </c>
      <c r="H55" s="156" t="s">
        <v>98</v>
      </c>
      <c r="I55" s="97"/>
      <c r="J55" s="97"/>
      <c r="K55" s="153">
        <v>20</v>
      </c>
      <c r="L55" s="153">
        <v>1</v>
      </c>
      <c r="M55" s="97" t="b">
        <v>0</v>
      </c>
      <c r="N55" s="97">
        <v>0</v>
      </c>
      <c r="O55" s="97"/>
      <c r="P55" s="97" t="s">
        <v>29</v>
      </c>
      <c r="Q55" s="97" t="s">
        <v>61</v>
      </c>
      <c r="R55" s="97">
        <v>2</v>
      </c>
      <c r="S55" s="97">
        <v>0</v>
      </c>
      <c r="T55" s="97"/>
      <c r="U55" s="97"/>
      <c r="V55" s="97"/>
      <c r="W55" s="97"/>
      <c r="X55" s="97"/>
      <c r="Y55" s="97"/>
    </row>
    <row r="56" spans="1:26">
      <c r="A56" s="97" t="s">
        <v>211</v>
      </c>
      <c r="B56" s="146" t="s">
        <v>54</v>
      </c>
      <c r="C56" s="138">
        <v>0</v>
      </c>
      <c r="D56" s="97" t="b">
        <v>1</v>
      </c>
      <c r="E56" s="97" t="b">
        <v>1</v>
      </c>
      <c r="F56" s="97"/>
      <c r="G56" s="97" t="s">
        <v>212</v>
      </c>
      <c r="H56" s="156" t="s">
        <v>98</v>
      </c>
      <c r="I56" s="97"/>
      <c r="J56" s="97"/>
      <c r="K56" s="153">
        <v>20</v>
      </c>
      <c r="L56" s="153">
        <v>1</v>
      </c>
      <c r="M56" s="97" t="b">
        <v>0</v>
      </c>
      <c r="N56" s="97">
        <v>0</v>
      </c>
      <c r="O56" s="97"/>
      <c r="P56" s="97" t="s">
        <v>29</v>
      </c>
      <c r="Q56" s="97" t="s">
        <v>64</v>
      </c>
      <c r="R56" s="97">
        <v>24</v>
      </c>
      <c r="S56" s="97">
        <v>0</v>
      </c>
      <c r="T56" s="97"/>
      <c r="U56" s="97"/>
      <c r="V56" s="97"/>
      <c r="W56" s="97"/>
      <c r="X56" s="97"/>
      <c r="Y56" s="97"/>
    </row>
    <row r="57" spans="1:26">
      <c r="A57" s="97" t="s">
        <v>213</v>
      </c>
      <c r="B57" s="146" t="s">
        <v>54</v>
      </c>
      <c r="C57" s="138">
        <v>0</v>
      </c>
      <c r="D57" s="97" t="b">
        <v>1</v>
      </c>
      <c r="E57" s="97" t="b">
        <v>1</v>
      </c>
      <c r="F57" s="139" t="s">
        <v>70</v>
      </c>
      <c r="G57" s="97" t="s">
        <v>214</v>
      </c>
      <c r="H57" s="156" t="s">
        <v>98</v>
      </c>
      <c r="I57" s="97"/>
      <c r="J57" s="97"/>
      <c r="K57" s="153">
        <v>20</v>
      </c>
      <c r="L57" s="153">
        <v>1</v>
      </c>
      <c r="M57" s="97" t="b">
        <v>0</v>
      </c>
      <c r="N57" s="97">
        <v>0</v>
      </c>
      <c r="O57" s="97"/>
      <c r="P57" s="97" t="s">
        <v>29</v>
      </c>
      <c r="Q57" s="97" t="s">
        <v>107</v>
      </c>
      <c r="R57" s="97">
        <v>12</v>
      </c>
      <c r="S57" s="97">
        <v>0</v>
      </c>
      <c r="T57" s="97" t="s">
        <v>64</v>
      </c>
      <c r="U57" s="97">
        <v>12</v>
      </c>
      <c r="V57" s="97">
        <v>0</v>
      </c>
      <c r="W57" s="97"/>
      <c r="X57" s="97"/>
      <c r="Y57" s="97"/>
    </row>
    <row r="58" spans="1:26">
      <c r="A58" s="97" t="s">
        <v>215</v>
      </c>
      <c r="B58" s="146" t="s">
        <v>54</v>
      </c>
      <c r="C58" s="138">
        <v>0</v>
      </c>
      <c r="D58" s="97" t="b">
        <v>1</v>
      </c>
      <c r="E58" s="97" t="b">
        <v>1</v>
      </c>
      <c r="F58" s="139" t="s">
        <v>50</v>
      </c>
      <c r="G58" s="97" t="s">
        <v>214</v>
      </c>
      <c r="H58" s="156" t="s">
        <v>98</v>
      </c>
      <c r="I58" s="97"/>
      <c r="J58" s="97"/>
      <c r="K58" s="153">
        <v>20</v>
      </c>
      <c r="L58" s="153">
        <v>1</v>
      </c>
      <c r="M58" s="97" t="b">
        <v>0</v>
      </c>
      <c r="N58" s="97">
        <v>0</v>
      </c>
      <c r="O58" s="97"/>
      <c r="P58" s="168" t="s">
        <v>29</v>
      </c>
      <c r="Q58" s="97" t="s">
        <v>107</v>
      </c>
      <c r="R58" s="97">
        <v>16</v>
      </c>
      <c r="S58" s="97">
        <v>0</v>
      </c>
      <c r="T58" s="97" t="s">
        <v>64</v>
      </c>
      <c r="U58" s="97">
        <v>8</v>
      </c>
      <c r="V58" s="97">
        <v>0</v>
      </c>
      <c r="W58" s="97"/>
      <c r="X58" s="97"/>
      <c r="Y58" s="97"/>
    </row>
    <row r="59" spans="1:26">
      <c r="A59" s="97" t="s">
        <v>216</v>
      </c>
      <c r="B59" s="146" t="s">
        <v>54</v>
      </c>
      <c r="C59" s="138">
        <v>0</v>
      </c>
      <c r="D59" s="97"/>
      <c r="E59" s="97" t="b">
        <v>1</v>
      </c>
      <c r="F59" s="142"/>
      <c r="G59" s="142" t="s">
        <v>582</v>
      </c>
      <c r="H59" s="143" t="s">
        <v>37</v>
      </c>
      <c r="I59" s="169"/>
      <c r="J59" s="97"/>
      <c r="K59" s="98">
        <v>20</v>
      </c>
      <c r="L59" s="98">
        <v>1</v>
      </c>
      <c r="M59" s="167" t="b">
        <v>0</v>
      </c>
      <c r="N59" s="138">
        <v>0</v>
      </c>
      <c r="O59" s="156"/>
      <c r="P59" s="168" t="s">
        <v>29</v>
      </c>
      <c r="Q59" s="179" t="s">
        <v>217</v>
      </c>
      <c r="R59" s="97" t="s">
        <v>218</v>
      </c>
      <c r="S59" s="97" t="s">
        <v>219</v>
      </c>
      <c r="T59" s="97" t="s">
        <v>61</v>
      </c>
      <c r="U59" s="97">
        <v>1</v>
      </c>
      <c r="V59" s="97">
        <v>1</v>
      </c>
      <c r="W59" s="97"/>
      <c r="X59" s="97"/>
      <c r="Y59" s="97"/>
    </row>
    <row r="60" spans="1:26" s="95" customFormat="1">
      <c r="A60" s="97" t="s">
        <v>220</v>
      </c>
      <c r="B60" s="165" t="s">
        <v>221</v>
      </c>
      <c r="C60" s="138">
        <v>1</v>
      </c>
      <c r="D60" s="97"/>
      <c r="E60" s="97" t="b">
        <v>1</v>
      </c>
      <c r="F60" s="97"/>
      <c r="G60" s="97" t="s">
        <v>222</v>
      </c>
      <c r="H60" s="143" t="s">
        <v>37</v>
      </c>
      <c r="I60" s="169"/>
      <c r="J60" s="97" t="s">
        <v>223</v>
      </c>
      <c r="K60" s="98">
        <v>13</v>
      </c>
      <c r="L60" s="98">
        <v>2</v>
      </c>
      <c r="M60" s="167" t="b">
        <v>1</v>
      </c>
      <c r="N60" s="138">
        <v>0</v>
      </c>
      <c r="O60" s="143"/>
      <c r="P60" s="168" t="s">
        <v>29</v>
      </c>
      <c r="Q60" s="97" t="s">
        <v>224</v>
      </c>
      <c r="R60" s="97" t="s">
        <v>225</v>
      </c>
      <c r="S60" s="97" t="s">
        <v>226</v>
      </c>
      <c r="T60" s="97"/>
      <c r="U60" s="97"/>
      <c r="V60" s="97"/>
      <c r="W60" s="97"/>
      <c r="X60" s="97"/>
      <c r="Y60" s="97"/>
    </row>
    <row r="61" spans="1:26" s="95" customFormat="1">
      <c r="A61" s="97" t="s">
        <v>227</v>
      </c>
      <c r="B61" s="165" t="s">
        <v>221</v>
      </c>
      <c r="C61" s="138">
        <v>1</v>
      </c>
      <c r="D61" s="97"/>
      <c r="E61" s="97" t="b">
        <v>1</v>
      </c>
      <c r="F61" s="142"/>
      <c r="G61" s="142" t="s">
        <v>228</v>
      </c>
      <c r="H61" s="143" t="s">
        <v>37</v>
      </c>
      <c r="I61" s="169"/>
      <c r="J61" s="97" t="s">
        <v>229</v>
      </c>
      <c r="K61" s="98">
        <v>13</v>
      </c>
      <c r="L61" s="98">
        <v>2</v>
      </c>
      <c r="M61" s="167" t="b">
        <v>1</v>
      </c>
      <c r="N61" s="138">
        <v>0</v>
      </c>
      <c r="O61" s="143"/>
      <c r="P61" s="168" t="s">
        <v>29</v>
      </c>
      <c r="Q61" s="97" t="s">
        <v>230</v>
      </c>
      <c r="R61" s="97" t="s">
        <v>231</v>
      </c>
      <c r="S61" s="99" t="s">
        <v>232</v>
      </c>
      <c r="T61" s="97"/>
      <c r="U61" s="97"/>
      <c r="V61" s="97"/>
      <c r="W61" s="97"/>
      <c r="X61" s="97"/>
      <c r="Y61" s="97"/>
    </row>
    <row r="62" spans="1:26" s="130" customFormat="1">
      <c r="A62" s="142" t="s">
        <v>233</v>
      </c>
      <c r="B62" s="165" t="s">
        <v>221</v>
      </c>
      <c r="C62" s="166">
        <v>1</v>
      </c>
      <c r="D62" s="142"/>
      <c r="E62" s="142" t="b">
        <v>1</v>
      </c>
      <c r="F62" s="142"/>
      <c r="G62" s="142" t="s">
        <v>234</v>
      </c>
      <c r="H62" s="143" t="s">
        <v>37</v>
      </c>
      <c r="I62" s="142"/>
      <c r="J62" s="142" t="s">
        <v>235</v>
      </c>
      <c r="K62" s="98">
        <v>13</v>
      </c>
      <c r="L62" s="171">
        <v>2</v>
      </c>
      <c r="M62" s="142" t="b">
        <v>1</v>
      </c>
      <c r="N62" s="142">
        <v>0</v>
      </c>
      <c r="O62" s="142"/>
      <c r="P62" s="142" t="s">
        <v>29</v>
      </c>
      <c r="Q62" s="142" t="s">
        <v>236</v>
      </c>
      <c r="R62" s="142" t="s">
        <v>237</v>
      </c>
      <c r="S62" s="142" t="s">
        <v>238</v>
      </c>
      <c r="T62" s="142"/>
      <c r="U62" s="142"/>
      <c r="V62" s="142"/>
      <c r="W62" s="142"/>
      <c r="X62" s="142"/>
      <c r="Y62" s="139"/>
      <c r="Z62" s="180"/>
    </row>
    <row r="63" spans="1:26" s="130" customFormat="1">
      <c r="A63" s="142" t="s">
        <v>239</v>
      </c>
      <c r="B63" s="165" t="s">
        <v>221</v>
      </c>
      <c r="C63" s="166">
        <v>1</v>
      </c>
      <c r="D63" s="142"/>
      <c r="E63" s="142" t="b">
        <v>1</v>
      </c>
      <c r="F63" s="142"/>
      <c r="G63" s="142" t="s">
        <v>240</v>
      </c>
      <c r="H63" s="142" t="s">
        <v>37</v>
      </c>
      <c r="I63" s="142"/>
      <c r="J63" s="142" t="s">
        <v>241</v>
      </c>
      <c r="K63" s="98">
        <v>13</v>
      </c>
      <c r="L63" s="171">
        <v>2</v>
      </c>
      <c r="M63" s="142" t="b">
        <v>1</v>
      </c>
      <c r="N63" s="142">
        <v>0</v>
      </c>
      <c r="O63" s="142"/>
      <c r="P63" s="142" t="s">
        <v>29</v>
      </c>
      <c r="Q63" s="142" t="s">
        <v>242</v>
      </c>
      <c r="R63" s="142" t="s">
        <v>243</v>
      </c>
      <c r="S63" s="142" t="s">
        <v>244</v>
      </c>
      <c r="T63" s="142"/>
      <c r="U63" s="142"/>
      <c r="V63" s="142"/>
      <c r="W63" s="142"/>
      <c r="X63" s="142"/>
      <c r="Y63" s="139"/>
      <c r="Z63" s="180"/>
    </row>
    <row r="64" spans="1:26" s="130" customFormat="1">
      <c r="A64" s="142" t="s">
        <v>245</v>
      </c>
      <c r="B64" s="165" t="s">
        <v>221</v>
      </c>
      <c r="C64" s="166">
        <v>1</v>
      </c>
      <c r="D64" s="142"/>
      <c r="E64" s="142" t="b">
        <v>1</v>
      </c>
      <c r="F64" s="142"/>
      <c r="G64" s="142" t="s">
        <v>246</v>
      </c>
      <c r="H64" s="143" t="s">
        <v>37</v>
      </c>
      <c r="I64" s="142"/>
      <c r="J64" s="142" t="s">
        <v>247</v>
      </c>
      <c r="K64" s="98">
        <v>13</v>
      </c>
      <c r="L64" s="171">
        <v>2</v>
      </c>
      <c r="M64" s="142" t="b">
        <v>1</v>
      </c>
      <c r="N64" s="142">
        <v>0</v>
      </c>
      <c r="O64" s="142"/>
      <c r="P64" s="142" t="s">
        <v>29</v>
      </c>
      <c r="Q64" s="142" t="s">
        <v>248</v>
      </c>
      <c r="R64" s="142" t="s">
        <v>249</v>
      </c>
      <c r="S64" s="142" t="s">
        <v>250</v>
      </c>
      <c r="T64" s="142"/>
      <c r="U64" s="142"/>
      <c r="V64" s="142"/>
      <c r="W64" s="142"/>
      <c r="X64" s="142"/>
      <c r="Y64" s="139"/>
      <c r="Z64" s="180"/>
    </row>
    <row r="65" spans="1:26" s="131" customFormat="1">
      <c r="A65" s="181" t="s">
        <v>251</v>
      </c>
      <c r="B65" s="165" t="s">
        <v>221</v>
      </c>
      <c r="C65" s="166">
        <v>1</v>
      </c>
      <c r="D65" s="181"/>
      <c r="E65" s="181" t="b">
        <v>0</v>
      </c>
      <c r="F65" s="181"/>
      <c r="G65" s="181" t="s">
        <v>252</v>
      </c>
      <c r="H65" s="143" t="s">
        <v>37</v>
      </c>
      <c r="I65" s="181"/>
      <c r="J65" s="181" t="s">
        <v>253</v>
      </c>
      <c r="K65" s="98">
        <v>13</v>
      </c>
      <c r="L65" s="182">
        <v>2</v>
      </c>
      <c r="M65" s="142" t="b">
        <v>0</v>
      </c>
      <c r="N65" s="181">
        <v>0</v>
      </c>
      <c r="O65" s="181"/>
      <c r="P65" s="142" t="s">
        <v>29</v>
      </c>
      <c r="Q65" s="181" t="s">
        <v>254</v>
      </c>
      <c r="R65" s="181">
        <v>100</v>
      </c>
      <c r="S65" s="181">
        <v>50</v>
      </c>
      <c r="T65" s="181"/>
      <c r="U65" s="181"/>
      <c r="V65" s="181"/>
      <c r="W65" s="181"/>
      <c r="X65" s="181"/>
      <c r="Y65" s="184"/>
      <c r="Z65" s="185"/>
    </row>
    <row r="66" spans="1:26" s="131" customFormat="1">
      <c r="A66" s="181" t="s">
        <v>255</v>
      </c>
      <c r="B66" s="165" t="s">
        <v>221</v>
      </c>
      <c r="C66" s="166">
        <v>1</v>
      </c>
      <c r="D66" s="181"/>
      <c r="E66" s="181" t="b">
        <v>0</v>
      </c>
      <c r="F66" s="181"/>
      <c r="G66" s="181" t="s">
        <v>256</v>
      </c>
      <c r="H66" s="143" t="s">
        <v>37</v>
      </c>
      <c r="I66" s="181"/>
      <c r="J66" s="181" t="s">
        <v>257</v>
      </c>
      <c r="K66" s="98">
        <v>13</v>
      </c>
      <c r="L66" s="171">
        <v>2</v>
      </c>
      <c r="M66" s="142" t="b">
        <v>0</v>
      </c>
      <c r="N66" s="181">
        <v>0</v>
      </c>
      <c r="O66" s="181"/>
      <c r="P66" s="142" t="s">
        <v>29</v>
      </c>
      <c r="Q66" s="181" t="s">
        <v>258</v>
      </c>
      <c r="R66" s="181" t="s">
        <v>259</v>
      </c>
      <c r="S66" s="181" t="s">
        <v>260</v>
      </c>
      <c r="T66" s="181"/>
      <c r="U66" s="181"/>
      <c r="V66" s="181"/>
      <c r="W66" s="181"/>
      <c r="X66" s="181"/>
      <c r="Y66" s="184"/>
      <c r="Z66" s="185"/>
    </row>
    <row r="67" spans="1:26" s="130" customFormat="1">
      <c r="A67" s="142" t="s">
        <v>261</v>
      </c>
      <c r="B67" s="165" t="s">
        <v>221</v>
      </c>
      <c r="C67" s="166">
        <v>1</v>
      </c>
      <c r="D67" s="142"/>
      <c r="E67" s="142" t="b">
        <v>1</v>
      </c>
      <c r="F67" s="142"/>
      <c r="G67" s="142" t="s">
        <v>262</v>
      </c>
      <c r="H67" s="143" t="s">
        <v>37</v>
      </c>
      <c r="I67" s="142"/>
      <c r="J67" s="142" t="s">
        <v>263</v>
      </c>
      <c r="K67" s="98">
        <v>13</v>
      </c>
      <c r="L67" s="171">
        <v>2</v>
      </c>
      <c r="M67" s="142" t="b">
        <v>1</v>
      </c>
      <c r="N67" s="142">
        <v>0</v>
      </c>
      <c r="O67" s="142"/>
      <c r="P67" s="142" t="s">
        <v>29</v>
      </c>
      <c r="Q67" s="142" t="s">
        <v>264</v>
      </c>
      <c r="R67" s="142" t="s">
        <v>265</v>
      </c>
      <c r="S67" s="142" t="s">
        <v>266</v>
      </c>
      <c r="T67" s="142"/>
      <c r="U67" s="142"/>
      <c r="V67" s="142"/>
      <c r="W67" s="142"/>
      <c r="X67" s="142"/>
      <c r="Y67" s="139"/>
      <c r="Z67" s="180"/>
    </row>
    <row r="68" spans="1:26" s="131" customFormat="1">
      <c r="A68" s="181" t="s">
        <v>267</v>
      </c>
      <c r="B68" s="165" t="s">
        <v>221</v>
      </c>
      <c r="C68" s="166">
        <v>1</v>
      </c>
      <c r="D68" s="181"/>
      <c r="E68" s="181" t="b">
        <v>0</v>
      </c>
      <c r="F68" s="181"/>
      <c r="G68" s="181" t="s">
        <v>268</v>
      </c>
      <c r="H68" s="143" t="s">
        <v>37</v>
      </c>
      <c r="I68" s="181"/>
      <c r="J68" s="181" t="s">
        <v>269</v>
      </c>
      <c r="K68" s="98">
        <v>13</v>
      </c>
      <c r="L68" s="171">
        <v>2</v>
      </c>
      <c r="M68" s="142" t="b">
        <v>0</v>
      </c>
      <c r="N68" s="181">
        <v>0</v>
      </c>
      <c r="O68" s="181"/>
      <c r="P68" s="142" t="s">
        <v>29</v>
      </c>
      <c r="Q68" s="181" t="s">
        <v>270</v>
      </c>
      <c r="R68" s="181" t="s">
        <v>271</v>
      </c>
      <c r="S68" s="181" t="s">
        <v>272</v>
      </c>
      <c r="T68" s="181"/>
      <c r="U68" s="181"/>
      <c r="V68" s="181"/>
      <c r="W68" s="181"/>
      <c r="X68" s="181"/>
      <c r="Y68" s="184"/>
      <c r="Z68" s="185"/>
    </row>
    <row r="69" spans="1:26" s="95" customFormat="1">
      <c r="A69" s="97" t="s">
        <v>273</v>
      </c>
      <c r="B69" s="165" t="s">
        <v>221</v>
      </c>
      <c r="C69" s="166">
        <v>3</v>
      </c>
      <c r="D69" s="97"/>
      <c r="E69" s="142" t="b">
        <v>1</v>
      </c>
      <c r="F69" s="97"/>
      <c r="G69" s="153" t="s">
        <v>274</v>
      </c>
      <c r="H69" s="97" t="s">
        <v>275</v>
      </c>
      <c r="I69" s="183" t="s">
        <v>276</v>
      </c>
      <c r="J69" s="142" t="s">
        <v>277</v>
      </c>
      <c r="K69" s="153">
        <v>0</v>
      </c>
      <c r="L69" s="153">
        <v>1</v>
      </c>
      <c r="M69" s="97"/>
      <c r="N69" s="181">
        <v>0</v>
      </c>
      <c r="O69" s="97" t="s">
        <v>278</v>
      </c>
      <c r="P69" s="142" t="s">
        <v>29</v>
      </c>
      <c r="Q69" s="97"/>
      <c r="R69" s="97"/>
      <c r="S69" s="97"/>
      <c r="T69" s="97"/>
      <c r="U69" s="97"/>
      <c r="V69" s="97"/>
      <c r="W69" s="97"/>
      <c r="X69" s="97"/>
      <c r="Y69" s="97"/>
    </row>
    <row r="70" spans="1:26" s="96" customFormat="1">
      <c r="A70" s="97" t="s">
        <v>279</v>
      </c>
      <c r="B70" s="165" t="s">
        <v>221</v>
      </c>
      <c r="C70" s="166">
        <v>3</v>
      </c>
      <c r="D70" s="142"/>
      <c r="E70" s="142" t="b">
        <v>1</v>
      </c>
      <c r="F70" s="142"/>
      <c r="G70" s="97" t="s">
        <v>280</v>
      </c>
      <c r="H70" s="97" t="s">
        <v>275</v>
      </c>
      <c r="I70" s="183" t="s">
        <v>281</v>
      </c>
      <c r="J70" s="142" t="s">
        <v>282</v>
      </c>
      <c r="K70" s="153">
        <v>0</v>
      </c>
      <c r="L70" s="153">
        <v>1</v>
      </c>
      <c r="M70" s="142"/>
      <c r="N70" s="181">
        <v>0</v>
      </c>
      <c r="O70" s="97" t="s">
        <v>278</v>
      </c>
      <c r="P70" s="142" t="s">
        <v>29</v>
      </c>
      <c r="Q70" s="142"/>
      <c r="R70" s="142"/>
      <c r="S70" s="142"/>
      <c r="T70" s="142"/>
      <c r="U70" s="142"/>
      <c r="V70" s="142"/>
      <c r="W70" s="142"/>
      <c r="X70" s="142"/>
      <c r="Y70" s="142"/>
    </row>
    <row r="71" spans="1:26" s="95" customFormat="1">
      <c r="A71" s="142" t="s">
        <v>283</v>
      </c>
      <c r="B71" s="165" t="s">
        <v>221</v>
      </c>
      <c r="C71" s="166">
        <v>3</v>
      </c>
      <c r="D71" s="97"/>
      <c r="E71" s="142" t="b">
        <v>1</v>
      </c>
      <c r="F71" s="97"/>
      <c r="G71" s="153" t="s">
        <v>284</v>
      </c>
      <c r="H71" s="97" t="s">
        <v>275</v>
      </c>
      <c r="I71" s="183" t="s">
        <v>285</v>
      </c>
      <c r="J71" s="142" t="s">
        <v>286</v>
      </c>
      <c r="K71" s="153">
        <v>0</v>
      </c>
      <c r="L71" s="153">
        <v>1</v>
      </c>
      <c r="M71" s="97"/>
      <c r="N71" s="181">
        <v>0</v>
      </c>
      <c r="O71" s="97" t="s">
        <v>278</v>
      </c>
      <c r="P71" s="142" t="s">
        <v>29</v>
      </c>
      <c r="Q71" s="97"/>
      <c r="R71" s="97"/>
      <c r="S71" s="97"/>
      <c r="T71" s="97"/>
      <c r="U71" s="97"/>
      <c r="V71" s="97"/>
      <c r="W71" s="97"/>
      <c r="X71" s="97"/>
      <c r="Y71" s="97"/>
    </row>
    <row r="72" spans="1:26" s="95" customFormat="1">
      <c r="A72" s="142" t="s">
        <v>287</v>
      </c>
      <c r="B72" s="165" t="s">
        <v>221</v>
      </c>
      <c r="C72" s="166">
        <v>3</v>
      </c>
      <c r="D72" s="142"/>
      <c r="E72" s="142" t="b">
        <v>1</v>
      </c>
      <c r="F72" s="97"/>
      <c r="G72" s="153" t="s">
        <v>288</v>
      </c>
      <c r="H72" s="97" t="s">
        <v>275</v>
      </c>
      <c r="I72" s="183" t="s">
        <v>289</v>
      </c>
      <c r="J72" s="142" t="s">
        <v>290</v>
      </c>
      <c r="K72" s="153">
        <v>0</v>
      </c>
      <c r="L72" s="153">
        <v>1</v>
      </c>
      <c r="M72" s="97"/>
      <c r="N72" s="181">
        <v>0</v>
      </c>
      <c r="O72" s="97" t="s">
        <v>278</v>
      </c>
      <c r="P72" s="142" t="s">
        <v>29</v>
      </c>
      <c r="Q72" s="97"/>
      <c r="R72" s="97"/>
      <c r="S72" s="97"/>
      <c r="T72" s="97"/>
      <c r="U72" s="97"/>
      <c r="V72" s="97"/>
      <c r="W72" s="97"/>
      <c r="X72" s="97"/>
      <c r="Y72" s="97"/>
    </row>
    <row r="73" spans="1:26" s="95" customFormat="1">
      <c r="A73" s="142" t="s">
        <v>291</v>
      </c>
      <c r="B73" s="165" t="s">
        <v>221</v>
      </c>
      <c r="C73" s="166">
        <v>3</v>
      </c>
      <c r="D73" s="97"/>
      <c r="E73" s="142" t="b">
        <v>1</v>
      </c>
      <c r="F73" s="97"/>
      <c r="G73" s="153" t="s">
        <v>292</v>
      </c>
      <c r="H73" s="97" t="s">
        <v>275</v>
      </c>
      <c r="I73" s="183" t="s">
        <v>293</v>
      </c>
      <c r="J73" s="142" t="s">
        <v>294</v>
      </c>
      <c r="K73" s="153">
        <v>0</v>
      </c>
      <c r="L73" s="153">
        <v>1</v>
      </c>
      <c r="M73" s="97"/>
      <c r="N73" s="181">
        <v>0</v>
      </c>
      <c r="O73" s="97" t="s">
        <v>278</v>
      </c>
      <c r="P73" s="142" t="s">
        <v>29</v>
      </c>
      <c r="Q73" s="97"/>
      <c r="R73" s="97"/>
      <c r="S73" s="97"/>
      <c r="T73" s="97"/>
      <c r="U73" s="97"/>
      <c r="V73" s="97"/>
      <c r="W73" s="97"/>
      <c r="X73" s="97"/>
      <c r="Y73" s="97"/>
    </row>
    <row r="74" spans="1:26" s="95" customFormat="1">
      <c r="A74" s="181" t="s">
        <v>295</v>
      </c>
      <c r="B74" s="165" t="s">
        <v>221</v>
      </c>
      <c r="C74" s="166">
        <v>3</v>
      </c>
      <c r="D74" s="97"/>
      <c r="E74" s="181" t="b">
        <v>0</v>
      </c>
      <c r="F74" s="97"/>
      <c r="G74" s="181" t="s">
        <v>296</v>
      </c>
      <c r="H74" s="97" t="s">
        <v>275</v>
      </c>
      <c r="I74" s="142"/>
      <c r="J74" s="181" t="s">
        <v>297</v>
      </c>
      <c r="K74" s="153">
        <v>0</v>
      </c>
      <c r="L74" s="153">
        <v>1</v>
      </c>
      <c r="M74" s="97"/>
      <c r="N74" s="181">
        <v>0</v>
      </c>
      <c r="O74" s="97" t="s">
        <v>278</v>
      </c>
      <c r="P74" s="142" t="s">
        <v>29</v>
      </c>
      <c r="Q74" s="97"/>
      <c r="R74" s="97"/>
      <c r="S74" s="97"/>
      <c r="T74" s="97"/>
      <c r="U74" s="97"/>
      <c r="V74" s="97"/>
      <c r="W74" s="97"/>
      <c r="X74" s="97"/>
      <c r="Y74" s="97"/>
    </row>
    <row r="75" spans="1:26" s="95" customFormat="1">
      <c r="A75" s="181" t="s">
        <v>298</v>
      </c>
      <c r="B75" s="165" t="s">
        <v>221</v>
      </c>
      <c r="C75" s="166">
        <v>3</v>
      </c>
      <c r="D75" s="97"/>
      <c r="E75" s="181" t="b">
        <v>0</v>
      </c>
      <c r="F75" s="97"/>
      <c r="G75" s="181" t="s">
        <v>299</v>
      </c>
      <c r="H75" s="97" t="s">
        <v>275</v>
      </c>
      <c r="I75" s="142"/>
      <c r="J75" s="181" t="s">
        <v>300</v>
      </c>
      <c r="K75" s="153">
        <v>0</v>
      </c>
      <c r="L75" s="153">
        <v>1</v>
      </c>
      <c r="M75" s="97"/>
      <c r="N75" s="181">
        <v>0</v>
      </c>
      <c r="O75" s="97" t="s">
        <v>278</v>
      </c>
      <c r="P75" s="142" t="s">
        <v>29</v>
      </c>
      <c r="Q75" s="97"/>
      <c r="R75" s="97"/>
      <c r="S75" s="97"/>
      <c r="T75" s="97"/>
      <c r="U75" s="97"/>
      <c r="V75" s="97"/>
      <c r="W75" s="97"/>
      <c r="X75" s="97"/>
      <c r="Y75" s="97"/>
    </row>
    <row r="76" spans="1:26" s="95" customFormat="1">
      <c r="A76" s="142" t="s">
        <v>301</v>
      </c>
      <c r="B76" s="165" t="s">
        <v>221</v>
      </c>
      <c r="C76" s="166">
        <v>3</v>
      </c>
      <c r="D76" s="97"/>
      <c r="E76" s="142" t="b">
        <v>1</v>
      </c>
      <c r="F76" s="97"/>
      <c r="G76" s="153" t="s">
        <v>302</v>
      </c>
      <c r="H76" s="97" t="s">
        <v>275</v>
      </c>
      <c r="I76" s="183" t="s">
        <v>303</v>
      </c>
      <c r="J76" s="142" t="s">
        <v>304</v>
      </c>
      <c r="K76" s="153">
        <v>0</v>
      </c>
      <c r="L76" s="153">
        <v>1</v>
      </c>
      <c r="M76" s="97"/>
      <c r="N76" s="181">
        <v>0</v>
      </c>
      <c r="O76" s="97" t="s">
        <v>278</v>
      </c>
      <c r="P76" s="142" t="s">
        <v>29</v>
      </c>
      <c r="Q76" s="97"/>
      <c r="R76" s="97"/>
      <c r="S76" s="97"/>
      <c r="T76" s="97"/>
      <c r="U76" s="97"/>
      <c r="V76" s="97"/>
      <c r="W76" s="97"/>
      <c r="X76" s="97"/>
      <c r="Y76" s="97"/>
    </row>
    <row r="77" spans="1:26" s="95" customFormat="1">
      <c r="A77" s="181" t="s">
        <v>305</v>
      </c>
      <c r="B77" s="165" t="s">
        <v>221</v>
      </c>
      <c r="C77" s="166">
        <v>3</v>
      </c>
      <c r="D77" s="97"/>
      <c r="E77" s="181" t="b">
        <v>0</v>
      </c>
      <c r="F77" s="97"/>
      <c r="G77" s="181" t="s">
        <v>306</v>
      </c>
      <c r="H77" s="97" t="s">
        <v>275</v>
      </c>
      <c r="I77" s="142"/>
      <c r="J77" s="181" t="s">
        <v>307</v>
      </c>
      <c r="K77" s="153">
        <v>0</v>
      </c>
      <c r="L77" s="153">
        <v>1</v>
      </c>
      <c r="M77" s="97"/>
      <c r="N77" s="181">
        <v>0</v>
      </c>
      <c r="O77" s="97" t="s">
        <v>278</v>
      </c>
      <c r="P77" s="142" t="s">
        <v>29</v>
      </c>
      <c r="Q77" s="97"/>
      <c r="R77" s="97"/>
      <c r="S77" s="97"/>
      <c r="T77" s="97"/>
      <c r="U77" s="97"/>
      <c r="V77" s="97"/>
      <c r="W77" s="97"/>
      <c r="X77" s="97"/>
      <c r="Y77" s="97"/>
    </row>
  </sheetData>
  <mergeCells count="47">
    <mergeCell ref="E43:E44"/>
    <mergeCell ref="G5:G8"/>
    <mergeCell ref="G16:G19"/>
    <mergeCell ref="G21:G23"/>
    <mergeCell ref="G25:G26"/>
    <mergeCell ref="G31:G34"/>
    <mergeCell ref="G36:G39"/>
    <mergeCell ref="G43:G44"/>
    <mergeCell ref="E5:E8"/>
    <mergeCell ref="E16:E19"/>
    <mergeCell ref="E21:E23"/>
    <mergeCell ref="E31:E34"/>
    <mergeCell ref="E36:E39"/>
    <mergeCell ref="H43:H44"/>
    <mergeCell ref="K5:K8"/>
    <mergeCell ref="K16:K19"/>
    <mergeCell ref="K21:K23"/>
    <mergeCell ref="K25:K26"/>
    <mergeCell ref="K31:K34"/>
    <mergeCell ref="K36:K39"/>
    <mergeCell ref="K43:K44"/>
    <mergeCell ref="H5:H8"/>
    <mergeCell ref="H16:H19"/>
    <mergeCell ref="H21:H23"/>
    <mergeCell ref="H31:H34"/>
    <mergeCell ref="H36:H39"/>
    <mergeCell ref="L43:L44"/>
    <mergeCell ref="M5:M8"/>
    <mergeCell ref="N5:N8"/>
    <mergeCell ref="N16:N19"/>
    <mergeCell ref="N21:N23"/>
    <mergeCell ref="N31:N34"/>
    <mergeCell ref="N36:N39"/>
    <mergeCell ref="N43:N44"/>
    <mergeCell ref="L5:L8"/>
    <mergeCell ref="L16:L19"/>
    <mergeCell ref="L21:L23"/>
    <mergeCell ref="L31:L34"/>
    <mergeCell ref="L36:L39"/>
    <mergeCell ref="P43:P44"/>
    <mergeCell ref="Q21:Q23"/>
    <mergeCell ref="Q43:Q44"/>
    <mergeCell ref="P5:P8"/>
    <mergeCell ref="P16:P19"/>
    <mergeCell ref="P21:P23"/>
    <mergeCell ref="P31:P34"/>
    <mergeCell ref="P36:P39"/>
  </mergeCells>
  <pageMargins left="0.7" right="0.7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49"/>
  <sheetViews>
    <sheetView zoomScale="85" zoomScaleNormal="85" workbookViewId="0">
      <selection activeCell="E40" sqref="E40"/>
    </sheetView>
  </sheetViews>
  <sheetFormatPr defaultColWidth="9" defaultRowHeight="15"/>
  <cols>
    <col min="1" max="1" width="3" customWidth="1"/>
    <col min="2" max="2" width="32.7109375" customWidth="1"/>
    <col min="3" max="3" width="6" customWidth="1"/>
    <col min="4" max="4" width="76.42578125" customWidth="1"/>
    <col min="5" max="5" width="35" customWidth="1"/>
    <col min="6" max="6" width="15.42578125" customWidth="1"/>
    <col min="7" max="7" width="13.42578125" customWidth="1"/>
    <col min="8" max="8" width="23.28515625" customWidth="1"/>
    <col min="10" max="10" width="11.7109375" customWidth="1"/>
    <col min="11" max="11" width="13.42578125" customWidth="1"/>
  </cols>
  <sheetData>
    <row r="1" spans="1:12">
      <c r="A1" s="97" t="s">
        <v>0</v>
      </c>
      <c r="B1" s="97" t="s">
        <v>308</v>
      </c>
      <c r="C1" s="98" t="s">
        <v>11</v>
      </c>
      <c r="D1" s="99" t="s">
        <v>8</v>
      </c>
      <c r="E1" s="97" t="s">
        <v>16</v>
      </c>
      <c r="F1" s="97" t="s">
        <v>17</v>
      </c>
      <c r="G1" s="97" t="s">
        <v>18</v>
      </c>
      <c r="H1" s="97" t="s">
        <v>19</v>
      </c>
      <c r="I1" s="97" t="s">
        <v>20</v>
      </c>
      <c r="J1" s="97" t="s">
        <v>21</v>
      </c>
      <c r="K1" s="97"/>
      <c r="L1" s="97"/>
    </row>
    <row r="2" spans="1:12">
      <c r="A2" s="100">
        <v>1</v>
      </c>
      <c r="B2" s="100" t="s">
        <v>25</v>
      </c>
      <c r="C2" s="101">
        <v>1</v>
      </c>
      <c r="D2" s="102"/>
      <c r="E2" s="100" t="s">
        <v>30</v>
      </c>
      <c r="F2" s="100">
        <v>4</v>
      </c>
      <c r="G2" s="100">
        <f t="shared" ref="G2:G36" si="0">F2</f>
        <v>4</v>
      </c>
      <c r="H2" s="100"/>
      <c r="I2" s="100"/>
      <c r="J2" s="100">
        <f t="shared" ref="J2:J36" si="1">I2</f>
        <v>0</v>
      </c>
      <c r="K2" s="97"/>
      <c r="L2" s="97"/>
    </row>
    <row r="3" spans="1:12">
      <c r="A3" s="100">
        <v>2</v>
      </c>
      <c r="B3" s="100" t="s">
        <v>31</v>
      </c>
      <c r="C3" s="101">
        <v>1</v>
      </c>
      <c r="D3" s="102"/>
      <c r="E3" s="100" t="s">
        <v>34</v>
      </c>
      <c r="F3" s="100">
        <v>3</v>
      </c>
      <c r="G3" s="100">
        <f t="shared" si="0"/>
        <v>3</v>
      </c>
      <c r="H3" s="100"/>
      <c r="I3" s="100"/>
      <c r="J3" s="100">
        <f t="shared" si="1"/>
        <v>0</v>
      </c>
      <c r="K3" s="97"/>
      <c r="L3" s="97"/>
    </row>
    <row r="4" spans="1:12">
      <c r="A4" s="100">
        <v>3</v>
      </c>
      <c r="B4" s="100" t="s">
        <v>35</v>
      </c>
      <c r="C4" s="101">
        <v>1</v>
      </c>
      <c r="D4" s="102" t="s">
        <v>309</v>
      </c>
      <c r="E4" s="100" t="s">
        <v>40</v>
      </c>
      <c r="F4" s="100" t="s">
        <v>310</v>
      </c>
      <c r="G4" s="100" t="str">
        <f t="shared" si="0"/>
        <v>5 | 0 | 0</v>
      </c>
      <c r="H4" s="100"/>
      <c r="I4" s="100"/>
      <c r="J4" s="100">
        <f t="shared" si="1"/>
        <v>0</v>
      </c>
      <c r="K4" s="97" t="str">
        <f>PassiveAbility!S4</f>
        <v>10 | 90 | 0</v>
      </c>
      <c r="L4" s="97"/>
    </row>
    <row r="5" spans="1:12">
      <c r="A5" s="100">
        <v>4</v>
      </c>
      <c r="B5" s="100" t="s">
        <v>43</v>
      </c>
      <c r="C5" s="201">
        <v>1</v>
      </c>
      <c r="D5" s="103"/>
      <c r="E5" s="100" t="s">
        <v>46</v>
      </c>
      <c r="F5" s="100">
        <f>ROUND($K5/2,2)</f>
        <v>3</v>
      </c>
      <c r="G5" s="100">
        <f t="shared" si="0"/>
        <v>3</v>
      </c>
      <c r="H5" s="100"/>
      <c r="I5" s="100"/>
      <c r="J5" s="100">
        <f t="shared" si="1"/>
        <v>0</v>
      </c>
      <c r="K5" s="97">
        <f>PassiveAbility!S5</f>
        <v>6</v>
      </c>
      <c r="L5" s="97"/>
    </row>
    <row r="6" spans="1:12">
      <c r="A6" s="100">
        <v>5</v>
      </c>
      <c r="B6" s="100" t="s">
        <v>47</v>
      </c>
      <c r="C6" s="201"/>
      <c r="D6" s="103"/>
      <c r="E6" s="100" t="s">
        <v>46</v>
      </c>
      <c r="F6" s="100">
        <f t="shared" ref="F6:F8" si="2">ROUND($K6/2,2)</f>
        <v>2</v>
      </c>
      <c r="G6" s="100">
        <f t="shared" si="0"/>
        <v>2</v>
      </c>
      <c r="H6" s="100"/>
      <c r="I6" s="100"/>
      <c r="J6" s="100">
        <f t="shared" si="1"/>
        <v>0</v>
      </c>
      <c r="K6" s="97">
        <f>PassiveAbility!S6</f>
        <v>4</v>
      </c>
      <c r="L6" s="97"/>
    </row>
    <row r="7" spans="1:12">
      <c r="A7" s="100">
        <v>6</v>
      </c>
      <c r="B7" s="100" t="s">
        <v>49</v>
      </c>
      <c r="C7" s="201"/>
      <c r="D7" s="103"/>
      <c r="E7" s="100" t="s">
        <v>46</v>
      </c>
      <c r="F7" s="100">
        <f t="shared" si="2"/>
        <v>4</v>
      </c>
      <c r="G7" s="100">
        <f t="shared" si="0"/>
        <v>4</v>
      </c>
      <c r="H7" s="100"/>
      <c r="I7" s="100"/>
      <c r="J7" s="100">
        <f t="shared" si="1"/>
        <v>0</v>
      </c>
      <c r="K7" s="97">
        <f>PassiveAbility!S7</f>
        <v>8</v>
      </c>
      <c r="L7" s="97"/>
    </row>
    <row r="8" spans="1:12">
      <c r="A8" s="100">
        <v>7</v>
      </c>
      <c r="B8" s="100" t="s">
        <v>51</v>
      </c>
      <c r="C8" s="201"/>
      <c r="D8" s="103"/>
      <c r="E8" s="100" t="s">
        <v>46</v>
      </c>
      <c r="F8" s="100">
        <f t="shared" si="2"/>
        <v>2</v>
      </c>
      <c r="G8" s="100">
        <f t="shared" si="0"/>
        <v>2</v>
      </c>
      <c r="H8" s="100"/>
      <c r="I8" s="100"/>
      <c r="J8" s="100">
        <f t="shared" si="1"/>
        <v>0</v>
      </c>
      <c r="K8" s="97">
        <f>PassiveAbility!S8</f>
        <v>4</v>
      </c>
      <c r="L8" s="97"/>
    </row>
    <row r="9" spans="1:12">
      <c r="A9" s="100">
        <v>8</v>
      </c>
      <c r="B9" s="104" t="s">
        <v>53</v>
      </c>
      <c r="C9" s="105">
        <v>1</v>
      </c>
      <c r="D9" s="106" t="s">
        <v>311</v>
      </c>
      <c r="E9" s="104" t="s">
        <v>56</v>
      </c>
      <c r="F9" s="104" t="s">
        <v>312</v>
      </c>
      <c r="G9" s="104" t="str">
        <f t="shared" si="0"/>
        <v>0.5 | 0</v>
      </c>
      <c r="H9" s="104"/>
      <c r="I9" s="104"/>
      <c r="J9" s="104">
        <f t="shared" si="1"/>
        <v>0</v>
      </c>
      <c r="K9" s="97"/>
      <c r="L9" s="97"/>
    </row>
    <row r="10" spans="1:12">
      <c r="A10" s="100">
        <v>9</v>
      </c>
      <c r="B10" s="104" t="s">
        <v>59</v>
      </c>
      <c r="C10" s="105">
        <v>1</v>
      </c>
      <c r="D10" s="106"/>
      <c r="E10" s="104" t="s">
        <v>61</v>
      </c>
      <c r="F10" s="104">
        <v>1</v>
      </c>
      <c r="G10" s="104">
        <f t="shared" si="0"/>
        <v>1</v>
      </c>
      <c r="H10" s="104"/>
      <c r="I10" s="104"/>
      <c r="J10" s="104">
        <f t="shared" si="1"/>
        <v>0</v>
      </c>
      <c r="K10" s="97"/>
      <c r="L10" s="97"/>
    </row>
    <row r="11" spans="1:12">
      <c r="A11" s="100">
        <v>10</v>
      </c>
      <c r="B11" s="104" t="s">
        <v>62</v>
      </c>
      <c r="C11" s="105">
        <v>1</v>
      </c>
      <c r="D11" s="106"/>
      <c r="E11" s="104" t="s">
        <v>64</v>
      </c>
      <c r="F11" s="104">
        <v>5</v>
      </c>
      <c r="G11" s="104">
        <f t="shared" si="0"/>
        <v>5</v>
      </c>
      <c r="H11" s="104"/>
      <c r="I11" s="104"/>
      <c r="J11" s="104">
        <f t="shared" si="1"/>
        <v>0</v>
      </c>
      <c r="K11" s="97">
        <f>PassiveAbility!S11</f>
        <v>12</v>
      </c>
      <c r="L11" s="97"/>
    </row>
    <row r="12" spans="1:12">
      <c r="A12" s="100">
        <v>11</v>
      </c>
      <c r="B12" s="107" t="s">
        <v>65</v>
      </c>
      <c r="C12" s="108">
        <v>1</v>
      </c>
      <c r="D12" s="109"/>
      <c r="E12" s="107" t="s">
        <v>68</v>
      </c>
      <c r="F12" s="107">
        <f>K12/2</f>
        <v>6</v>
      </c>
      <c r="G12" s="107">
        <f t="shared" si="0"/>
        <v>6</v>
      </c>
      <c r="H12" s="107"/>
      <c r="I12" s="107"/>
      <c r="J12" s="107">
        <f t="shared" si="1"/>
        <v>0</v>
      </c>
      <c r="K12" s="97">
        <f>PassiveAbility!S12</f>
        <v>12</v>
      </c>
      <c r="L12" s="97"/>
    </row>
    <row r="13" spans="1:12" s="11" customFormat="1">
      <c r="A13" s="100">
        <v>12</v>
      </c>
      <c r="B13" s="110" t="s">
        <v>69</v>
      </c>
      <c r="C13" s="111">
        <v>1</v>
      </c>
      <c r="D13" s="112"/>
      <c r="E13" s="110" t="s">
        <v>72</v>
      </c>
      <c r="F13" s="110">
        <f>K13/2</f>
        <v>6</v>
      </c>
      <c r="G13" s="110">
        <f t="shared" si="0"/>
        <v>6</v>
      </c>
      <c r="H13" s="110" t="s">
        <v>73</v>
      </c>
      <c r="I13" s="110">
        <f>L13/2</f>
        <v>-3</v>
      </c>
      <c r="J13" s="110">
        <f t="shared" si="1"/>
        <v>-3</v>
      </c>
      <c r="K13" s="132">
        <f>PassiveAbility!S13</f>
        <v>12</v>
      </c>
      <c r="L13" s="132">
        <f>PassiveAbility!V13</f>
        <v>-6</v>
      </c>
    </row>
    <row r="14" spans="1:12">
      <c r="A14" s="100">
        <v>13</v>
      </c>
      <c r="B14" s="107" t="s">
        <v>74</v>
      </c>
      <c r="C14" s="108">
        <v>1</v>
      </c>
      <c r="D14" s="109"/>
      <c r="E14" s="107" t="s">
        <v>77</v>
      </c>
      <c r="F14" s="107">
        <f>K14/2</f>
        <v>-7</v>
      </c>
      <c r="G14" s="107">
        <f t="shared" si="0"/>
        <v>-7</v>
      </c>
      <c r="H14" s="107"/>
      <c r="I14" s="107"/>
      <c r="J14" s="107">
        <f t="shared" si="1"/>
        <v>0</v>
      </c>
      <c r="K14" s="97">
        <f>PassiveAbility!S14</f>
        <v>-14</v>
      </c>
      <c r="L14" s="97"/>
    </row>
    <row r="15" spans="1:12">
      <c r="A15" s="100">
        <v>14</v>
      </c>
      <c r="B15" s="100" t="s">
        <v>81</v>
      </c>
      <c r="C15" s="101">
        <v>1</v>
      </c>
      <c r="D15" s="103"/>
      <c r="E15" s="100" t="s">
        <v>83</v>
      </c>
      <c r="F15" s="100">
        <f>$K15/2</f>
        <v>4</v>
      </c>
      <c r="G15" s="100">
        <f t="shared" si="0"/>
        <v>4</v>
      </c>
      <c r="H15" s="100" t="s">
        <v>313</v>
      </c>
      <c r="I15" s="100">
        <f>$L15/2</f>
        <v>3</v>
      </c>
      <c r="J15" s="100">
        <f t="shared" si="1"/>
        <v>3</v>
      </c>
      <c r="K15" s="97">
        <f>PassiveAbility!S16</f>
        <v>8</v>
      </c>
      <c r="L15" s="97">
        <f>PassiveAbility!V16</f>
        <v>6</v>
      </c>
    </row>
    <row r="16" spans="1:12">
      <c r="A16" s="100">
        <v>15</v>
      </c>
      <c r="B16" s="100" t="s">
        <v>85</v>
      </c>
      <c r="C16" s="101">
        <v>1</v>
      </c>
      <c r="D16" s="103"/>
      <c r="E16" s="100" t="s">
        <v>83</v>
      </c>
      <c r="F16" s="100">
        <f t="shared" ref="F16:F18" si="3">$K16/2</f>
        <v>4</v>
      </c>
      <c r="G16" s="100">
        <f t="shared" si="0"/>
        <v>4</v>
      </c>
      <c r="H16" s="100" t="s">
        <v>313</v>
      </c>
      <c r="I16" s="100">
        <f t="shared" ref="I16:I18" si="4">$L16/2</f>
        <v>3</v>
      </c>
      <c r="J16" s="100">
        <f t="shared" si="1"/>
        <v>3</v>
      </c>
      <c r="K16" s="97">
        <f>PassiveAbility!S17</f>
        <v>8</v>
      </c>
      <c r="L16" s="97">
        <f>PassiveAbility!V17</f>
        <v>6</v>
      </c>
    </row>
    <row r="17" spans="1:12">
      <c r="A17" s="100">
        <v>16</v>
      </c>
      <c r="B17" s="100" t="s">
        <v>86</v>
      </c>
      <c r="C17" s="101">
        <v>1</v>
      </c>
      <c r="D17" s="103"/>
      <c r="E17" s="100" t="s">
        <v>83</v>
      </c>
      <c r="F17" s="100">
        <f t="shared" si="3"/>
        <v>3</v>
      </c>
      <c r="G17" s="100">
        <f t="shared" si="0"/>
        <v>3</v>
      </c>
      <c r="H17" s="100" t="s">
        <v>313</v>
      </c>
      <c r="I17" s="100">
        <f t="shared" si="4"/>
        <v>4</v>
      </c>
      <c r="J17" s="100">
        <f t="shared" si="1"/>
        <v>4</v>
      </c>
      <c r="K17" s="97">
        <f>PassiveAbility!S18</f>
        <v>6</v>
      </c>
      <c r="L17" s="97">
        <f>PassiveAbility!V18</f>
        <v>8</v>
      </c>
    </row>
    <row r="18" spans="1:12">
      <c r="A18" s="100">
        <v>17</v>
      </c>
      <c r="B18" s="100" t="s">
        <v>87</v>
      </c>
      <c r="C18" s="101">
        <v>1</v>
      </c>
      <c r="D18" s="103"/>
      <c r="E18" s="100" t="s">
        <v>83</v>
      </c>
      <c r="F18" s="100">
        <f t="shared" si="3"/>
        <v>5</v>
      </c>
      <c r="G18" s="100">
        <f t="shared" si="0"/>
        <v>5</v>
      </c>
      <c r="H18" s="100" t="s">
        <v>313</v>
      </c>
      <c r="I18" s="100">
        <f t="shared" si="4"/>
        <v>2</v>
      </c>
      <c r="J18" s="100">
        <f t="shared" si="1"/>
        <v>2</v>
      </c>
      <c r="K18" s="97">
        <f>PassiveAbility!S19</f>
        <v>10</v>
      </c>
      <c r="L18" s="97">
        <f>PassiveAbility!V19</f>
        <v>4</v>
      </c>
    </row>
    <row r="19" spans="1:12">
      <c r="A19" s="100">
        <v>18</v>
      </c>
      <c r="B19" s="104" t="s">
        <v>105</v>
      </c>
      <c r="C19" s="105">
        <v>1</v>
      </c>
      <c r="D19" s="113"/>
      <c r="E19" s="104" t="s">
        <v>107</v>
      </c>
      <c r="F19" s="104">
        <f>K19/2</f>
        <v>3</v>
      </c>
      <c r="G19" s="104">
        <f t="shared" si="0"/>
        <v>3</v>
      </c>
      <c r="H19" s="104" t="s">
        <v>64</v>
      </c>
      <c r="I19" s="104">
        <f>L19/2</f>
        <v>3</v>
      </c>
      <c r="J19" s="104">
        <f t="shared" si="1"/>
        <v>3</v>
      </c>
      <c r="K19" s="97">
        <f>PassiveAbility!S25</f>
        <v>6</v>
      </c>
      <c r="L19" s="97">
        <f>PassiveAbility!V25</f>
        <v>6</v>
      </c>
    </row>
    <row r="20" spans="1:12">
      <c r="A20" s="100">
        <v>19</v>
      </c>
      <c r="B20" s="104" t="s">
        <v>108</v>
      </c>
      <c r="C20" s="105">
        <v>1</v>
      </c>
      <c r="D20" s="113"/>
      <c r="E20" s="104" t="s">
        <v>107</v>
      </c>
      <c r="F20" s="104">
        <f>K20/2</f>
        <v>4</v>
      </c>
      <c r="G20" s="104">
        <f t="shared" si="0"/>
        <v>4</v>
      </c>
      <c r="H20" s="104" t="s">
        <v>64</v>
      </c>
      <c r="I20" s="104">
        <f>L20/2</f>
        <v>2</v>
      </c>
      <c r="J20" s="104">
        <f t="shared" si="1"/>
        <v>2</v>
      </c>
      <c r="K20" s="97">
        <f>PassiveAbility!S26</f>
        <v>8</v>
      </c>
      <c r="L20" s="97">
        <f>PassiveAbility!V26</f>
        <v>4</v>
      </c>
    </row>
    <row r="21" spans="1:12">
      <c r="A21" s="100">
        <v>20</v>
      </c>
      <c r="B21" s="100" t="s">
        <v>109</v>
      </c>
      <c r="C21" s="101">
        <v>1</v>
      </c>
      <c r="D21" s="102" t="s">
        <v>314</v>
      </c>
      <c r="E21" s="100" t="s">
        <v>112</v>
      </c>
      <c r="F21" s="100" t="s">
        <v>315</v>
      </c>
      <c r="G21" s="100" t="str">
        <f t="shared" si="0"/>
        <v>1.5 | 0 | 4.5</v>
      </c>
      <c r="H21" s="100"/>
      <c r="I21" s="100"/>
      <c r="J21" s="100">
        <f t="shared" si="1"/>
        <v>0</v>
      </c>
      <c r="K21" s="97"/>
      <c r="L21" s="97"/>
    </row>
    <row r="22" spans="1:12">
      <c r="A22" s="100">
        <v>21</v>
      </c>
      <c r="B22" s="100" t="s">
        <v>115</v>
      </c>
      <c r="C22" s="101">
        <v>1</v>
      </c>
      <c r="D22" s="114" t="s">
        <v>316</v>
      </c>
      <c r="E22" s="100" t="s">
        <v>118</v>
      </c>
      <c r="F22" s="100" t="s">
        <v>317</v>
      </c>
      <c r="G22" s="100" t="str">
        <f t="shared" si="0"/>
        <v>5 | 0| 2</v>
      </c>
      <c r="H22" s="100"/>
      <c r="I22" s="100"/>
      <c r="J22" s="100">
        <f t="shared" si="1"/>
        <v>0</v>
      </c>
      <c r="K22" s="97"/>
      <c r="L22" s="97"/>
    </row>
    <row r="23" spans="1:12">
      <c r="A23" s="100">
        <v>22</v>
      </c>
      <c r="B23" s="104" t="s">
        <v>128</v>
      </c>
      <c r="C23" s="202">
        <v>1</v>
      </c>
      <c r="D23" s="204" t="s">
        <v>318</v>
      </c>
      <c r="E23" s="104" t="s">
        <v>130</v>
      </c>
      <c r="F23" s="104" t="s">
        <v>319</v>
      </c>
      <c r="G23" s="104" t="str">
        <f t="shared" si="0"/>
        <v>4 | 0 | 0</v>
      </c>
      <c r="H23" s="104"/>
      <c r="I23" s="104"/>
      <c r="J23" s="104">
        <f t="shared" si="1"/>
        <v>0</v>
      </c>
      <c r="K23" s="97" t="str">
        <f>PassiveAbility!S31</f>
        <v>8 | 0 | 0</v>
      </c>
      <c r="L23" s="97"/>
    </row>
    <row r="24" spans="1:12">
      <c r="A24" s="100">
        <v>23</v>
      </c>
      <c r="B24" s="104" t="s">
        <v>133</v>
      </c>
      <c r="C24" s="202"/>
      <c r="D24" s="204"/>
      <c r="E24" s="104" t="s">
        <v>130</v>
      </c>
      <c r="F24" s="104" t="s">
        <v>320</v>
      </c>
      <c r="G24" s="104" t="str">
        <f t="shared" si="0"/>
        <v>6 | 0 | 0</v>
      </c>
      <c r="H24" s="104"/>
      <c r="I24" s="104"/>
      <c r="J24" s="104">
        <f t="shared" si="1"/>
        <v>0</v>
      </c>
      <c r="K24" s="97" t="str">
        <f>PassiveAbility!S32</f>
        <v>12 | 0 | 0</v>
      </c>
      <c r="L24" s="97"/>
    </row>
    <row r="25" spans="1:12">
      <c r="A25" s="100">
        <v>24</v>
      </c>
      <c r="B25" s="104" t="s">
        <v>136</v>
      </c>
      <c r="C25" s="202"/>
      <c r="D25" s="204"/>
      <c r="E25" s="104" t="s">
        <v>130</v>
      </c>
      <c r="F25" s="104" t="s">
        <v>310</v>
      </c>
      <c r="G25" s="104" t="str">
        <f t="shared" si="0"/>
        <v>5 | 0 | 0</v>
      </c>
      <c r="H25" s="104"/>
      <c r="I25" s="104"/>
      <c r="J25" s="104">
        <f t="shared" si="1"/>
        <v>0</v>
      </c>
      <c r="K25" s="97" t="str">
        <f>PassiveAbility!S33</f>
        <v>10 | 0 | 0</v>
      </c>
      <c r="L25" s="97"/>
    </row>
    <row r="26" spans="1:12">
      <c r="A26" s="100">
        <v>25</v>
      </c>
      <c r="B26" s="104" t="s">
        <v>139</v>
      </c>
      <c r="C26" s="202"/>
      <c r="D26" s="204"/>
      <c r="E26" s="104" t="s">
        <v>130</v>
      </c>
      <c r="F26" s="104" t="s">
        <v>321</v>
      </c>
      <c r="G26" s="104" t="str">
        <f t="shared" si="0"/>
        <v>9 | 0 | 0</v>
      </c>
      <c r="H26" s="104"/>
      <c r="I26" s="104"/>
      <c r="J26" s="104">
        <f t="shared" si="1"/>
        <v>0</v>
      </c>
      <c r="K26" s="97" t="str">
        <f>PassiveAbility!S34</f>
        <v>18 | 0 | 0</v>
      </c>
      <c r="L26" s="97"/>
    </row>
    <row r="27" spans="1:12">
      <c r="A27" s="100">
        <v>26</v>
      </c>
      <c r="B27" s="107" t="s">
        <v>142</v>
      </c>
      <c r="C27" s="108">
        <v>1</v>
      </c>
      <c r="D27" s="109"/>
      <c r="E27" s="107" t="s">
        <v>145</v>
      </c>
      <c r="F27" s="107">
        <f>$K27/2</f>
        <v>7</v>
      </c>
      <c r="G27" s="107">
        <f t="shared" si="0"/>
        <v>7</v>
      </c>
      <c r="H27" s="107"/>
      <c r="I27" s="107"/>
      <c r="J27" s="107">
        <f t="shared" si="1"/>
        <v>0</v>
      </c>
      <c r="K27" s="97">
        <f>PassiveAbility!S35</f>
        <v>14</v>
      </c>
      <c r="L27" s="97"/>
    </row>
    <row r="28" spans="1:12" s="11" customFormat="1">
      <c r="A28" s="100">
        <v>27</v>
      </c>
      <c r="B28" s="115" t="s">
        <v>146</v>
      </c>
      <c r="C28" s="203">
        <v>1</v>
      </c>
      <c r="D28" s="116"/>
      <c r="E28" s="115" t="s">
        <v>148</v>
      </c>
      <c r="F28" s="115">
        <f t="shared" ref="F28:F33" si="5">$K28/2</f>
        <v>5</v>
      </c>
      <c r="G28" s="115">
        <f t="shared" si="0"/>
        <v>5</v>
      </c>
      <c r="H28" s="115"/>
      <c r="I28" s="115"/>
      <c r="J28" s="115">
        <f t="shared" si="1"/>
        <v>0</v>
      </c>
      <c r="K28" s="132">
        <f>PassiveAbility!S36</f>
        <v>10</v>
      </c>
      <c r="L28" s="132"/>
    </row>
    <row r="29" spans="1:12" s="11" customFormat="1">
      <c r="A29" s="100">
        <v>28</v>
      </c>
      <c r="B29" s="115" t="s">
        <v>149</v>
      </c>
      <c r="C29" s="203"/>
      <c r="D29" s="116"/>
      <c r="E29" s="115" t="s">
        <v>148</v>
      </c>
      <c r="F29" s="115">
        <f t="shared" si="5"/>
        <v>6</v>
      </c>
      <c r="G29" s="115">
        <f t="shared" si="0"/>
        <v>6</v>
      </c>
      <c r="H29" s="115"/>
      <c r="I29" s="115"/>
      <c r="J29" s="115">
        <f t="shared" si="1"/>
        <v>0</v>
      </c>
      <c r="K29" s="132">
        <f>PassiveAbility!S37</f>
        <v>12</v>
      </c>
      <c r="L29" s="132"/>
    </row>
    <row r="30" spans="1:12" s="11" customFormat="1">
      <c r="A30" s="100">
        <v>29</v>
      </c>
      <c r="B30" s="115" t="s">
        <v>150</v>
      </c>
      <c r="C30" s="203"/>
      <c r="D30" s="116"/>
      <c r="E30" s="115" t="s">
        <v>148</v>
      </c>
      <c r="F30" s="115">
        <f t="shared" si="5"/>
        <v>4</v>
      </c>
      <c r="G30" s="115">
        <f t="shared" si="0"/>
        <v>4</v>
      </c>
      <c r="H30" s="115"/>
      <c r="I30" s="115"/>
      <c r="J30" s="115">
        <f t="shared" si="1"/>
        <v>0</v>
      </c>
      <c r="K30" s="132">
        <f>PassiveAbility!S38</f>
        <v>8</v>
      </c>
      <c r="L30" s="132"/>
    </row>
    <row r="31" spans="1:12" s="11" customFormat="1">
      <c r="A31" s="100">
        <v>30</v>
      </c>
      <c r="B31" s="115" t="s">
        <v>151</v>
      </c>
      <c r="C31" s="203"/>
      <c r="D31" s="116"/>
      <c r="E31" s="115" t="s">
        <v>148</v>
      </c>
      <c r="F31" s="115">
        <f t="shared" si="5"/>
        <v>5</v>
      </c>
      <c r="G31" s="115">
        <f t="shared" si="0"/>
        <v>5</v>
      </c>
      <c r="H31" s="115"/>
      <c r="I31" s="115"/>
      <c r="J31" s="115">
        <f t="shared" si="1"/>
        <v>0</v>
      </c>
      <c r="K31" s="132">
        <f>PassiveAbility!S39</f>
        <v>10</v>
      </c>
      <c r="L31" s="132"/>
    </row>
    <row r="32" spans="1:12">
      <c r="A32" s="100">
        <v>31</v>
      </c>
      <c r="B32" s="107" t="s">
        <v>152</v>
      </c>
      <c r="C32" s="108">
        <v>1</v>
      </c>
      <c r="D32" s="109"/>
      <c r="E32" s="107" t="s">
        <v>155</v>
      </c>
      <c r="F32" s="107">
        <f t="shared" si="5"/>
        <v>6</v>
      </c>
      <c r="G32" s="107">
        <f t="shared" si="0"/>
        <v>6</v>
      </c>
      <c r="H32" s="107"/>
      <c r="I32" s="107"/>
      <c r="J32" s="107">
        <f t="shared" si="1"/>
        <v>0</v>
      </c>
      <c r="K32" s="97">
        <f>PassiveAbility!S40</f>
        <v>12</v>
      </c>
      <c r="L32" s="97"/>
    </row>
    <row r="33" spans="1:12">
      <c r="A33" s="100">
        <v>32</v>
      </c>
      <c r="B33" s="107" t="s">
        <v>156</v>
      </c>
      <c r="C33" s="108">
        <v>1</v>
      </c>
      <c r="D33" s="109"/>
      <c r="E33" s="107" t="s">
        <v>158</v>
      </c>
      <c r="F33" s="107">
        <f t="shared" si="5"/>
        <v>4.5</v>
      </c>
      <c r="G33" s="107">
        <f t="shared" si="0"/>
        <v>4.5</v>
      </c>
      <c r="H33" s="107"/>
      <c r="I33" s="107"/>
      <c r="J33" s="107">
        <f t="shared" si="1"/>
        <v>0</v>
      </c>
      <c r="K33" s="97">
        <f>PassiveAbility!S41</f>
        <v>9</v>
      </c>
      <c r="L33" s="97"/>
    </row>
    <row r="34" spans="1:12" s="13" customFormat="1">
      <c r="A34" s="100">
        <v>33</v>
      </c>
      <c r="B34" s="117" t="s">
        <v>165</v>
      </c>
      <c r="C34" s="118">
        <v>1</v>
      </c>
      <c r="D34" s="119" t="s">
        <v>322</v>
      </c>
      <c r="E34" s="117" t="s">
        <v>169</v>
      </c>
      <c r="F34" s="117" t="s">
        <v>323</v>
      </c>
      <c r="G34" s="117" t="str">
        <f t="shared" si="0"/>
        <v>6 | 1</v>
      </c>
      <c r="H34" s="117"/>
      <c r="I34" s="117"/>
      <c r="J34" s="117">
        <f t="shared" si="1"/>
        <v>0</v>
      </c>
      <c r="K34" s="133"/>
      <c r="L34" s="133"/>
    </row>
    <row r="35" spans="1:12" s="13" customFormat="1">
      <c r="A35" s="100">
        <v>34</v>
      </c>
      <c r="B35" s="120" t="s">
        <v>171</v>
      </c>
      <c r="C35" s="121">
        <v>1</v>
      </c>
      <c r="D35" s="122" t="s">
        <v>324</v>
      </c>
      <c r="E35" s="120" t="s">
        <v>175</v>
      </c>
      <c r="F35" s="120" t="s">
        <v>325</v>
      </c>
      <c r="G35" s="120" t="str">
        <f t="shared" si="0"/>
        <v>6 | 6 | 1</v>
      </c>
      <c r="H35" s="120"/>
      <c r="I35" s="120"/>
      <c r="J35" s="120">
        <f t="shared" si="1"/>
        <v>0</v>
      </c>
      <c r="K35" s="133"/>
      <c r="L35" s="133"/>
    </row>
    <row r="36" spans="1:12" s="13" customFormat="1">
      <c r="A36" s="100">
        <v>35</v>
      </c>
      <c r="B36" s="120" t="s">
        <v>177</v>
      </c>
      <c r="C36" s="121">
        <v>1</v>
      </c>
      <c r="D36" s="122" t="s">
        <v>326</v>
      </c>
      <c r="E36" s="120" t="s">
        <v>179</v>
      </c>
      <c r="F36" s="120">
        <v>0.25</v>
      </c>
      <c r="G36" s="120">
        <f t="shared" si="0"/>
        <v>0.25</v>
      </c>
      <c r="H36" s="120"/>
      <c r="I36" s="120"/>
      <c r="J36" s="120">
        <f t="shared" si="1"/>
        <v>0</v>
      </c>
      <c r="K36" s="133"/>
      <c r="L36" s="133"/>
    </row>
    <row r="37" spans="1:12">
      <c r="A37" s="100">
        <v>36</v>
      </c>
      <c r="B37" s="104" t="s">
        <v>186</v>
      </c>
      <c r="C37" s="104">
        <v>1</v>
      </c>
      <c r="D37" s="123"/>
      <c r="E37" s="104" t="s">
        <v>190</v>
      </c>
      <c r="F37" s="104" t="s">
        <v>327</v>
      </c>
      <c r="G37" s="104" t="s">
        <v>327</v>
      </c>
      <c r="H37" s="104"/>
      <c r="I37" s="104"/>
      <c r="J37" s="104"/>
      <c r="K37" s="97" t="str">
        <f>PassiveAbility!S50</f>
        <v>8 | 8</v>
      </c>
      <c r="L37" s="97"/>
    </row>
    <row r="38" spans="1:12">
      <c r="A38" s="100">
        <v>37</v>
      </c>
      <c r="B38" s="104" t="s">
        <v>193</v>
      </c>
      <c r="C38" s="104">
        <v>1</v>
      </c>
      <c r="D38" s="123"/>
      <c r="E38" s="104" t="s">
        <v>195</v>
      </c>
      <c r="F38" s="104" t="s">
        <v>328</v>
      </c>
      <c r="G38" s="104" t="s">
        <v>328</v>
      </c>
      <c r="H38" s="104"/>
      <c r="I38" s="104"/>
      <c r="J38" s="104"/>
      <c r="K38" s="97" t="str">
        <f>PassiveAbility!S51</f>
        <v>6 | 6</v>
      </c>
      <c r="L38" s="97"/>
    </row>
    <row r="39" spans="1:12">
      <c r="A39" s="100">
        <v>38</v>
      </c>
      <c r="B39" s="104" t="s">
        <v>198</v>
      </c>
      <c r="C39" s="104">
        <v>1</v>
      </c>
      <c r="D39" s="104"/>
      <c r="E39" s="104" t="s">
        <v>200</v>
      </c>
      <c r="F39" s="104">
        <v>0.5</v>
      </c>
      <c r="G39" s="104">
        <v>0.5</v>
      </c>
      <c r="H39" s="104"/>
      <c r="I39" s="104"/>
      <c r="J39" s="104"/>
      <c r="K39" s="97">
        <f>PassiveAbility!S52</f>
        <v>1.4</v>
      </c>
      <c r="L39" s="97"/>
    </row>
    <row r="40" spans="1:12">
      <c r="A40" s="100">
        <v>39</v>
      </c>
      <c r="B40" s="124" t="s">
        <v>216</v>
      </c>
      <c r="C40" s="125">
        <v>1</v>
      </c>
      <c r="D40" s="124"/>
      <c r="E40" s="124" t="s">
        <v>217</v>
      </c>
      <c r="F40" s="124" t="s">
        <v>329</v>
      </c>
      <c r="G40" s="124" t="s">
        <v>329</v>
      </c>
      <c r="H40" s="124"/>
      <c r="I40" s="124"/>
      <c r="J40" s="124"/>
      <c r="K40" s="97"/>
      <c r="L40" s="97"/>
    </row>
    <row r="41" spans="1:12" s="95" customFormat="1">
      <c r="A41" s="126">
        <v>40</v>
      </c>
      <c r="B41" s="126" t="s">
        <v>220</v>
      </c>
      <c r="C41" s="127">
        <v>1</v>
      </c>
      <c r="D41" s="128" t="s">
        <v>330</v>
      </c>
      <c r="E41" s="126" t="s">
        <v>224</v>
      </c>
      <c r="F41" s="126" t="s">
        <v>331</v>
      </c>
      <c r="G41" s="126" t="str">
        <f>F41</f>
        <v>1 | 0 | 0 | 0</v>
      </c>
      <c r="H41" s="126"/>
      <c r="I41" s="126"/>
      <c r="J41" s="126">
        <f>I41</f>
        <v>0</v>
      </c>
      <c r="K41" s="126" t="str">
        <f>PassiveAbility!S60</f>
        <v>1 | 150 | 0 | 1</v>
      </c>
      <c r="L41" s="126"/>
    </row>
    <row r="42" spans="1:12" s="95" customFormat="1">
      <c r="A42" s="126">
        <v>41</v>
      </c>
      <c r="B42" s="126" t="s">
        <v>227</v>
      </c>
      <c r="C42" s="127">
        <v>1</v>
      </c>
      <c r="D42" s="129" t="s">
        <v>332</v>
      </c>
      <c r="E42" s="126" t="s">
        <v>230</v>
      </c>
      <c r="F42" s="126" t="s">
        <v>333</v>
      </c>
      <c r="G42" s="126" t="str">
        <f>F42</f>
        <v>0 | 1 | 40 | 0</v>
      </c>
      <c r="H42" s="126"/>
      <c r="I42" s="126"/>
      <c r="J42" s="126">
        <f>I42</f>
        <v>0</v>
      </c>
      <c r="K42" s="126"/>
      <c r="L42" s="126"/>
    </row>
    <row r="43" spans="1:12" s="95" customFormat="1">
      <c r="A43" s="126">
        <v>42</v>
      </c>
      <c r="B43" s="130" t="s">
        <v>233</v>
      </c>
      <c r="C43" s="130">
        <v>1</v>
      </c>
      <c r="D43" s="126" t="s">
        <v>334</v>
      </c>
      <c r="E43" s="130" t="s">
        <v>236</v>
      </c>
      <c r="F43" s="130" t="s">
        <v>335</v>
      </c>
      <c r="G43" s="130" t="str">
        <f>F43</f>
        <v>80 | 1.1 | 0</v>
      </c>
      <c r="H43" s="126"/>
      <c r="I43" s="126"/>
      <c r="J43" s="126"/>
    </row>
    <row r="44" spans="1:12" s="96" customFormat="1">
      <c r="A44" s="130">
        <v>43</v>
      </c>
      <c r="B44" s="130" t="s">
        <v>239</v>
      </c>
      <c r="C44" s="130">
        <v>1</v>
      </c>
      <c r="D44" s="130" t="s">
        <v>336</v>
      </c>
      <c r="E44" s="130" t="s">
        <v>242</v>
      </c>
      <c r="F44" s="130" t="s">
        <v>337</v>
      </c>
      <c r="G44" s="130" t="str">
        <f>F44</f>
        <v>40 | 2 | 0</v>
      </c>
      <c r="H44" s="130"/>
      <c r="I44" s="130"/>
      <c r="J44" s="130"/>
    </row>
    <row r="45" spans="1:12" s="95" customFormat="1">
      <c r="A45" s="126">
        <v>44</v>
      </c>
      <c r="B45" s="130" t="s">
        <v>245</v>
      </c>
      <c r="C45" s="130">
        <v>1</v>
      </c>
      <c r="D45" s="126" t="s">
        <v>338</v>
      </c>
      <c r="E45" s="130" t="s">
        <v>248</v>
      </c>
      <c r="F45" s="130" t="s">
        <v>339</v>
      </c>
      <c r="G45" s="130" t="str">
        <f>F45</f>
        <v>1.5 | 40</v>
      </c>
      <c r="H45" s="126"/>
      <c r="I45" s="126"/>
      <c r="J45" s="126"/>
    </row>
    <row r="46" spans="1:12" s="95" customFormat="1">
      <c r="A46" s="126">
        <v>45</v>
      </c>
      <c r="B46" s="131" t="s">
        <v>251</v>
      </c>
      <c r="C46" s="130">
        <v>1</v>
      </c>
      <c r="D46" s="126" t="s">
        <v>340</v>
      </c>
      <c r="E46" s="131" t="s">
        <v>254</v>
      </c>
      <c r="F46" s="131">
        <v>100</v>
      </c>
      <c r="G46" s="131">
        <v>50</v>
      </c>
      <c r="H46" s="126"/>
      <c r="I46" s="126"/>
      <c r="J46" s="126"/>
    </row>
    <row r="47" spans="1:12" s="95" customFormat="1">
      <c r="A47" s="126">
        <v>46</v>
      </c>
      <c r="B47" s="131" t="s">
        <v>255</v>
      </c>
      <c r="C47" s="130">
        <v>1</v>
      </c>
      <c r="D47" s="126" t="s">
        <v>341</v>
      </c>
      <c r="E47" s="131" t="s">
        <v>258</v>
      </c>
      <c r="F47" s="131" t="s">
        <v>259</v>
      </c>
      <c r="G47" s="131" t="s">
        <v>260</v>
      </c>
      <c r="H47" s="126"/>
      <c r="I47" s="126"/>
      <c r="J47" s="126"/>
    </row>
    <row r="48" spans="1:12" s="95" customFormat="1">
      <c r="A48" s="126">
        <v>47</v>
      </c>
      <c r="B48" s="130" t="s">
        <v>261</v>
      </c>
      <c r="C48" s="130">
        <v>1</v>
      </c>
      <c r="D48" s="126" t="s">
        <v>342</v>
      </c>
      <c r="E48" s="130" t="s">
        <v>264</v>
      </c>
      <c r="F48" s="130" t="s">
        <v>343</v>
      </c>
      <c r="G48" s="130" t="str">
        <f>F48</f>
        <v>30 | 1 | 0 | 0</v>
      </c>
      <c r="H48" s="126"/>
      <c r="I48" s="126"/>
      <c r="J48" s="126"/>
    </row>
    <row r="49" spans="1:10" s="95" customFormat="1">
      <c r="A49" s="126">
        <v>48</v>
      </c>
      <c r="B49" s="131" t="s">
        <v>267</v>
      </c>
      <c r="C49" s="130">
        <v>1</v>
      </c>
      <c r="D49" s="126" t="s">
        <v>344</v>
      </c>
      <c r="E49" s="131" t="s">
        <v>270</v>
      </c>
      <c r="F49" s="131" t="s">
        <v>271</v>
      </c>
      <c r="G49" s="131" t="s">
        <v>272</v>
      </c>
      <c r="H49" s="126"/>
      <c r="I49" s="126"/>
      <c r="J49" s="126"/>
    </row>
  </sheetData>
  <mergeCells count="4">
    <mergeCell ref="C5:C8"/>
    <mergeCell ref="C23:C26"/>
    <mergeCell ref="C28:C31"/>
    <mergeCell ref="D23:D26"/>
  </mergeCells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O33"/>
  <sheetViews>
    <sheetView tabSelected="1" workbookViewId="0">
      <selection activeCell="I19" sqref="I19"/>
    </sheetView>
  </sheetViews>
  <sheetFormatPr defaultColWidth="9" defaultRowHeight="15"/>
  <cols>
    <col min="1" max="1" width="2.7109375" customWidth="1"/>
    <col min="2" max="2" width="24.5703125" customWidth="1"/>
    <col min="3" max="3" width="14.5703125" customWidth="1"/>
    <col min="4" max="4" width="85" customWidth="1"/>
    <col min="6" max="6" width="9.42578125" customWidth="1"/>
    <col min="7" max="7" width="8.7109375" customWidth="1"/>
    <col min="8" max="8" width="12.42578125" customWidth="1"/>
    <col min="9" max="9" width="11.28515625" customWidth="1"/>
    <col min="10" max="10" width="8.5703125" customWidth="1"/>
    <col min="11" max="11" width="5.42578125" customWidth="1"/>
    <col min="12" max="12" width="11.42578125" customWidth="1"/>
    <col min="13" max="13" width="10.85546875" customWidth="1"/>
    <col min="14" max="14" width="32.42578125" customWidth="1"/>
    <col min="15" max="15" width="23.85546875" customWidth="1"/>
    <col min="16" max="16" width="11.85546875" customWidth="1"/>
    <col min="17" max="17" width="10.7109375" customWidth="1"/>
    <col min="18" max="18" width="22.85546875" customWidth="1"/>
    <col min="19" max="19" width="6.85546875" customWidth="1"/>
    <col min="20" max="20" width="9.42578125" customWidth="1"/>
    <col min="21" max="21" width="23.28515625" customWidth="1"/>
    <col min="22" max="22" width="6.85546875" customWidth="1"/>
    <col min="23" max="23" width="9.42578125" customWidth="1"/>
    <col min="24" max="24" width="23.42578125" customWidth="1"/>
    <col min="25" max="25" width="6.85546875" customWidth="1"/>
    <col min="26" max="26" width="23.28515625" customWidth="1"/>
    <col min="27" max="27" width="6.85546875" customWidth="1"/>
    <col min="28" max="28" width="23.28515625" customWidth="1"/>
    <col min="29" max="29" width="6.85546875" customWidth="1"/>
    <col min="30" max="30" width="9.42578125" customWidth="1"/>
    <col min="31" max="31" width="19" customWidth="1"/>
    <col min="32" max="32" width="6.85546875" customWidth="1"/>
    <col min="33" max="33" width="9.42578125" customWidth="1"/>
    <col min="34" max="34" width="18" customWidth="1"/>
    <col min="35" max="35" width="6.85546875" customWidth="1"/>
    <col min="36" max="36" width="20.5703125" customWidth="1"/>
    <col min="37" max="37" width="6.85546875" customWidth="1"/>
    <col min="38" max="38" width="9.85546875" customWidth="1"/>
    <col min="39" max="39" width="6.85546875" customWidth="1"/>
    <col min="40" max="40" width="10.85546875" customWidth="1"/>
    <col min="41" max="41" width="7.85546875" customWidth="1"/>
  </cols>
  <sheetData>
    <row r="1" spans="1:41">
      <c r="A1" t="s">
        <v>0</v>
      </c>
      <c r="B1" t="s">
        <v>9</v>
      </c>
      <c r="C1" t="s">
        <v>6</v>
      </c>
      <c r="D1" t="s">
        <v>8</v>
      </c>
      <c r="E1" t="s">
        <v>345</v>
      </c>
      <c r="F1" t="s">
        <v>346</v>
      </c>
      <c r="G1" t="s">
        <v>347</v>
      </c>
      <c r="H1" t="s">
        <v>348</v>
      </c>
      <c r="I1" t="s">
        <v>349</v>
      </c>
      <c r="J1" t="s">
        <v>350</v>
      </c>
      <c r="K1" t="s">
        <v>11</v>
      </c>
      <c r="L1" t="s">
        <v>351</v>
      </c>
      <c r="M1" t="s">
        <v>352</v>
      </c>
      <c r="N1" t="s">
        <v>353</v>
      </c>
      <c r="O1" t="s">
        <v>16</v>
      </c>
      <c r="P1" t="s">
        <v>17</v>
      </c>
      <c r="Q1" t="s">
        <v>354</v>
      </c>
      <c r="R1" s="10" t="s">
        <v>19</v>
      </c>
      <c r="S1" s="10" t="s">
        <v>355</v>
      </c>
      <c r="T1" s="10" t="s">
        <v>356</v>
      </c>
      <c r="U1" s="10" t="s">
        <v>22</v>
      </c>
      <c r="V1" s="10" t="s">
        <v>357</v>
      </c>
      <c r="W1" s="10" t="s">
        <v>358</v>
      </c>
      <c r="X1" s="10" t="s">
        <v>359</v>
      </c>
      <c r="Y1" s="10" t="s">
        <v>360</v>
      </c>
      <c r="Z1" s="10" t="s">
        <v>361</v>
      </c>
      <c r="AA1" s="10" t="s">
        <v>362</v>
      </c>
      <c r="AB1" s="10" t="s">
        <v>363</v>
      </c>
      <c r="AC1" s="10" t="s">
        <v>364</v>
      </c>
      <c r="AD1" s="10" t="s">
        <v>365</v>
      </c>
      <c r="AE1" s="10" t="s">
        <v>366</v>
      </c>
      <c r="AF1" s="10" t="s">
        <v>367</v>
      </c>
      <c r="AG1" s="10" t="s">
        <v>368</v>
      </c>
      <c r="AH1" s="10" t="s">
        <v>369</v>
      </c>
      <c r="AI1" s="10" t="s">
        <v>370</v>
      </c>
      <c r="AJ1" s="10" t="s">
        <v>371</v>
      </c>
      <c r="AK1" s="10" t="s">
        <v>372</v>
      </c>
      <c r="AL1" s="10" t="s">
        <v>373</v>
      </c>
      <c r="AM1" s="10"/>
      <c r="AN1" s="10"/>
      <c r="AO1" s="10"/>
    </row>
    <row r="2" spans="1:41">
      <c r="A2">
        <v>1</v>
      </c>
      <c r="B2" t="s">
        <v>374</v>
      </c>
      <c r="C2" t="s">
        <v>375</v>
      </c>
      <c r="D2" s="3" t="s">
        <v>376</v>
      </c>
      <c r="E2" t="b">
        <v>1</v>
      </c>
      <c r="F2">
        <v>13</v>
      </c>
      <c r="G2">
        <v>6</v>
      </c>
      <c r="H2" s="53" t="s">
        <v>377</v>
      </c>
      <c r="I2">
        <v>6</v>
      </c>
      <c r="J2">
        <v>0</v>
      </c>
      <c r="K2">
        <v>1</v>
      </c>
      <c r="L2">
        <v>3</v>
      </c>
      <c r="M2">
        <f>ROUND(L2/2.5,0)</f>
        <v>1</v>
      </c>
      <c r="N2" t="s">
        <v>378</v>
      </c>
      <c r="O2" t="s">
        <v>379</v>
      </c>
      <c r="P2" s="94">
        <v>2.4</v>
      </c>
      <c r="Q2" s="94">
        <v>0.3</v>
      </c>
      <c r="R2" t="s">
        <v>380</v>
      </c>
      <c r="S2">
        <v>4</v>
      </c>
      <c r="U2" t="s">
        <v>381</v>
      </c>
      <c r="V2">
        <v>14</v>
      </c>
      <c r="X2" s="13" t="s">
        <v>382</v>
      </c>
      <c r="Y2" s="13">
        <v>3</v>
      </c>
      <c r="Z2" t="s">
        <v>383</v>
      </c>
      <c r="AA2">
        <v>1</v>
      </c>
      <c r="AB2" t="s">
        <v>384</v>
      </c>
      <c r="AC2">
        <v>40</v>
      </c>
      <c r="AE2" s="13" t="s">
        <v>385</v>
      </c>
      <c r="AF2" s="13">
        <v>0.1</v>
      </c>
      <c r="AG2" s="13"/>
      <c r="AH2" t="s">
        <v>386</v>
      </c>
      <c r="AI2">
        <v>4</v>
      </c>
      <c r="AJ2" s="94" t="s">
        <v>387</v>
      </c>
      <c r="AK2" s="94">
        <f>P2*100</f>
        <v>240</v>
      </c>
      <c r="AL2" s="94">
        <f>Q2*100</f>
        <v>30</v>
      </c>
    </row>
    <row r="3" spans="1:41">
      <c r="A3">
        <v>2</v>
      </c>
      <c r="B3" t="s">
        <v>388</v>
      </c>
      <c r="C3" t="s">
        <v>389</v>
      </c>
      <c r="D3" t="s">
        <v>390</v>
      </c>
      <c r="E3" t="b">
        <v>1</v>
      </c>
      <c r="F3">
        <v>13</v>
      </c>
      <c r="G3">
        <v>7</v>
      </c>
      <c r="H3" s="89" t="s">
        <v>391</v>
      </c>
      <c r="I3">
        <v>6</v>
      </c>
      <c r="J3">
        <v>0</v>
      </c>
      <c r="K3">
        <v>1</v>
      </c>
      <c r="L3">
        <v>5</v>
      </c>
      <c r="M3">
        <f t="shared" ref="M3" si="0">ROUND(L3/2.5,0)</f>
        <v>2</v>
      </c>
      <c r="O3" t="s">
        <v>130</v>
      </c>
      <c r="P3" t="s">
        <v>392</v>
      </c>
      <c r="Q3" t="s">
        <v>393</v>
      </c>
      <c r="R3" t="s">
        <v>386</v>
      </c>
      <c r="S3">
        <v>7</v>
      </c>
      <c r="T3">
        <v>0.7</v>
      </c>
      <c r="U3" t="s">
        <v>383</v>
      </c>
      <c r="V3">
        <v>1</v>
      </c>
    </row>
    <row r="4" spans="1:41">
      <c r="A4">
        <v>3</v>
      </c>
      <c r="B4" t="s">
        <v>394</v>
      </c>
      <c r="C4" t="s">
        <v>395</v>
      </c>
      <c r="D4" s="3" t="s">
        <v>396</v>
      </c>
      <c r="E4" t="b">
        <v>1</v>
      </c>
      <c r="F4">
        <v>13</v>
      </c>
      <c r="G4">
        <v>8</v>
      </c>
      <c r="H4" s="93" t="s">
        <v>397</v>
      </c>
      <c r="I4">
        <v>10</v>
      </c>
      <c r="J4">
        <v>5</v>
      </c>
      <c r="K4">
        <v>1</v>
      </c>
      <c r="L4">
        <v>10</v>
      </c>
      <c r="M4">
        <v>2</v>
      </c>
      <c r="O4" t="s">
        <v>64</v>
      </c>
      <c r="P4">
        <v>40</v>
      </c>
      <c r="Q4">
        <v>4</v>
      </c>
      <c r="R4" t="s">
        <v>107</v>
      </c>
      <c r="S4">
        <v>15</v>
      </c>
      <c r="T4">
        <v>1.5</v>
      </c>
      <c r="U4" t="s">
        <v>158</v>
      </c>
      <c r="V4">
        <v>20</v>
      </c>
      <c r="W4">
        <v>2</v>
      </c>
    </row>
    <row r="5" spans="1:41">
      <c r="A5">
        <v>4</v>
      </c>
      <c r="B5" t="s">
        <v>398</v>
      </c>
      <c r="C5" t="s">
        <v>399</v>
      </c>
      <c r="D5" t="s">
        <v>400</v>
      </c>
      <c r="E5" t="b">
        <v>1</v>
      </c>
      <c r="F5">
        <v>13</v>
      </c>
      <c r="G5">
        <v>10</v>
      </c>
      <c r="H5" s="53" t="s">
        <v>377</v>
      </c>
      <c r="I5">
        <v>12</v>
      </c>
      <c r="J5">
        <v>0</v>
      </c>
      <c r="K5">
        <v>1</v>
      </c>
      <c r="L5">
        <v>15</v>
      </c>
      <c r="M5">
        <v>2</v>
      </c>
      <c r="N5" t="s">
        <v>378</v>
      </c>
      <c r="O5" t="s">
        <v>379</v>
      </c>
      <c r="P5" s="94">
        <v>0.5</v>
      </c>
      <c r="Q5" s="94">
        <v>0.05</v>
      </c>
      <c r="R5" t="s">
        <v>380</v>
      </c>
      <c r="S5">
        <v>7</v>
      </c>
      <c r="U5" t="s">
        <v>381</v>
      </c>
      <c r="V5">
        <v>12</v>
      </c>
      <c r="X5" t="s">
        <v>383</v>
      </c>
      <c r="Y5">
        <v>36</v>
      </c>
      <c r="Z5" t="s">
        <v>401</v>
      </c>
      <c r="AA5">
        <v>36</v>
      </c>
      <c r="AB5" t="s">
        <v>384</v>
      </c>
      <c r="AC5">
        <v>40</v>
      </c>
      <c r="AE5" s="94" t="s">
        <v>387</v>
      </c>
      <c r="AF5" s="94">
        <f>P5*100</f>
        <v>50</v>
      </c>
      <c r="AG5" s="94">
        <v>5</v>
      </c>
    </row>
    <row r="6" spans="1:41">
      <c r="A6">
        <v>5</v>
      </c>
      <c r="B6" t="s">
        <v>402</v>
      </c>
      <c r="C6" t="s">
        <v>403</v>
      </c>
      <c r="D6" s="3" t="s">
        <v>404</v>
      </c>
      <c r="E6" t="b">
        <v>1</v>
      </c>
      <c r="F6">
        <v>1</v>
      </c>
      <c r="G6">
        <v>1</v>
      </c>
      <c r="H6" s="93" t="s">
        <v>397</v>
      </c>
      <c r="I6">
        <v>6</v>
      </c>
      <c r="J6">
        <v>0</v>
      </c>
      <c r="K6">
        <v>2</v>
      </c>
      <c r="L6">
        <v>20</v>
      </c>
      <c r="M6">
        <v>2</v>
      </c>
    </row>
    <row r="7" spans="1:41">
      <c r="A7">
        <v>6</v>
      </c>
      <c r="B7" t="s">
        <v>405</v>
      </c>
      <c r="C7" t="s">
        <v>406</v>
      </c>
      <c r="D7" t="s">
        <v>407</v>
      </c>
      <c r="E7" t="b">
        <v>1</v>
      </c>
      <c r="F7">
        <v>13</v>
      </c>
      <c r="G7">
        <v>10</v>
      </c>
      <c r="H7" s="53" t="s">
        <v>377</v>
      </c>
      <c r="I7">
        <v>7</v>
      </c>
      <c r="J7">
        <v>0</v>
      </c>
      <c r="K7">
        <v>3</v>
      </c>
      <c r="L7">
        <v>25</v>
      </c>
      <c r="M7">
        <v>2</v>
      </c>
      <c r="N7" t="s">
        <v>378</v>
      </c>
      <c r="O7" t="s">
        <v>379</v>
      </c>
      <c r="P7" s="94">
        <v>0.8</v>
      </c>
      <c r="Q7" s="94">
        <v>0.08</v>
      </c>
      <c r="R7" t="s">
        <v>386</v>
      </c>
      <c r="S7">
        <v>2</v>
      </c>
      <c r="U7" s="94" t="s">
        <v>387</v>
      </c>
      <c r="V7" s="94">
        <v>80</v>
      </c>
      <c r="W7" s="94">
        <v>8</v>
      </c>
    </row>
    <row r="8" spans="1:41">
      <c r="A8">
        <v>7</v>
      </c>
      <c r="B8" t="s">
        <v>408</v>
      </c>
      <c r="C8" t="s">
        <v>409</v>
      </c>
      <c r="D8" t="s">
        <v>410</v>
      </c>
      <c r="E8" t="b">
        <v>1</v>
      </c>
      <c r="F8">
        <v>13</v>
      </c>
      <c r="G8">
        <v>10</v>
      </c>
      <c r="H8" s="89" t="s">
        <v>391</v>
      </c>
      <c r="I8">
        <v>4.5</v>
      </c>
      <c r="J8">
        <v>3</v>
      </c>
      <c r="K8">
        <v>3</v>
      </c>
      <c r="L8">
        <v>30</v>
      </c>
      <c r="M8">
        <v>2</v>
      </c>
      <c r="O8" t="s">
        <v>130</v>
      </c>
      <c r="P8" t="s">
        <v>411</v>
      </c>
      <c r="R8" t="s">
        <v>386</v>
      </c>
      <c r="S8">
        <v>6</v>
      </c>
      <c r="T8">
        <v>0.5</v>
      </c>
      <c r="U8" t="s">
        <v>384</v>
      </c>
      <c r="V8">
        <v>26</v>
      </c>
      <c r="W8">
        <v>0</v>
      </c>
      <c r="X8" t="s">
        <v>381</v>
      </c>
      <c r="Y8">
        <v>7</v>
      </c>
    </row>
    <row r="33" ht="15.75" customHeight="1"/>
  </sheetData>
  <conditionalFormatting sqref="W2">
    <cfRule type="top10" dxfId="1" priority="3" percent="1" rank="10"/>
  </conditionalFormatting>
  <conditionalFormatting sqref="Z8">
    <cfRule type="top10" dxfId="0" priority="1" percent="1" rank="10"/>
  </conditionalFormatting>
  <pageMargins left="0.7" right="0.7" top="0.75" bottom="0.75" header="0.3" footer="0.3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82"/>
  <sheetViews>
    <sheetView zoomScale="85" zoomScaleNormal="85" workbookViewId="0">
      <selection activeCell="B9" sqref="B9"/>
    </sheetView>
  </sheetViews>
  <sheetFormatPr defaultColWidth="9" defaultRowHeight="15"/>
  <cols>
    <col min="1" max="1" width="5.42578125" customWidth="1"/>
    <col min="2" max="2" width="51.42578125" style="60" customWidth="1"/>
    <col min="3" max="3" width="36.7109375" style="61" customWidth="1"/>
    <col min="4" max="4" width="13.42578125" customWidth="1"/>
    <col min="5" max="5" width="13.42578125" hidden="1" customWidth="1"/>
    <col min="6" max="6" width="5.85546875" customWidth="1"/>
    <col min="7" max="7" width="36" style="62" customWidth="1"/>
    <col min="8" max="8" width="13.42578125" customWidth="1"/>
    <col min="9" max="9" width="12.42578125" hidden="1" customWidth="1"/>
    <col min="10" max="10" width="5.85546875" customWidth="1"/>
    <col min="11" max="11" width="30.42578125" style="61" customWidth="1"/>
    <col min="12" max="12" width="10.28515625" style="61" customWidth="1"/>
    <col min="13" max="13" width="12.42578125" style="61" hidden="1" customWidth="1"/>
    <col min="14" max="14" width="5.85546875" style="61" customWidth="1"/>
    <col min="15" max="15" width="33.42578125" style="62" customWidth="1"/>
    <col min="16" max="16" width="11.140625" customWidth="1"/>
    <col min="17" max="17" width="12.42578125" hidden="1" customWidth="1"/>
    <col min="18" max="18" width="5.85546875" customWidth="1"/>
    <col min="19" max="19" width="4.7109375" style="63" customWidth="1"/>
    <col min="20" max="22" width="2" customWidth="1"/>
    <col min="23" max="23" width="26.42578125" customWidth="1"/>
    <col min="24" max="25" width="5" customWidth="1"/>
    <col min="26" max="26" width="2" customWidth="1"/>
    <col min="27" max="27" width="31.140625" customWidth="1"/>
    <col min="28" max="30" width="2" customWidth="1"/>
    <col min="33" max="33" width="29" customWidth="1"/>
    <col min="34" max="35" width="12.28515625" customWidth="1"/>
    <col min="36" max="36" width="2.140625" customWidth="1"/>
  </cols>
  <sheetData>
    <row r="1" spans="1:19">
      <c r="A1" s="64" t="s">
        <v>412</v>
      </c>
      <c r="B1" s="65" t="s">
        <v>413</v>
      </c>
      <c r="C1" s="64" t="s">
        <v>16</v>
      </c>
      <c r="D1" s="64" t="s">
        <v>17</v>
      </c>
      <c r="E1" s="64" t="s">
        <v>18</v>
      </c>
      <c r="F1" s="64" t="s">
        <v>414</v>
      </c>
      <c r="G1" s="64" t="s">
        <v>19</v>
      </c>
      <c r="H1" s="64" t="s">
        <v>20</v>
      </c>
      <c r="I1" s="64" t="s">
        <v>21</v>
      </c>
      <c r="J1" s="64" t="s">
        <v>415</v>
      </c>
      <c r="K1" s="64" t="s">
        <v>22</v>
      </c>
      <c r="L1" s="86" t="s">
        <v>23</v>
      </c>
      <c r="M1" s="86" t="s">
        <v>24</v>
      </c>
      <c r="N1" s="86" t="s">
        <v>416</v>
      </c>
      <c r="O1" s="64" t="s">
        <v>359</v>
      </c>
      <c r="P1" s="64" t="s">
        <v>417</v>
      </c>
      <c r="Q1" s="64" t="s">
        <v>418</v>
      </c>
      <c r="R1" s="64" t="s">
        <v>419</v>
      </c>
    </row>
    <row r="2" spans="1:19">
      <c r="A2" s="64">
        <v>1</v>
      </c>
      <c r="B2" s="65"/>
      <c r="C2" s="66" t="s">
        <v>30</v>
      </c>
      <c r="D2" s="64">
        <v>2.5</v>
      </c>
      <c r="E2" s="64">
        <f>D2</f>
        <v>2.5</v>
      </c>
      <c r="F2" s="64">
        <v>1</v>
      </c>
      <c r="G2" s="66" t="s">
        <v>420</v>
      </c>
      <c r="H2" s="64">
        <v>2</v>
      </c>
      <c r="I2" s="64">
        <f t="shared" ref="I2:I41" si="0">H2</f>
        <v>2</v>
      </c>
      <c r="J2" s="64">
        <v>1</v>
      </c>
      <c r="K2" s="87" t="s">
        <v>184</v>
      </c>
      <c r="L2" s="64">
        <v>3</v>
      </c>
      <c r="M2" s="64">
        <f>L2</f>
        <v>3</v>
      </c>
      <c r="N2" s="64">
        <v>1</v>
      </c>
      <c r="O2" s="67" t="s">
        <v>158</v>
      </c>
      <c r="P2" s="64">
        <v>2.2999999999999998</v>
      </c>
      <c r="Q2" s="64">
        <f>P2</f>
        <v>2.2999999999999998</v>
      </c>
      <c r="R2" s="64">
        <v>1</v>
      </c>
      <c r="S2" s="63" t="s">
        <v>421</v>
      </c>
    </row>
    <row r="3" spans="1:19">
      <c r="A3" s="64">
        <v>2</v>
      </c>
      <c r="B3" s="65"/>
      <c r="C3" s="67" t="s">
        <v>84</v>
      </c>
      <c r="D3" s="64">
        <v>2.2999999999999998</v>
      </c>
      <c r="E3" s="64">
        <f t="shared" ref="E3:E41" si="1">D3</f>
        <v>2.2999999999999998</v>
      </c>
      <c r="F3" s="64">
        <v>1</v>
      </c>
      <c r="G3" s="68" t="s">
        <v>422</v>
      </c>
      <c r="H3" s="69">
        <v>5</v>
      </c>
      <c r="I3" s="69">
        <f t="shared" si="0"/>
        <v>5</v>
      </c>
      <c r="J3" s="69">
        <v>1</v>
      </c>
      <c r="K3" s="88" t="s">
        <v>107</v>
      </c>
      <c r="L3" s="64">
        <v>2.4</v>
      </c>
      <c r="M3" s="64">
        <f t="shared" ref="M3:M41" si="2">L3</f>
        <v>2.4</v>
      </c>
      <c r="N3" s="64">
        <v>1</v>
      </c>
      <c r="O3" s="66" t="s">
        <v>420</v>
      </c>
      <c r="P3" s="64">
        <v>3</v>
      </c>
      <c r="Q3" s="64">
        <f t="shared" ref="Q3:Q41" si="3">P3</f>
        <v>3</v>
      </c>
      <c r="R3" s="64">
        <v>1</v>
      </c>
      <c r="S3" s="63" t="s">
        <v>421</v>
      </c>
    </row>
    <row r="4" spans="1:19">
      <c r="A4" s="64">
        <v>3</v>
      </c>
      <c r="B4" s="65"/>
      <c r="C4" s="67" t="s">
        <v>83</v>
      </c>
      <c r="D4" s="64">
        <v>2.2999999999999998</v>
      </c>
      <c r="E4" s="64">
        <f t="shared" si="1"/>
        <v>2.2999999999999998</v>
      </c>
      <c r="F4" s="64">
        <v>1</v>
      </c>
      <c r="G4" s="66" t="s">
        <v>423</v>
      </c>
      <c r="H4" s="64">
        <v>1.2</v>
      </c>
      <c r="I4" s="64">
        <f t="shared" si="0"/>
        <v>1.2</v>
      </c>
      <c r="J4" s="64">
        <v>1</v>
      </c>
      <c r="K4" s="66" t="s">
        <v>34</v>
      </c>
      <c r="L4" s="64">
        <v>1</v>
      </c>
      <c r="M4" s="64">
        <f t="shared" si="2"/>
        <v>1</v>
      </c>
      <c r="N4" s="64">
        <v>1</v>
      </c>
      <c r="O4" s="67" t="s">
        <v>158</v>
      </c>
      <c r="P4" s="64">
        <v>2.2999999999999998</v>
      </c>
      <c r="Q4" s="64">
        <f t="shared" si="3"/>
        <v>2.2999999999999998</v>
      </c>
      <c r="R4" s="64">
        <v>1</v>
      </c>
      <c r="S4" s="63" t="s">
        <v>421</v>
      </c>
    </row>
    <row r="5" spans="1:19">
      <c r="A5" s="64">
        <v>4</v>
      </c>
      <c r="B5" s="65"/>
      <c r="C5" s="70" t="s">
        <v>424</v>
      </c>
      <c r="D5" s="70">
        <v>-8</v>
      </c>
      <c r="E5" s="71">
        <f t="shared" si="1"/>
        <v>-8</v>
      </c>
      <c r="F5" s="70">
        <v>1</v>
      </c>
      <c r="G5" s="72" t="s">
        <v>77</v>
      </c>
      <c r="H5" s="64">
        <v>-2.5</v>
      </c>
      <c r="I5" s="64">
        <f t="shared" si="0"/>
        <v>-2.5</v>
      </c>
      <c r="J5" s="64">
        <v>1</v>
      </c>
      <c r="K5" s="89" t="s">
        <v>46</v>
      </c>
      <c r="L5" s="89">
        <v>0.6</v>
      </c>
      <c r="M5" s="64">
        <f t="shared" si="2"/>
        <v>0.6</v>
      </c>
      <c r="N5" s="89">
        <v>1</v>
      </c>
      <c r="O5" s="72" t="s">
        <v>64</v>
      </c>
      <c r="P5" s="64">
        <v>1.7</v>
      </c>
      <c r="Q5" s="64">
        <f t="shared" si="3"/>
        <v>1.7</v>
      </c>
      <c r="R5" s="64">
        <v>1</v>
      </c>
      <c r="S5" s="63" t="s">
        <v>421</v>
      </c>
    </row>
    <row r="6" spans="1:19">
      <c r="A6" s="64">
        <v>5</v>
      </c>
      <c r="B6" s="65"/>
      <c r="C6" s="66" t="s">
        <v>30</v>
      </c>
      <c r="D6" s="64">
        <v>2</v>
      </c>
      <c r="E6" s="64">
        <f t="shared" si="1"/>
        <v>2</v>
      </c>
      <c r="F6" s="64">
        <v>1</v>
      </c>
      <c r="G6" s="73" t="s">
        <v>425</v>
      </c>
      <c r="H6" s="73">
        <v>1</v>
      </c>
      <c r="I6" s="64">
        <f t="shared" si="0"/>
        <v>1</v>
      </c>
      <c r="J6" s="73">
        <v>1</v>
      </c>
      <c r="K6" s="87" t="s">
        <v>184</v>
      </c>
      <c r="L6" s="64">
        <v>3</v>
      </c>
      <c r="M6" s="64">
        <f t="shared" si="2"/>
        <v>3</v>
      </c>
      <c r="N6" s="64">
        <v>1</v>
      </c>
      <c r="O6" s="66" t="s">
        <v>426</v>
      </c>
      <c r="P6" s="90">
        <v>7</v>
      </c>
      <c r="Q6" s="64">
        <f t="shared" si="3"/>
        <v>7</v>
      </c>
      <c r="R6" s="90">
        <v>1</v>
      </c>
      <c r="S6" s="63" t="s">
        <v>421</v>
      </c>
    </row>
    <row r="7" spans="1:19">
      <c r="A7" s="64">
        <v>6</v>
      </c>
      <c r="B7" s="65"/>
      <c r="C7" s="67" t="s">
        <v>84</v>
      </c>
      <c r="D7" s="64">
        <v>2.2999999999999998</v>
      </c>
      <c r="E7" s="64">
        <f t="shared" si="1"/>
        <v>2.2999999999999998</v>
      </c>
      <c r="F7" s="64">
        <v>1</v>
      </c>
      <c r="G7" s="68" t="s">
        <v>422</v>
      </c>
      <c r="H7" s="69">
        <v>5</v>
      </c>
      <c r="I7" s="69">
        <f t="shared" si="0"/>
        <v>5</v>
      </c>
      <c r="J7" s="69">
        <v>1</v>
      </c>
      <c r="K7" s="88" t="s">
        <v>107</v>
      </c>
      <c r="L7" s="64">
        <v>2.4</v>
      </c>
      <c r="M7" s="64">
        <f t="shared" si="2"/>
        <v>2.4</v>
      </c>
      <c r="N7" s="64">
        <v>1</v>
      </c>
      <c r="O7" s="66" t="s">
        <v>420</v>
      </c>
      <c r="P7" s="64">
        <v>3</v>
      </c>
      <c r="Q7" s="64">
        <f t="shared" si="3"/>
        <v>3</v>
      </c>
      <c r="R7" s="64">
        <v>1</v>
      </c>
      <c r="S7" s="63" t="s">
        <v>421</v>
      </c>
    </row>
    <row r="8" spans="1:19">
      <c r="A8" s="64">
        <v>7</v>
      </c>
      <c r="B8" s="65"/>
      <c r="C8" s="67" t="s">
        <v>83</v>
      </c>
      <c r="D8" s="64">
        <v>2.2999999999999998</v>
      </c>
      <c r="E8" s="64">
        <f t="shared" si="1"/>
        <v>2.2999999999999998</v>
      </c>
      <c r="F8" s="64">
        <v>1</v>
      </c>
      <c r="G8" s="66" t="s">
        <v>423</v>
      </c>
      <c r="H8" s="64">
        <v>1.2</v>
      </c>
      <c r="I8" s="64">
        <f t="shared" si="0"/>
        <v>1.2</v>
      </c>
      <c r="J8" s="64">
        <v>1</v>
      </c>
      <c r="K8" s="66" t="s">
        <v>34</v>
      </c>
      <c r="L8" s="64">
        <v>1</v>
      </c>
      <c r="M8" s="64">
        <f t="shared" si="2"/>
        <v>1</v>
      </c>
      <c r="N8" s="64">
        <v>1</v>
      </c>
      <c r="O8" s="67" t="s">
        <v>158</v>
      </c>
      <c r="P8" s="64">
        <v>2.2999999999999998</v>
      </c>
      <c r="Q8" s="64">
        <f t="shared" si="3"/>
        <v>2.2999999999999998</v>
      </c>
      <c r="R8" s="64">
        <v>1</v>
      </c>
      <c r="S8" s="63" t="s">
        <v>421</v>
      </c>
    </row>
    <row r="9" spans="1:19">
      <c r="A9" s="64">
        <v>8</v>
      </c>
      <c r="B9" s="65"/>
      <c r="C9" s="74" t="s">
        <v>427</v>
      </c>
      <c r="D9" s="74">
        <v>7</v>
      </c>
      <c r="E9" s="71">
        <f t="shared" si="1"/>
        <v>7</v>
      </c>
      <c r="F9" s="74">
        <v>1</v>
      </c>
      <c r="G9" s="72" t="s">
        <v>77</v>
      </c>
      <c r="H9" s="64">
        <v>-2.5</v>
      </c>
      <c r="I9" s="64">
        <f t="shared" si="0"/>
        <v>-2.5</v>
      </c>
      <c r="J9" s="64">
        <v>1</v>
      </c>
      <c r="K9" s="89" t="s">
        <v>46</v>
      </c>
      <c r="L9" s="89">
        <v>0.6</v>
      </c>
      <c r="M9" s="64">
        <f t="shared" si="2"/>
        <v>0.6</v>
      </c>
      <c r="N9" s="89">
        <v>1</v>
      </c>
      <c r="O9" s="72" t="s">
        <v>64</v>
      </c>
      <c r="P9" s="64">
        <v>1.7</v>
      </c>
      <c r="Q9" s="64">
        <f t="shared" si="3"/>
        <v>1.7</v>
      </c>
      <c r="R9" s="64">
        <v>1</v>
      </c>
      <c r="S9" s="63" t="s">
        <v>421</v>
      </c>
    </row>
    <row r="10" spans="1:19">
      <c r="A10" s="64">
        <v>9</v>
      </c>
      <c r="B10" s="75"/>
      <c r="C10" s="66" t="s">
        <v>30</v>
      </c>
      <c r="D10" s="64">
        <v>2.5</v>
      </c>
      <c r="E10" s="64">
        <f t="shared" si="1"/>
        <v>2.5</v>
      </c>
      <c r="F10" s="64">
        <v>1</v>
      </c>
      <c r="G10" s="74" t="s">
        <v>428</v>
      </c>
      <c r="H10" s="74">
        <v>7</v>
      </c>
      <c r="I10" s="64">
        <f t="shared" si="0"/>
        <v>7</v>
      </c>
      <c r="J10" s="74">
        <v>1</v>
      </c>
      <c r="K10" s="87" t="s">
        <v>184</v>
      </c>
      <c r="L10" s="64">
        <v>3</v>
      </c>
      <c r="M10" s="64">
        <f t="shared" si="2"/>
        <v>3</v>
      </c>
      <c r="N10" s="64">
        <v>1</v>
      </c>
      <c r="O10" s="78" t="s">
        <v>429</v>
      </c>
      <c r="P10" s="79">
        <v>5</v>
      </c>
      <c r="Q10" s="69">
        <f t="shared" si="3"/>
        <v>5</v>
      </c>
      <c r="R10" s="79">
        <v>1</v>
      </c>
      <c r="S10" s="63" t="s">
        <v>421</v>
      </c>
    </row>
    <row r="11" spans="1:19">
      <c r="A11" s="64">
        <v>10</v>
      </c>
      <c r="B11" s="65"/>
      <c r="C11" s="67" t="s">
        <v>84</v>
      </c>
      <c r="D11" s="64">
        <v>2.2999999999999998</v>
      </c>
      <c r="E11" s="64">
        <f t="shared" si="1"/>
        <v>2.2999999999999998</v>
      </c>
      <c r="F11" s="64">
        <v>1</v>
      </c>
      <c r="G11" s="68" t="s">
        <v>422</v>
      </c>
      <c r="H11" s="69">
        <v>5</v>
      </c>
      <c r="I11" s="69">
        <f t="shared" si="0"/>
        <v>5</v>
      </c>
      <c r="J11" s="69">
        <v>1</v>
      </c>
      <c r="K11" s="88" t="s">
        <v>107</v>
      </c>
      <c r="L11" s="64">
        <v>2.4</v>
      </c>
      <c r="M11" s="64">
        <f t="shared" si="2"/>
        <v>2.4</v>
      </c>
      <c r="N11" s="64">
        <v>1</v>
      </c>
      <c r="O11" s="66" t="s">
        <v>420</v>
      </c>
      <c r="P11" s="64">
        <v>3</v>
      </c>
      <c r="Q11" s="64">
        <f t="shared" si="3"/>
        <v>3</v>
      </c>
      <c r="R11" s="64">
        <v>1</v>
      </c>
      <c r="S11" s="63" t="s">
        <v>421</v>
      </c>
    </row>
    <row r="12" spans="1:19">
      <c r="A12" s="64">
        <v>11</v>
      </c>
      <c r="B12" s="65"/>
      <c r="C12" s="67" t="s">
        <v>83</v>
      </c>
      <c r="D12" s="64">
        <v>2.2999999999999998</v>
      </c>
      <c r="E12" s="64">
        <f t="shared" si="1"/>
        <v>2.2999999999999998</v>
      </c>
      <c r="F12" s="64">
        <v>1</v>
      </c>
      <c r="G12" s="66" t="s">
        <v>423</v>
      </c>
      <c r="H12" s="64">
        <v>1.2</v>
      </c>
      <c r="I12" s="64">
        <f t="shared" si="0"/>
        <v>1.2</v>
      </c>
      <c r="J12" s="64">
        <v>1</v>
      </c>
      <c r="K12" s="66" t="s">
        <v>34</v>
      </c>
      <c r="L12" s="64">
        <v>1</v>
      </c>
      <c r="M12" s="64">
        <f t="shared" si="2"/>
        <v>1</v>
      </c>
      <c r="N12" s="64">
        <v>1</v>
      </c>
      <c r="O12" s="67" t="s">
        <v>158</v>
      </c>
      <c r="P12" s="64">
        <v>2.2999999999999998</v>
      </c>
      <c r="Q12" s="64">
        <f t="shared" si="3"/>
        <v>2.2999999999999998</v>
      </c>
      <c r="R12" s="64">
        <v>1</v>
      </c>
      <c r="S12" s="63" t="s">
        <v>421</v>
      </c>
    </row>
    <row r="13" spans="1:19">
      <c r="A13" s="64">
        <v>12</v>
      </c>
      <c r="B13" s="65"/>
      <c r="C13" s="76" t="s">
        <v>163</v>
      </c>
      <c r="D13" s="76">
        <v>1</v>
      </c>
      <c r="E13" s="64">
        <f t="shared" si="1"/>
        <v>1</v>
      </c>
      <c r="F13" s="76">
        <v>1</v>
      </c>
      <c r="G13" s="72" t="s">
        <v>77</v>
      </c>
      <c r="H13" s="64">
        <v>-2.5</v>
      </c>
      <c r="I13" s="64">
        <f t="shared" si="0"/>
        <v>-2.5</v>
      </c>
      <c r="J13" s="64">
        <v>1</v>
      </c>
      <c r="K13" s="74" t="s">
        <v>430</v>
      </c>
      <c r="L13" s="74">
        <v>7</v>
      </c>
      <c r="M13" s="64">
        <f t="shared" si="2"/>
        <v>7</v>
      </c>
      <c r="N13" s="74">
        <v>1</v>
      </c>
      <c r="O13" s="72" t="s">
        <v>64</v>
      </c>
      <c r="P13" s="64">
        <v>1.7</v>
      </c>
      <c r="Q13" s="64">
        <f t="shared" si="3"/>
        <v>1.7</v>
      </c>
      <c r="R13" s="64">
        <v>1</v>
      </c>
      <c r="S13" s="63" t="s">
        <v>421</v>
      </c>
    </row>
    <row r="14" spans="1:19">
      <c r="A14" s="64">
        <v>13</v>
      </c>
      <c r="B14" s="77"/>
      <c r="C14" s="66" t="s">
        <v>30</v>
      </c>
      <c r="D14" s="64">
        <v>2.5</v>
      </c>
      <c r="E14" s="64">
        <f t="shared" si="1"/>
        <v>2.5</v>
      </c>
      <c r="F14" s="64">
        <v>1</v>
      </c>
      <c r="G14" s="78" t="s">
        <v>429</v>
      </c>
      <c r="H14" s="79">
        <v>5</v>
      </c>
      <c r="I14" s="69">
        <f t="shared" si="0"/>
        <v>5</v>
      </c>
      <c r="J14" s="79">
        <v>1</v>
      </c>
      <c r="K14" s="87" t="s">
        <v>184</v>
      </c>
      <c r="L14" s="64">
        <v>3</v>
      </c>
      <c r="M14" s="64">
        <f t="shared" si="2"/>
        <v>3</v>
      </c>
      <c r="N14" s="64">
        <v>1</v>
      </c>
      <c r="O14" s="74" t="s">
        <v>431</v>
      </c>
      <c r="P14" s="74">
        <v>7</v>
      </c>
      <c r="Q14" s="64">
        <f t="shared" si="3"/>
        <v>7</v>
      </c>
      <c r="R14" s="91">
        <v>1</v>
      </c>
      <c r="S14" s="63" t="s">
        <v>421</v>
      </c>
    </row>
    <row r="15" spans="1:19">
      <c r="A15" s="64">
        <v>14</v>
      </c>
      <c r="B15" s="65"/>
      <c r="C15" s="67" t="s">
        <v>84</v>
      </c>
      <c r="D15" s="64">
        <v>2.2999999999999998</v>
      </c>
      <c r="E15" s="64">
        <f t="shared" si="1"/>
        <v>2.2999999999999998</v>
      </c>
      <c r="F15" s="64">
        <v>1</v>
      </c>
      <c r="G15" s="68" t="s">
        <v>422</v>
      </c>
      <c r="H15" s="69">
        <v>5</v>
      </c>
      <c r="I15" s="69">
        <f t="shared" si="0"/>
        <v>5</v>
      </c>
      <c r="J15" s="69">
        <v>1</v>
      </c>
      <c r="K15" s="88" t="s">
        <v>107</v>
      </c>
      <c r="L15" s="64">
        <v>2.4</v>
      </c>
      <c r="M15" s="64">
        <f t="shared" si="2"/>
        <v>2.4</v>
      </c>
      <c r="N15" s="64">
        <v>1</v>
      </c>
      <c r="O15" s="66" t="s">
        <v>420</v>
      </c>
      <c r="P15" s="64">
        <v>3</v>
      </c>
      <c r="Q15" s="64">
        <f t="shared" si="3"/>
        <v>3</v>
      </c>
      <c r="R15" s="64">
        <v>1</v>
      </c>
      <c r="S15" s="63" t="s">
        <v>421</v>
      </c>
    </row>
    <row r="16" spans="1:19">
      <c r="A16" s="64">
        <v>15</v>
      </c>
      <c r="B16" s="65"/>
      <c r="C16" s="67" t="s">
        <v>83</v>
      </c>
      <c r="D16" s="64">
        <v>2.2999999999999998</v>
      </c>
      <c r="E16" s="64">
        <f t="shared" si="1"/>
        <v>2.2999999999999998</v>
      </c>
      <c r="F16" s="64">
        <v>1</v>
      </c>
      <c r="G16" s="66" t="s">
        <v>423</v>
      </c>
      <c r="H16" s="64">
        <v>1.2</v>
      </c>
      <c r="I16" s="64">
        <f t="shared" si="0"/>
        <v>1.2</v>
      </c>
      <c r="J16" s="64">
        <v>1</v>
      </c>
      <c r="K16" s="66" t="s">
        <v>34</v>
      </c>
      <c r="L16" s="64">
        <v>1</v>
      </c>
      <c r="M16" s="64">
        <f t="shared" si="2"/>
        <v>1</v>
      </c>
      <c r="N16" s="64">
        <v>1</v>
      </c>
      <c r="O16" s="67" t="s">
        <v>158</v>
      </c>
      <c r="P16" s="64">
        <v>2.2999999999999998</v>
      </c>
      <c r="Q16" s="64">
        <f t="shared" si="3"/>
        <v>2.2999999999999998</v>
      </c>
      <c r="R16" s="64">
        <v>1</v>
      </c>
      <c r="S16" s="63" t="s">
        <v>421</v>
      </c>
    </row>
    <row r="17" spans="1:19">
      <c r="A17" s="64">
        <v>16</v>
      </c>
      <c r="B17" s="65"/>
      <c r="C17" s="70" t="s">
        <v>432</v>
      </c>
      <c r="D17" s="70">
        <v>7</v>
      </c>
      <c r="E17" s="71">
        <f t="shared" si="1"/>
        <v>7</v>
      </c>
      <c r="F17" s="70">
        <v>1</v>
      </c>
      <c r="G17" s="72" t="s">
        <v>77</v>
      </c>
      <c r="H17" s="64">
        <v>-2.5</v>
      </c>
      <c r="I17" s="64">
        <f t="shared" si="0"/>
        <v>-2.5</v>
      </c>
      <c r="J17" s="64">
        <v>1</v>
      </c>
      <c r="K17" s="73" t="s">
        <v>425</v>
      </c>
      <c r="L17" s="73">
        <v>1</v>
      </c>
      <c r="M17" s="64">
        <f t="shared" si="2"/>
        <v>1</v>
      </c>
      <c r="N17" s="73">
        <v>1</v>
      </c>
      <c r="O17" s="72" t="s">
        <v>64</v>
      </c>
      <c r="P17" s="64">
        <v>1.7</v>
      </c>
      <c r="Q17" s="64">
        <f t="shared" si="3"/>
        <v>1.7</v>
      </c>
      <c r="R17" s="64">
        <v>1</v>
      </c>
      <c r="S17" s="63" t="s">
        <v>421</v>
      </c>
    </row>
    <row r="18" spans="1:19" ht="60">
      <c r="A18" s="64">
        <v>17</v>
      </c>
      <c r="B18" s="77" t="s">
        <v>433</v>
      </c>
      <c r="C18" s="66" t="s">
        <v>30</v>
      </c>
      <c r="D18" s="64">
        <v>2.5</v>
      </c>
      <c r="E18" s="64">
        <f t="shared" si="1"/>
        <v>2.5</v>
      </c>
      <c r="F18" s="64">
        <v>1</v>
      </c>
      <c r="G18" s="70" t="s">
        <v>434</v>
      </c>
      <c r="H18" s="70">
        <v>7</v>
      </c>
      <c r="I18" s="64">
        <f t="shared" si="0"/>
        <v>7</v>
      </c>
      <c r="J18" s="70">
        <v>1</v>
      </c>
      <c r="K18" s="87" t="s">
        <v>184</v>
      </c>
      <c r="L18" s="64">
        <v>3</v>
      </c>
      <c r="M18" s="64">
        <f t="shared" si="2"/>
        <v>3</v>
      </c>
      <c r="N18" s="64">
        <v>1</v>
      </c>
      <c r="O18" s="83" t="s">
        <v>56</v>
      </c>
      <c r="P18" s="83" t="s">
        <v>435</v>
      </c>
      <c r="Q18" s="64" t="str">
        <f t="shared" si="3"/>
        <v>1 | 0</v>
      </c>
      <c r="R18" s="83">
        <v>1</v>
      </c>
      <c r="S18" s="63" t="s">
        <v>421</v>
      </c>
    </row>
    <row r="19" spans="1:19">
      <c r="A19" s="64">
        <v>18</v>
      </c>
      <c r="B19" s="80"/>
      <c r="C19" s="67" t="s">
        <v>84</v>
      </c>
      <c r="D19" s="64">
        <v>2.2999999999999998</v>
      </c>
      <c r="E19" s="64">
        <f t="shared" si="1"/>
        <v>2.2999999999999998</v>
      </c>
      <c r="F19" s="64">
        <v>1</v>
      </c>
      <c r="G19" s="68" t="s">
        <v>422</v>
      </c>
      <c r="H19" s="69">
        <v>5</v>
      </c>
      <c r="I19" s="69">
        <f t="shared" si="0"/>
        <v>5</v>
      </c>
      <c r="J19" s="69">
        <v>1</v>
      </c>
      <c r="K19" s="88" t="s">
        <v>107</v>
      </c>
      <c r="L19" s="64">
        <v>2.4</v>
      </c>
      <c r="M19" s="64">
        <f t="shared" si="2"/>
        <v>2.4</v>
      </c>
      <c r="N19" s="64">
        <v>1</v>
      </c>
      <c r="O19" s="66" t="s">
        <v>420</v>
      </c>
      <c r="P19" s="64">
        <v>3</v>
      </c>
      <c r="Q19" s="64">
        <f t="shared" si="3"/>
        <v>3</v>
      </c>
      <c r="R19" s="64">
        <v>1</v>
      </c>
      <c r="S19" s="63" t="s">
        <v>421</v>
      </c>
    </row>
    <row r="20" spans="1:19">
      <c r="A20" s="64">
        <v>19</v>
      </c>
      <c r="B20" s="65"/>
      <c r="C20" s="67" t="s">
        <v>83</v>
      </c>
      <c r="D20" s="64">
        <v>2.2999999999999998</v>
      </c>
      <c r="E20" s="64">
        <f t="shared" si="1"/>
        <v>2.2999999999999998</v>
      </c>
      <c r="F20" s="64">
        <v>1</v>
      </c>
      <c r="G20" s="66" t="s">
        <v>423</v>
      </c>
      <c r="H20" s="64">
        <v>1.2</v>
      </c>
      <c r="I20" s="64">
        <f t="shared" si="0"/>
        <v>1.2</v>
      </c>
      <c r="J20" s="64">
        <v>1</v>
      </c>
      <c r="K20" s="66" t="s">
        <v>34</v>
      </c>
      <c r="L20" s="64">
        <v>1</v>
      </c>
      <c r="M20" s="64">
        <f t="shared" si="2"/>
        <v>1</v>
      </c>
      <c r="N20" s="64">
        <v>1</v>
      </c>
      <c r="O20" s="67" t="s">
        <v>158</v>
      </c>
      <c r="P20" s="64">
        <v>2.2999999999999998</v>
      </c>
      <c r="Q20" s="64">
        <f t="shared" si="3"/>
        <v>2.2999999999999998</v>
      </c>
      <c r="R20" s="64">
        <v>1</v>
      </c>
      <c r="S20" s="63" t="s">
        <v>421</v>
      </c>
    </row>
    <row r="21" spans="1:19" ht="60">
      <c r="A21" s="64">
        <v>20</v>
      </c>
      <c r="B21" s="81" t="s">
        <v>436</v>
      </c>
      <c r="C21" s="82" t="s">
        <v>130</v>
      </c>
      <c r="D21" s="82" t="s">
        <v>437</v>
      </c>
      <c r="E21" s="64" t="str">
        <f t="shared" si="1"/>
        <v>0 | 0.75 | 0</v>
      </c>
      <c r="F21" s="82">
        <v>1</v>
      </c>
      <c r="G21" s="72" t="s">
        <v>77</v>
      </c>
      <c r="H21" s="64">
        <v>-2.5</v>
      </c>
      <c r="I21" s="64">
        <f t="shared" si="0"/>
        <v>-2.5</v>
      </c>
      <c r="J21" s="64">
        <v>1</v>
      </c>
      <c r="K21" s="70" t="s">
        <v>438</v>
      </c>
      <c r="L21" s="70">
        <v>7</v>
      </c>
      <c r="M21" s="64">
        <f t="shared" si="2"/>
        <v>7</v>
      </c>
      <c r="N21" s="70">
        <v>1</v>
      </c>
      <c r="O21" s="72" t="s">
        <v>64</v>
      </c>
      <c r="P21" s="64">
        <v>1.7</v>
      </c>
      <c r="Q21" s="64">
        <f t="shared" si="3"/>
        <v>1.7</v>
      </c>
      <c r="R21" s="64">
        <v>1</v>
      </c>
      <c r="S21" s="63" t="s">
        <v>421</v>
      </c>
    </row>
    <row r="22" spans="1:19" ht="60">
      <c r="A22" s="64">
        <v>21</v>
      </c>
      <c r="B22" s="77" t="s">
        <v>439</v>
      </c>
      <c r="C22" s="66" t="s">
        <v>30</v>
      </c>
      <c r="D22" s="64">
        <v>2.5</v>
      </c>
      <c r="E22" s="64">
        <f t="shared" si="1"/>
        <v>2.5</v>
      </c>
      <c r="F22" s="64">
        <v>1</v>
      </c>
      <c r="G22" s="82" t="s">
        <v>118</v>
      </c>
      <c r="H22" s="82" t="s">
        <v>440</v>
      </c>
      <c r="I22" s="64" t="str">
        <f t="shared" si="0"/>
        <v>10 | 0 | 1</v>
      </c>
      <c r="J22" s="82">
        <v>1</v>
      </c>
      <c r="K22" s="87" t="s">
        <v>184</v>
      </c>
      <c r="L22" s="64">
        <v>3</v>
      </c>
      <c r="M22" s="64">
        <f t="shared" si="2"/>
        <v>3</v>
      </c>
      <c r="N22" s="64">
        <v>1</v>
      </c>
      <c r="O22" s="70" t="s">
        <v>441</v>
      </c>
      <c r="P22" s="70">
        <v>7</v>
      </c>
      <c r="Q22" s="64">
        <f t="shared" si="3"/>
        <v>7</v>
      </c>
      <c r="R22" s="92">
        <v>1</v>
      </c>
      <c r="S22" s="63" t="s">
        <v>421</v>
      </c>
    </row>
    <row r="23" spans="1:19">
      <c r="A23" s="64">
        <v>22</v>
      </c>
      <c r="B23" s="65"/>
      <c r="C23" s="67" t="s">
        <v>84</v>
      </c>
      <c r="D23" s="64">
        <v>2.2999999999999998</v>
      </c>
      <c r="E23" s="64">
        <f t="shared" si="1"/>
        <v>2.2999999999999998</v>
      </c>
      <c r="F23" s="64">
        <v>1</v>
      </c>
      <c r="G23" s="68" t="s">
        <v>422</v>
      </c>
      <c r="H23" s="69">
        <v>5</v>
      </c>
      <c r="I23" s="69">
        <f t="shared" si="0"/>
        <v>5</v>
      </c>
      <c r="J23" s="69">
        <v>1</v>
      </c>
      <c r="K23" s="88" t="s">
        <v>107</v>
      </c>
      <c r="L23" s="64">
        <v>2.4</v>
      </c>
      <c r="M23" s="64">
        <f t="shared" si="2"/>
        <v>2.4</v>
      </c>
      <c r="N23" s="64">
        <v>1</v>
      </c>
      <c r="O23" s="66" t="s">
        <v>420</v>
      </c>
      <c r="P23" s="64">
        <v>3</v>
      </c>
      <c r="Q23" s="64">
        <f t="shared" si="3"/>
        <v>3</v>
      </c>
      <c r="R23" s="64">
        <v>1</v>
      </c>
      <c r="S23" s="63" t="s">
        <v>421</v>
      </c>
    </row>
    <row r="24" spans="1:19">
      <c r="A24" s="64">
        <v>23</v>
      </c>
      <c r="B24" s="65"/>
      <c r="C24" s="67" t="s">
        <v>83</v>
      </c>
      <c r="D24" s="64">
        <v>2.2999999999999998</v>
      </c>
      <c r="E24" s="64">
        <f t="shared" si="1"/>
        <v>2.2999999999999998</v>
      </c>
      <c r="F24" s="64">
        <v>1</v>
      </c>
      <c r="G24" s="66" t="s">
        <v>423</v>
      </c>
      <c r="H24" s="64">
        <v>1.2</v>
      </c>
      <c r="I24" s="64">
        <f t="shared" si="0"/>
        <v>1.2</v>
      </c>
      <c r="J24" s="64">
        <v>1</v>
      </c>
      <c r="K24" s="66" t="s">
        <v>34</v>
      </c>
      <c r="L24" s="64">
        <v>1</v>
      </c>
      <c r="M24" s="64">
        <f t="shared" si="2"/>
        <v>1</v>
      </c>
      <c r="N24" s="64">
        <v>1</v>
      </c>
      <c r="O24" s="67" t="s">
        <v>158</v>
      </c>
      <c r="P24" s="64">
        <v>2.2999999999999998</v>
      </c>
      <c r="Q24" s="64">
        <f t="shared" si="3"/>
        <v>2.2999999999999998</v>
      </c>
      <c r="R24" s="64">
        <v>1</v>
      </c>
      <c r="S24" s="63" t="s">
        <v>421</v>
      </c>
    </row>
    <row r="25" spans="1:19" ht="60">
      <c r="A25" s="64">
        <v>24</v>
      </c>
      <c r="B25" s="77" t="s">
        <v>442</v>
      </c>
      <c r="C25" s="83" t="s">
        <v>443</v>
      </c>
      <c r="D25" s="83">
        <v>1</v>
      </c>
      <c r="E25" s="64">
        <f t="shared" si="1"/>
        <v>1</v>
      </c>
      <c r="F25" s="83">
        <v>1</v>
      </c>
      <c r="G25" s="72" t="s">
        <v>77</v>
      </c>
      <c r="H25" s="64">
        <v>-2.5</v>
      </c>
      <c r="I25" s="64">
        <f t="shared" si="0"/>
        <v>-2.5</v>
      </c>
      <c r="J25" s="64">
        <v>1</v>
      </c>
      <c r="K25" s="82" t="s">
        <v>40</v>
      </c>
      <c r="L25" s="82" t="s">
        <v>444</v>
      </c>
      <c r="M25" s="64" t="str">
        <f t="shared" si="2"/>
        <v>10 | 10 | 0</v>
      </c>
      <c r="N25" s="82">
        <v>1</v>
      </c>
      <c r="O25" s="72" t="s">
        <v>64</v>
      </c>
      <c r="P25" s="64">
        <v>1.7</v>
      </c>
      <c r="Q25" s="64">
        <f t="shared" si="3"/>
        <v>1.7</v>
      </c>
      <c r="R25" s="64">
        <v>1</v>
      </c>
      <c r="S25" s="63" t="s">
        <v>421</v>
      </c>
    </row>
    <row r="26" spans="1:19">
      <c r="A26" s="64">
        <v>25</v>
      </c>
      <c r="B26" s="65"/>
      <c r="C26" s="66" t="s">
        <v>30</v>
      </c>
      <c r="D26" s="64">
        <v>2.5</v>
      </c>
      <c r="E26" s="64">
        <f t="shared" si="1"/>
        <v>2.5</v>
      </c>
      <c r="F26" s="64">
        <v>1</v>
      </c>
      <c r="G26" s="84" t="s">
        <v>68</v>
      </c>
      <c r="H26" s="84">
        <v>9</v>
      </c>
      <c r="I26" s="71">
        <f t="shared" si="0"/>
        <v>9</v>
      </c>
      <c r="J26" s="84">
        <v>1</v>
      </c>
      <c r="K26" s="87" t="s">
        <v>184</v>
      </c>
      <c r="L26" s="64">
        <v>3</v>
      </c>
      <c r="M26" s="64">
        <f t="shared" si="2"/>
        <v>3</v>
      </c>
      <c r="N26" s="64">
        <v>1</v>
      </c>
      <c r="O26" s="89" t="s">
        <v>46</v>
      </c>
      <c r="P26" s="89">
        <v>0.6</v>
      </c>
      <c r="Q26" s="64">
        <f t="shared" si="3"/>
        <v>0.6</v>
      </c>
      <c r="R26" s="89">
        <v>1</v>
      </c>
    </row>
    <row r="27" spans="1:19">
      <c r="A27" s="64">
        <v>26</v>
      </c>
      <c r="B27" s="65"/>
      <c r="C27" s="67" t="s">
        <v>84</v>
      </c>
      <c r="D27" s="64">
        <v>2.2999999999999998</v>
      </c>
      <c r="E27" s="64">
        <f t="shared" si="1"/>
        <v>2.2999999999999998</v>
      </c>
      <c r="F27" s="64">
        <v>1</v>
      </c>
      <c r="G27" s="68" t="s">
        <v>422</v>
      </c>
      <c r="H27" s="69">
        <v>5</v>
      </c>
      <c r="I27" s="69">
        <f t="shared" si="0"/>
        <v>5</v>
      </c>
      <c r="J27" s="69">
        <v>1</v>
      </c>
      <c r="K27" s="88" t="s">
        <v>107</v>
      </c>
      <c r="L27" s="64">
        <v>2.4</v>
      </c>
      <c r="M27" s="64">
        <f t="shared" si="2"/>
        <v>2.4</v>
      </c>
      <c r="N27" s="64">
        <v>1</v>
      </c>
      <c r="O27" s="66" t="s">
        <v>420</v>
      </c>
      <c r="P27" s="64">
        <v>3</v>
      </c>
      <c r="Q27" s="64">
        <f t="shared" si="3"/>
        <v>3</v>
      </c>
      <c r="R27" s="64">
        <v>1</v>
      </c>
    </row>
    <row r="28" spans="1:19">
      <c r="A28" s="64">
        <v>27</v>
      </c>
      <c r="B28" s="65"/>
      <c r="C28" s="67" t="s">
        <v>83</v>
      </c>
      <c r="D28" s="64">
        <v>2.2999999999999998</v>
      </c>
      <c r="E28" s="64">
        <f t="shared" si="1"/>
        <v>2.2999999999999998</v>
      </c>
      <c r="F28" s="64">
        <v>1</v>
      </c>
      <c r="G28" s="66" t="s">
        <v>423</v>
      </c>
      <c r="H28" s="64">
        <v>1.2</v>
      </c>
      <c r="I28" s="64">
        <f t="shared" si="0"/>
        <v>1.2</v>
      </c>
      <c r="J28" s="64">
        <v>1</v>
      </c>
      <c r="K28" s="66" t="s">
        <v>34</v>
      </c>
      <c r="L28" s="64">
        <v>1</v>
      </c>
      <c r="M28" s="64">
        <f t="shared" si="2"/>
        <v>1</v>
      </c>
      <c r="N28" s="64">
        <v>1</v>
      </c>
      <c r="O28" s="67" t="s">
        <v>158</v>
      </c>
      <c r="P28" s="64">
        <v>2.2999999999999998</v>
      </c>
      <c r="Q28" s="64">
        <f t="shared" si="3"/>
        <v>2.2999999999999998</v>
      </c>
      <c r="R28" s="64">
        <v>1</v>
      </c>
    </row>
    <row r="29" spans="1:19">
      <c r="A29" s="64">
        <v>28</v>
      </c>
      <c r="B29" s="75"/>
      <c r="C29" s="66" t="s">
        <v>426</v>
      </c>
      <c r="D29" s="66">
        <v>7</v>
      </c>
      <c r="E29" s="71">
        <f t="shared" si="1"/>
        <v>7</v>
      </c>
      <c r="F29" s="66">
        <v>1</v>
      </c>
      <c r="G29" s="72" t="s">
        <v>77</v>
      </c>
      <c r="H29" s="64">
        <v>-2.5</v>
      </c>
      <c r="I29" s="64">
        <f t="shared" si="0"/>
        <v>-2.5</v>
      </c>
      <c r="J29" s="64">
        <v>1</v>
      </c>
      <c r="K29" s="78" t="s">
        <v>429</v>
      </c>
      <c r="L29" s="69">
        <v>5</v>
      </c>
      <c r="M29" s="69">
        <f t="shared" si="2"/>
        <v>5</v>
      </c>
      <c r="N29" s="69">
        <v>1</v>
      </c>
      <c r="O29" s="72" t="s">
        <v>64</v>
      </c>
      <c r="P29" s="64">
        <v>1.7</v>
      </c>
      <c r="Q29" s="64">
        <f t="shared" si="3"/>
        <v>1.7</v>
      </c>
      <c r="R29" s="64">
        <v>1</v>
      </c>
      <c r="S29" s="63" t="s">
        <v>421</v>
      </c>
    </row>
    <row r="30" spans="1:19">
      <c r="A30" s="64">
        <v>29</v>
      </c>
      <c r="B30" s="65"/>
      <c r="C30" s="66" t="s">
        <v>30</v>
      </c>
      <c r="D30" s="64">
        <v>2.5</v>
      </c>
      <c r="E30" s="64">
        <f t="shared" si="1"/>
        <v>2.5</v>
      </c>
      <c r="F30" s="64">
        <v>1</v>
      </c>
      <c r="G30" s="70" t="s">
        <v>424</v>
      </c>
      <c r="H30" s="73">
        <v>-7</v>
      </c>
      <c r="I30" s="64">
        <f t="shared" si="0"/>
        <v>-7</v>
      </c>
      <c r="J30" s="73">
        <v>1</v>
      </c>
      <c r="K30" s="87" t="s">
        <v>184</v>
      </c>
      <c r="L30" s="64">
        <v>3</v>
      </c>
      <c r="M30" s="64">
        <f t="shared" si="2"/>
        <v>3</v>
      </c>
      <c r="N30" s="64">
        <v>1</v>
      </c>
      <c r="O30" s="89" t="s">
        <v>46</v>
      </c>
      <c r="P30" s="89">
        <v>0.6</v>
      </c>
      <c r="Q30" s="64">
        <f t="shared" si="3"/>
        <v>0.6</v>
      </c>
      <c r="R30" s="89">
        <v>1</v>
      </c>
      <c r="S30" s="63" t="s">
        <v>421</v>
      </c>
    </row>
    <row r="31" spans="1:19">
      <c r="A31" s="64">
        <v>30</v>
      </c>
      <c r="B31" s="65"/>
      <c r="C31" s="67" t="s">
        <v>84</v>
      </c>
      <c r="D31" s="64">
        <v>2.2999999999999998</v>
      </c>
      <c r="E31" s="64">
        <f t="shared" si="1"/>
        <v>2.2999999999999998</v>
      </c>
      <c r="F31" s="64">
        <v>1</v>
      </c>
      <c r="G31" s="68" t="s">
        <v>422</v>
      </c>
      <c r="H31" s="69">
        <v>5</v>
      </c>
      <c r="I31" s="69">
        <f t="shared" si="0"/>
        <v>5</v>
      </c>
      <c r="J31" s="69">
        <v>1</v>
      </c>
      <c r="K31" s="88" t="s">
        <v>107</v>
      </c>
      <c r="L31" s="64">
        <v>2.4</v>
      </c>
      <c r="M31" s="64">
        <f t="shared" si="2"/>
        <v>2.4</v>
      </c>
      <c r="N31" s="64">
        <v>1</v>
      </c>
      <c r="O31" s="66" t="s">
        <v>420</v>
      </c>
      <c r="P31" s="64">
        <v>3</v>
      </c>
      <c r="Q31" s="64">
        <f t="shared" si="3"/>
        <v>3</v>
      </c>
      <c r="R31" s="64">
        <v>1</v>
      </c>
      <c r="S31" s="63" t="s">
        <v>421</v>
      </c>
    </row>
    <row r="32" spans="1:19">
      <c r="A32" s="64">
        <v>31</v>
      </c>
      <c r="B32" s="65"/>
      <c r="C32" s="67" t="s">
        <v>83</v>
      </c>
      <c r="D32" s="64">
        <v>2.2999999999999998</v>
      </c>
      <c r="E32" s="64">
        <f t="shared" si="1"/>
        <v>2.2999999999999998</v>
      </c>
      <c r="F32" s="64">
        <v>1</v>
      </c>
      <c r="G32" s="66" t="s">
        <v>423</v>
      </c>
      <c r="H32" s="64">
        <v>1.2</v>
      </c>
      <c r="I32" s="64">
        <f t="shared" si="0"/>
        <v>1.2</v>
      </c>
      <c r="J32" s="64">
        <v>1</v>
      </c>
      <c r="K32" s="66" t="s">
        <v>34</v>
      </c>
      <c r="L32" s="64">
        <v>1</v>
      </c>
      <c r="M32" s="64">
        <f t="shared" si="2"/>
        <v>1</v>
      </c>
      <c r="N32" s="64">
        <v>1</v>
      </c>
      <c r="O32" s="67" t="s">
        <v>158</v>
      </c>
      <c r="P32" s="64">
        <v>2.2999999999999998</v>
      </c>
      <c r="Q32" s="64">
        <f t="shared" si="3"/>
        <v>2.2999999999999998</v>
      </c>
      <c r="R32" s="64">
        <v>1</v>
      </c>
      <c r="S32" s="63" t="s">
        <v>421</v>
      </c>
    </row>
    <row r="33" spans="1:19">
      <c r="A33" s="64">
        <v>32</v>
      </c>
      <c r="B33" s="77"/>
      <c r="C33" s="78" t="s">
        <v>429</v>
      </c>
      <c r="D33" s="69">
        <v>5</v>
      </c>
      <c r="E33" s="69">
        <f t="shared" si="1"/>
        <v>5</v>
      </c>
      <c r="F33" s="69">
        <v>1</v>
      </c>
      <c r="G33" s="72" t="s">
        <v>77</v>
      </c>
      <c r="H33" s="64">
        <v>-2.5</v>
      </c>
      <c r="I33" s="64">
        <f t="shared" si="0"/>
        <v>-2.5</v>
      </c>
      <c r="J33" s="64">
        <v>1</v>
      </c>
      <c r="K33" s="84" t="s">
        <v>68</v>
      </c>
      <c r="L33" s="84">
        <v>9</v>
      </c>
      <c r="M33" s="71">
        <f t="shared" si="2"/>
        <v>9</v>
      </c>
      <c r="N33" s="84">
        <v>1</v>
      </c>
      <c r="O33" s="72" t="s">
        <v>64</v>
      </c>
      <c r="P33" s="64">
        <v>1.7</v>
      </c>
      <c r="Q33" s="64">
        <f t="shared" si="3"/>
        <v>1.7</v>
      </c>
      <c r="R33" s="64">
        <v>1</v>
      </c>
      <c r="S33" s="63" t="s">
        <v>421</v>
      </c>
    </row>
    <row r="34" spans="1:19" ht="60">
      <c r="A34" s="64">
        <v>33</v>
      </c>
      <c r="B34" s="77" t="s">
        <v>445</v>
      </c>
      <c r="C34" s="66" t="s">
        <v>30</v>
      </c>
      <c r="D34" s="64">
        <v>2.5</v>
      </c>
      <c r="E34" s="64">
        <f t="shared" si="1"/>
        <v>2.5</v>
      </c>
      <c r="F34" s="64">
        <v>1</v>
      </c>
      <c r="G34" s="85" t="s">
        <v>56</v>
      </c>
      <c r="H34" s="85" t="s">
        <v>435</v>
      </c>
      <c r="I34" s="64" t="str">
        <f t="shared" si="0"/>
        <v>1 | 0</v>
      </c>
      <c r="J34" s="85">
        <v>1</v>
      </c>
      <c r="K34" s="87" t="s">
        <v>184</v>
      </c>
      <c r="L34" s="64">
        <v>3</v>
      </c>
      <c r="M34" s="64">
        <f t="shared" si="2"/>
        <v>3</v>
      </c>
      <c r="N34" s="64">
        <v>1</v>
      </c>
      <c r="O34" s="83" t="s">
        <v>443</v>
      </c>
      <c r="P34" s="83">
        <v>1</v>
      </c>
      <c r="Q34" s="64">
        <f t="shared" si="3"/>
        <v>1</v>
      </c>
      <c r="R34" s="83">
        <v>1</v>
      </c>
      <c r="S34" s="63" t="s">
        <v>421</v>
      </c>
    </row>
    <row r="35" spans="1:19">
      <c r="A35" s="64">
        <v>34</v>
      </c>
      <c r="B35" s="65"/>
      <c r="C35" s="67" t="s">
        <v>84</v>
      </c>
      <c r="D35" s="64">
        <v>2.2999999999999998</v>
      </c>
      <c r="E35" s="64">
        <f t="shared" si="1"/>
        <v>2.2999999999999998</v>
      </c>
      <c r="F35" s="64">
        <v>1</v>
      </c>
      <c r="G35" s="68" t="s">
        <v>422</v>
      </c>
      <c r="H35" s="69">
        <v>5</v>
      </c>
      <c r="I35" s="69">
        <f t="shared" si="0"/>
        <v>5</v>
      </c>
      <c r="J35" s="69">
        <v>1</v>
      </c>
      <c r="K35" s="88" t="s">
        <v>107</v>
      </c>
      <c r="L35" s="64">
        <v>2.4</v>
      </c>
      <c r="M35" s="64">
        <f t="shared" si="2"/>
        <v>2.4</v>
      </c>
      <c r="N35" s="64">
        <v>1</v>
      </c>
      <c r="O35" s="66" t="s">
        <v>420</v>
      </c>
      <c r="P35" s="64">
        <v>3</v>
      </c>
      <c r="Q35" s="64">
        <f t="shared" si="3"/>
        <v>3</v>
      </c>
      <c r="R35" s="64">
        <v>1</v>
      </c>
      <c r="S35" s="63" t="s">
        <v>421</v>
      </c>
    </row>
    <row r="36" spans="1:19">
      <c r="A36" s="64">
        <v>35</v>
      </c>
      <c r="B36" s="65"/>
      <c r="C36" s="67" t="s">
        <v>83</v>
      </c>
      <c r="D36" s="64">
        <v>2.2999999999999998</v>
      </c>
      <c r="E36" s="64">
        <f t="shared" si="1"/>
        <v>2.2999999999999998</v>
      </c>
      <c r="F36" s="64">
        <v>1</v>
      </c>
      <c r="G36" s="66" t="s">
        <v>423</v>
      </c>
      <c r="H36" s="64">
        <v>1.2</v>
      </c>
      <c r="I36" s="64">
        <f t="shared" si="0"/>
        <v>1.2</v>
      </c>
      <c r="J36" s="64">
        <v>1</v>
      </c>
      <c r="K36" s="66" t="s">
        <v>34</v>
      </c>
      <c r="L36" s="64">
        <v>1</v>
      </c>
      <c r="M36" s="64">
        <f t="shared" si="2"/>
        <v>1</v>
      </c>
      <c r="N36" s="64">
        <v>1</v>
      </c>
      <c r="O36" s="67" t="s">
        <v>158</v>
      </c>
      <c r="P36" s="64">
        <v>2.2999999999999998</v>
      </c>
      <c r="Q36" s="64">
        <f t="shared" si="3"/>
        <v>2.2999999999999998</v>
      </c>
      <c r="R36" s="64">
        <v>1</v>
      </c>
      <c r="S36" s="63" t="s">
        <v>421</v>
      </c>
    </row>
    <row r="37" spans="1:19" ht="60">
      <c r="A37" s="64">
        <v>36</v>
      </c>
      <c r="B37" s="77" t="s">
        <v>446</v>
      </c>
      <c r="C37" s="82" t="s">
        <v>118</v>
      </c>
      <c r="D37" s="82" t="s">
        <v>440</v>
      </c>
      <c r="E37" s="64" t="str">
        <f t="shared" si="1"/>
        <v>10 | 0 | 1</v>
      </c>
      <c r="F37" s="82">
        <v>1</v>
      </c>
      <c r="G37" s="72" t="s">
        <v>77</v>
      </c>
      <c r="H37" s="64">
        <v>-2.5</v>
      </c>
      <c r="I37" s="64">
        <f t="shared" si="0"/>
        <v>-2.5</v>
      </c>
      <c r="J37" s="64">
        <v>1</v>
      </c>
      <c r="K37" s="66" t="s">
        <v>30</v>
      </c>
      <c r="L37" s="64">
        <v>2.5</v>
      </c>
      <c r="M37" s="64">
        <f t="shared" si="2"/>
        <v>2.5</v>
      </c>
      <c r="N37" s="64">
        <v>1</v>
      </c>
      <c r="O37" s="72" t="s">
        <v>64</v>
      </c>
      <c r="P37" s="64">
        <v>1.7</v>
      </c>
      <c r="Q37" s="64">
        <f t="shared" si="3"/>
        <v>1.7</v>
      </c>
      <c r="R37" s="64">
        <v>1</v>
      </c>
      <c r="S37" s="63" t="s">
        <v>421</v>
      </c>
    </row>
    <row r="38" spans="1:19" ht="60">
      <c r="A38" s="64">
        <v>37</v>
      </c>
      <c r="B38" s="77" t="s">
        <v>447</v>
      </c>
      <c r="C38" s="66" t="s">
        <v>30</v>
      </c>
      <c r="D38" s="64">
        <v>2.5</v>
      </c>
      <c r="E38" s="64">
        <f t="shared" si="1"/>
        <v>2.5</v>
      </c>
      <c r="F38" s="64">
        <v>1</v>
      </c>
      <c r="G38" s="82" t="s">
        <v>40</v>
      </c>
      <c r="H38" s="82" t="s">
        <v>444</v>
      </c>
      <c r="I38" s="64" t="str">
        <f t="shared" si="0"/>
        <v>10 | 10 | 0</v>
      </c>
      <c r="J38" s="82">
        <v>1</v>
      </c>
      <c r="K38" s="87" t="s">
        <v>184</v>
      </c>
      <c r="L38" s="64">
        <v>3</v>
      </c>
      <c r="M38" s="64">
        <f t="shared" si="2"/>
        <v>3</v>
      </c>
      <c r="N38" s="64">
        <v>1</v>
      </c>
      <c r="O38" s="82" t="s">
        <v>130</v>
      </c>
      <c r="P38" s="82" t="s">
        <v>437</v>
      </c>
      <c r="Q38" s="64" t="str">
        <f t="shared" si="3"/>
        <v>0 | 0.75 | 0</v>
      </c>
      <c r="R38" s="82">
        <v>1</v>
      </c>
      <c r="S38" s="63" t="s">
        <v>421</v>
      </c>
    </row>
    <row r="39" spans="1:19">
      <c r="A39" s="64">
        <v>38</v>
      </c>
      <c r="B39" s="65"/>
      <c r="C39" s="67" t="s">
        <v>84</v>
      </c>
      <c r="D39" s="64">
        <v>2.2999999999999998</v>
      </c>
      <c r="E39" s="64">
        <f t="shared" si="1"/>
        <v>2.2999999999999998</v>
      </c>
      <c r="F39" s="64">
        <v>1</v>
      </c>
      <c r="G39" s="68" t="s">
        <v>422</v>
      </c>
      <c r="H39" s="69">
        <v>5</v>
      </c>
      <c r="I39" s="69">
        <f t="shared" si="0"/>
        <v>5</v>
      </c>
      <c r="J39" s="69">
        <v>1</v>
      </c>
      <c r="K39" s="88" t="s">
        <v>107</v>
      </c>
      <c r="L39" s="64">
        <v>2.4</v>
      </c>
      <c r="M39" s="64">
        <f t="shared" si="2"/>
        <v>2.4</v>
      </c>
      <c r="N39" s="64">
        <v>1</v>
      </c>
      <c r="O39" s="66" t="s">
        <v>420</v>
      </c>
      <c r="P39" s="64">
        <v>3</v>
      </c>
      <c r="Q39" s="64">
        <f t="shared" si="3"/>
        <v>3</v>
      </c>
      <c r="R39" s="64">
        <v>1</v>
      </c>
    </row>
    <row r="40" spans="1:19">
      <c r="A40" s="64">
        <v>39</v>
      </c>
      <c r="B40" s="65"/>
      <c r="C40" s="67" t="s">
        <v>83</v>
      </c>
      <c r="D40" s="64">
        <v>2.2999999999999998</v>
      </c>
      <c r="E40" s="64">
        <f t="shared" si="1"/>
        <v>2.2999999999999998</v>
      </c>
      <c r="F40" s="64">
        <v>1</v>
      </c>
      <c r="G40" s="66" t="s">
        <v>423</v>
      </c>
      <c r="H40" s="64">
        <v>1.2</v>
      </c>
      <c r="I40" s="64">
        <f t="shared" si="0"/>
        <v>1.2</v>
      </c>
      <c r="J40" s="64">
        <v>1</v>
      </c>
      <c r="K40" s="66" t="s">
        <v>34</v>
      </c>
      <c r="L40" s="64">
        <v>1</v>
      </c>
      <c r="M40" s="64">
        <f t="shared" si="2"/>
        <v>1</v>
      </c>
      <c r="N40" s="64">
        <v>1</v>
      </c>
      <c r="O40" s="67" t="s">
        <v>158</v>
      </c>
      <c r="P40" s="64">
        <v>2.2999999999999998</v>
      </c>
      <c r="Q40" s="64">
        <f t="shared" si="3"/>
        <v>2.2999999999999998</v>
      </c>
      <c r="R40" s="64">
        <v>1</v>
      </c>
    </row>
    <row r="41" spans="1:19">
      <c r="A41" s="64">
        <v>40</v>
      </c>
      <c r="B41" s="65"/>
      <c r="C41" s="66" t="s">
        <v>30</v>
      </c>
      <c r="D41" s="64">
        <v>2.5</v>
      </c>
      <c r="E41" s="64">
        <f t="shared" si="1"/>
        <v>2.5</v>
      </c>
      <c r="F41" s="64">
        <v>1</v>
      </c>
      <c r="G41" s="72" t="s">
        <v>77</v>
      </c>
      <c r="H41" s="64">
        <v>-2.5</v>
      </c>
      <c r="I41" s="64">
        <f t="shared" si="0"/>
        <v>-2.5</v>
      </c>
      <c r="J41" s="64">
        <v>1</v>
      </c>
      <c r="K41" s="76" t="s">
        <v>104</v>
      </c>
      <c r="L41" s="76">
        <v>1</v>
      </c>
      <c r="M41" s="64">
        <f t="shared" si="2"/>
        <v>1</v>
      </c>
      <c r="N41" s="76">
        <v>1</v>
      </c>
      <c r="O41" s="72" t="s">
        <v>64</v>
      </c>
      <c r="P41" s="64">
        <v>1.7</v>
      </c>
      <c r="Q41" s="64">
        <f t="shared" si="3"/>
        <v>1.7</v>
      </c>
      <c r="R41" s="64">
        <v>1</v>
      </c>
    </row>
    <row r="42" spans="1:19">
      <c r="C42"/>
      <c r="G42"/>
      <c r="K42"/>
      <c r="L42"/>
      <c r="M42"/>
      <c r="N42"/>
      <c r="O42"/>
    </row>
    <row r="43" spans="1:19">
      <c r="C43"/>
      <c r="G43"/>
      <c r="K43"/>
      <c r="L43"/>
      <c r="M43"/>
      <c r="N43"/>
      <c r="O43"/>
    </row>
    <row r="44" spans="1:19">
      <c r="C44"/>
      <c r="G44"/>
      <c r="K44"/>
      <c r="L44"/>
      <c r="M44"/>
      <c r="N44"/>
      <c r="O44"/>
    </row>
    <row r="45" spans="1:19">
      <c r="C45"/>
      <c r="G45"/>
      <c r="K45"/>
      <c r="L45"/>
      <c r="M45"/>
      <c r="N45"/>
      <c r="O45"/>
    </row>
    <row r="46" spans="1:19">
      <c r="C46"/>
      <c r="G46"/>
      <c r="K46"/>
      <c r="L46"/>
      <c r="M46"/>
      <c r="N46"/>
      <c r="O46"/>
    </row>
    <row r="47" spans="1:19">
      <c r="C47"/>
      <c r="G47"/>
      <c r="K47"/>
      <c r="L47"/>
      <c r="M47"/>
      <c r="N47"/>
      <c r="O47"/>
    </row>
    <row r="48" spans="1:19">
      <c r="C48"/>
      <c r="G48"/>
      <c r="K48"/>
      <c r="L48"/>
      <c r="M48"/>
      <c r="N48"/>
      <c r="O48"/>
    </row>
    <row r="49" spans="3:15">
      <c r="C49"/>
      <c r="G49"/>
      <c r="K49"/>
      <c r="L49"/>
      <c r="M49"/>
      <c r="N49"/>
      <c r="O49"/>
    </row>
    <row r="50" spans="3:15">
      <c r="C50"/>
      <c r="G50"/>
      <c r="K50"/>
      <c r="L50"/>
      <c r="M50"/>
      <c r="N50"/>
      <c r="O50"/>
    </row>
    <row r="51" spans="3:15">
      <c r="C51"/>
      <c r="G51"/>
      <c r="K51"/>
      <c r="L51"/>
      <c r="M51"/>
      <c r="N51"/>
      <c r="O51"/>
    </row>
    <row r="52" spans="3:15">
      <c r="C52"/>
      <c r="G52"/>
      <c r="K52"/>
      <c r="L52"/>
      <c r="M52"/>
      <c r="N52"/>
      <c r="O52"/>
    </row>
    <row r="53" spans="3:15">
      <c r="C53"/>
      <c r="G53"/>
      <c r="K53"/>
      <c r="L53"/>
      <c r="M53"/>
      <c r="N53"/>
      <c r="O53"/>
    </row>
    <row r="54" spans="3:15">
      <c r="C54"/>
      <c r="G54"/>
      <c r="K54"/>
      <c r="L54"/>
      <c r="M54"/>
      <c r="N54"/>
      <c r="O54"/>
    </row>
    <row r="55" spans="3:15">
      <c r="C55"/>
      <c r="G55"/>
      <c r="K55"/>
      <c r="L55"/>
      <c r="M55"/>
      <c r="N55"/>
      <c r="O55"/>
    </row>
    <row r="56" spans="3:15">
      <c r="C56"/>
      <c r="G56"/>
      <c r="K56"/>
      <c r="L56"/>
      <c r="M56"/>
      <c r="N56"/>
      <c r="O56"/>
    </row>
    <row r="57" spans="3:15">
      <c r="C57"/>
      <c r="G57"/>
      <c r="K57"/>
      <c r="L57"/>
      <c r="M57"/>
      <c r="N57"/>
      <c r="O57"/>
    </row>
    <row r="58" spans="3:15">
      <c r="C58"/>
      <c r="G58"/>
      <c r="K58"/>
      <c r="L58"/>
      <c r="M58"/>
      <c r="N58"/>
      <c r="O58"/>
    </row>
    <row r="59" spans="3:15">
      <c r="C59"/>
      <c r="G59"/>
      <c r="K59"/>
      <c r="L59"/>
      <c r="M59"/>
      <c r="N59"/>
      <c r="O59"/>
    </row>
    <row r="60" spans="3:15">
      <c r="C60"/>
      <c r="G60"/>
      <c r="K60"/>
      <c r="L60"/>
      <c r="M60"/>
      <c r="N60"/>
      <c r="O60"/>
    </row>
    <row r="61" spans="3:15">
      <c r="C61"/>
      <c r="G61"/>
      <c r="K61"/>
      <c r="L61"/>
      <c r="M61"/>
      <c r="N61"/>
      <c r="O61"/>
    </row>
    <row r="62" spans="3:15">
      <c r="C62"/>
      <c r="G62"/>
      <c r="K62"/>
      <c r="L62"/>
      <c r="M62"/>
      <c r="N62"/>
      <c r="O62"/>
    </row>
    <row r="63" spans="3:15">
      <c r="C63"/>
      <c r="G63"/>
      <c r="K63"/>
      <c r="L63"/>
      <c r="M63"/>
      <c r="N63"/>
      <c r="O63"/>
    </row>
    <row r="64" spans="3:15">
      <c r="C64"/>
      <c r="G64"/>
      <c r="K64"/>
      <c r="L64"/>
      <c r="M64"/>
      <c r="N64"/>
      <c r="O64"/>
    </row>
    <row r="65" spans="3:15">
      <c r="C65"/>
      <c r="G65"/>
      <c r="K65"/>
      <c r="L65"/>
      <c r="M65"/>
      <c r="N65"/>
      <c r="O65"/>
    </row>
    <row r="66" spans="3:15">
      <c r="C66"/>
      <c r="G66"/>
      <c r="K66"/>
      <c r="L66"/>
      <c r="M66"/>
      <c r="N66"/>
      <c r="O66"/>
    </row>
    <row r="67" spans="3:15">
      <c r="C67"/>
      <c r="G67"/>
      <c r="K67"/>
      <c r="L67"/>
      <c r="M67"/>
      <c r="N67"/>
      <c r="O67"/>
    </row>
    <row r="68" spans="3:15">
      <c r="C68"/>
      <c r="G68"/>
      <c r="K68"/>
      <c r="L68"/>
      <c r="M68"/>
      <c r="N68"/>
      <c r="O68"/>
    </row>
    <row r="69" spans="3:15">
      <c r="C69"/>
      <c r="G69"/>
      <c r="K69"/>
      <c r="L69"/>
      <c r="M69"/>
      <c r="N69"/>
      <c r="O69"/>
    </row>
    <row r="70" spans="3:15">
      <c r="C70"/>
      <c r="G70"/>
      <c r="K70"/>
      <c r="L70"/>
      <c r="M70"/>
      <c r="N70"/>
      <c r="O70"/>
    </row>
    <row r="71" spans="3:15">
      <c r="C71"/>
      <c r="G71"/>
      <c r="K71"/>
      <c r="L71"/>
      <c r="M71"/>
      <c r="N71"/>
      <c r="O71"/>
    </row>
    <row r="72" spans="3:15">
      <c r="C72"/>
      <c r="G72"/>
      <c r="K72"/>
      <c r="L72"/>
      <c r="M72"/>
      <c r="N72"/>
      <c r="O72"/>
    </row>
    <row r="73" spans="3:15">
      <c r="C73"/>
      <c r="G73"/>
      <c r="K73"/>
      <c r="L73"/>
      <c r="M73"/>
      <c r="N73"/>
      <c r="O73"/>
    </row>
    <row r="74" spans="3:15">
      <c r="C74"/>
      <c r="G74"/>
      <c r="K74"/>
      <c r="L74"/>
      <c r="M74"/>
      <c r="N74"/>
      <c r="O74"/>
    </row>
    <row r="75" spans="3:15">
      <c r="C75"/>
      <c r="G75"/>
      <c r="K75"/>
      <c r="L75"/>
      <c r="M75"/>
      <c r="N75"/>
      <c r="O75"/>
    </row>
    <row r="76" spans="3:15">
      <c r="C76"/>
      <c r="G76"/>
      <c r="K76"/>
      <c r="L76"/>
      <c r="M76"/>
      <c r="N76"/>
      <c r="O76"/>
    </row>
    <row r="77" spans="3:15">
      <c r="C77"/>
      <c r="G77"/>
      <c r="K77"/>
      <c r="L77"/>
      <c r="M77"/>
      <c r="N77"/>
      <c r="O77"/>
    </row>
    <row r="78" spans="3:15">
      <c r="C78"/>
      <c r="G78"/>
      <c r="K78"/>
      <c r="L78"/>
      <c r="M78"/>
      <c r="N78"/>
      <c r="O78"/>
    </row>
    <row r="79" spans="3:15">
      <c r="C79"/>
      <c r="G79"/>
      <c r="K79"/>
      <c r="L79"/>
      <c r="M79"/>
      <c r="N79"/>
      <c r="O79"/>
    </row>
    <row r="80" spans="3:15">
      <c r="C80"/>
      <c r="G80"/>
      <c r="K80"/>
      <c r="L80"/>
      <c r="M80"/>
      <c r="N80"/>
      <c r="O80"/>
    </row>
    <row r="81" spans="3:15">
      <c r="C81"/>
      <c r="G81"/>
      <c r="K81"/>
      <c r="L81"/>
      <c r="M81"/>
      <c r="N81"/>
      <c r="O81"/>
    </row>
    <row r="82" spans="3:15">
      <c r="C82"/>
      <c r="G82"/>
      <c r="K82"/>
      <c r="L82"/>
      <c r="M82"/>
      <c r="N82"/>
      <c r="O82"/>
    </row>
  </sheetData>
  <pageMargins left="0.7" right="0.7" top="0.75" bottom="0.75" header="0.3" footer="0.3"/>
  <pageSetup paperSize="9" orientation="portrait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128"/>
  <sheetViews>
    <sheetView zoomScale="85" zoomScaleNormal="85" workbookViewId="0">
      <selection activeCell="E133" sqref="E133"/>
    </sheetView>
  </sheetViews>
  <sheetFormatPr defaultColWidth="9" defaultRowHeight="15"/>
  <cols>
    <col min="1" max="1" width="5" customWidth="1"/>
    <col min="2" max="2" width="24" style="14" customWidth="1"/>
    <col min="3" max="3" width="22.42578125" style="14" customWidth="1"/>
    <col min="4" max="4" width="13.85546875" style="14" customWidth="1"/>
    <col min="5" max="5" width="84.85546875" style="14" customWidth="1"/>
    <col min="6" max="6" width="6.85546875" customWidth="1"/>
    <col min="7" max="7" width="11.85546875" customWidth="1"/>
    <col min="8" max="8" width="36.7109375" customWidth="1"/>
    <col min="9" max="9" width="9.7109375" style="15" customWidth="1"/>
    <col min="10" max="10" width="29" customWidth="1"/>
    <col min="12" max="12" width="22.85546875" customWidth="1"/>
  </cols>
  <sheetData>
    <row r="1" spans="1:13">
      <c r="A1" s="16" t="s">
        <v>0</v>
      </c>
      <c r="B1" s="17" t="s">
        <v>6</v>
      </c>
      <c r="C1" s="17" t="s">
        <v>448</v>
      </c>
      <c r="D1" s="17" t="s">
        <v>1</v>
      </c>
      <c r="E1" s="17" t="s">
        <v>8</v>
      </c>
      <c r="F1" s="16" t="s">
        <v>4</v>
      </c>
      <c r="G1" s="16" t="s">
        <v>449</v>
      </c>
      <c r="H1" s="16" t="s">
        <v>16</v>
      </c>
      <c r="I1" s="31" t="s">
        <v>17</v>
      </c>
      <c r="J1" s="16" t="s">
        <v>19</v>
      </c>
      <c r="K1" s="16" t="s">
        <v>20</v>
      </c>
      <c r="L1" s="16" t="s">
        <v>22</v>
      </c>
      <c r="M1" s="16" t="s">
        <v>23</v>
      </c>
    </row>
    <row r="2" spans="1:13" s="6" customFormat="1">
      <c r="A2" s="18">
        <v>101</v>
      </c>
      <c r="B2" s="220" t="s">
        <v>450</v>
      </c>
      <c r="C2" s="19"/>
      <c r="D2" s="221" t="s">
        <v>451</v>
      </c>
      <c r="E2" s="220" t="s">
        <v>452</v>
      </c>
      <c r="F2" s="18" t="b">
        <f t="shared" ref="F2:F65" si="0">TRUE()</f>
        <v>1</v>
      </c>
      <c r="G2" s="18">
        <v>15</v>
      </c>
      <c r="H2" s="20" t="s">
        <v>30</v>
      </c>
      <c r="I2" s="32">
        <v>8</v>
      </c>
      <c r="J2" s="28" t="s">
        <v>84</v>
      </c>
      <c r="K2" s="18">
        <v>-5</v>
      </c>
      <c r="L2" s="18"/>
      <c r="M2" s="18"/>
    </row>
    <row r="3" spans="1:13" s="6" customFormat="1">
      <c r="A3" s="18">
        <v>102</v>
      </c>
      <c r="B3" s="220"/>
      <c r="C3" s="19"/>
      <c r="D3" s="222"/>
      <c r="E3" s="220"/>
      <c r="F3" s="18" t="b">
        <f t="shared" si="0"/>
        <v>1</v>
      </c>
      <c r="G3" s="18">
        <v>10</v>
      </c>
      <c r="H3" s="20" t="s">
        <v>30</v>
      </c>
      <c r="I3" s="32">
        <v>10</v>
      </c>
      <c r="J3" s="28" t="s">
        <v>84</v>
      </c>
      <c r="K3" s="18">
        <v>-5</v>
      </c>
      <c r="L3" s="18"/>
      <c r="M3" s="18"/>
    </row>
    <row r="4" spans="1:13" s="6" customFormat="1">
      <c r="A4" s="18">
        <v>103</v>
      </c>
      <c r="B4" s="220"/>
      <c r="C4" s="19"/>
      <c r="D4" s="222"/>
      <c r="E4" s="220"/>
      <c r="F4" s="18" t="b">
        <f t="shared" si="0"/>
        <v>1</v>
      </c>
      <c r="G4" s="18">
        <v>5</v>
      </c>
      <c r="H4" s="20" t="s">
        <v>30</v>
      </c>
      <c r="I4" s="32">
        <v>12</v>
      </c>
      <c r="J4" s="28" t="s">
        <v>84</v>
      </c>
      <c r="K4" s="18">
        <v>-5</v>
      </c>
      <c r="L4" s="18"/>
      <c r="M4" s="18"/>
    </row>
    <row r="5" spans="1:13" s="6" customFormat="1">
      <c r="A5" s="18">
        <v>104</v>
      </c>
      <c r="B5" s="220" t="s">
        <v>453</v>
      </c>
      <c r="C5" s="19"/>
      <c r="D5" s="222"/>
      <c r="E5" s="220" t="s">
        <v>454</v>
      </c>
      <c r="F5" s="18" t="b">
        <f t="shared" si="0"/>
        <v>1</v>
      </c>
      <c r="G5" s="18">
        <v>15</v>
      </c>
      <c r="H5" s="20" t="s">
        <v>30</v>
      </c>
      <c r="I5" s="32" t="s">
        <v>455</v>
      </c>
      <c r="J5" s="22" t="s">
        <v>158</v>
      </c>
      <c r="K5" s="18">
        <v>-5</v>
      </c>
      <c r="L5" s="18"/>
      <c r="M5" s="18"/>
    </row>
    <row r="6" spans="1:13" s="6" customFormat="1">
      <c r="A6" s="18">
        <v>105</v>
      </c>
      <c r="B6" s="220"/>
      <c r="C6" s="19"/>
      <c r="D6" s="222"/>
      <c r="E6" s="220"/>
      <c r="F6" s="18" t="b">
        <f t="shared" si="0"/>
        <v>1</v>
      </c>
      <c r="G6" s="18">
        <v>10</v>
      </c>
      <c r="H6" s="20" t="s">
        <v>30</v>
      </c>
      <c r="I6" s="32" t="s">
        <v>456</v>
      </c>
      <c r="J6" s="22" t="s">
        <v>158</v>
      </c>
      <c r="K6" s="18">
        <v>-5</v>
      </c>
      <c r="L6" s="18"/>
      <c r="M6" s="18"/>
    </row>
    <row r="7" spans="1:13" s="6" customFormat="1">
      <c r="A7" s="18">
        <v>106</v>
      </c>
      <c r="B7" s="220"/>
      <c r="C7" s="19"/>
      <c r="D7" s="222"/>
      <c r="E7" s="220"/>
      <c r="F7" s="18" t="b">
        <f t="shared" si="0"/>
        <v>1</v>
      </c>
      <c r="G7" s="18">
        <v>5</v>
      </c>
      <c r="H7" s="20" t="s">
        <v>30</v>
      </c>
      <c r="I7" s="32" t="s">
        <v>457</v>
      </c>
      <c r="J7" s="22" t="s">
        <v>158</v>
      </c>
      <c r="K7" s="18">
        <v>-5</v>
      </c>
      <c r="L7" s="18"/>
      <c r="M7" s="18"/>
    </row>
    <row r="8" spans="1:13" s="6" customFormat="1">
      <c r="A8" s="18">
        <v>107</v>
      </c>
      <c r="B8" s="220" t="s">
        <v>458</v>
      </c>
      <c r="C8" s="19"/>
      <c r="D8" s="222"/>
      <c r="E8" s="220" t="s">
        <v>459</v>
      </c>
      <c r="F8" s="18" t="b">
        <f t="shared" si="0"/>
        <v>1</v>
      </c>
      <c r="G8" s="18">
        <v>15</v>
      </c>
      <c r="H8" s="21" t="s">
        <v>107</v>
      </c>
      <c r="I8" s="32">
        <v>5</v>
      </c>
      <c r="J8" s="18"/>
      <c r="K8" s="18"/>
      <c r="L8" s="18"/>
      <c r="M8" s="18"/>
    </row>
    <row r="9" spans="1:13" s="6" customFormat="1">
      <c r="A9" s="18">
        <v>108</v>
      </c>
      <c r="B9" s="220"/>
      <c r="C9" s="19"/>
      <c r="D9" s="222"/>
      <c r="E9" s="220"/>
      <c r="F9" s="18" t="b">
        <f t="shared" si="0"/>
        <v>1</v>
      </c>
      <c r="G9" s="18">
        <v>10</v>
      </c>
      <c r="H9" s="21" t="s">
        <v>107</v>
      </c>
      <c r="I9" s="32">
        <v>6</v>
      </c>
      <c r="J9" s="18"/>
      <c r="K9" s="18"/>
      <c r="L9" s="18"/>
      <c r="M9" s="18"/>
    </row>
    <row r="10" spans="1:13" s="6" customFormat="1">
      <c r="A10" s="18">
        <v>109</v>
      </c>
      <c r="B10" s="220"/>
      <c r="C10" s="19"/>
      <c r="D10" s="222"/>
      <c r="E10" s="220"/>
      <c r="F10" s="18" t="b">
        <f t="shared" si="0"/>
        <v>1</v>
      </c>
      <c r="G10" s="18">
        <v>5</v>
      </c>
      <c r="H10" s="21" t="s">
        <v>107</v>
      </c>
      <c r="I10" s="32">
        <v>7</v>
      </c>
      <c r="J10" s="18"/>
      <c r="K10" s="18"/>
      <c r="L10" s="18"/>
      <c r="M10" s="18"/>
    </row>
    <row r="11" spans="1:13" s="6" customFormat="1">
      <c r="A11" s="18">
        <v>110</v>
      </c>
      <c r="B11" s="220" t="s">
        <v>460</v>
      </c>
      <c r="C11" s="19"/>
      <c r="D11" s="222"/>
      <c r="E11" s="220" t="s">
        <v>461</v>
      </c>
      <c r="F11" s="18" t="b">
        <f t="shared" si="0"/>
        <v>1</v>
      </c>
      <c r="G11" s="18">
        <v>15</v>
      </c>
      <c r="H11" s="22" t="s">
        <v>158</v>
      </c>
      <c r="I11" s="32" t="s">
        <v>462</v>
      </c>
      <c r="J11" s="33" t="s">
        <v>420</v>
      </c>
      <c r="K11" s="18">
        <v>-100</v>
      </c>
      <c r="L11" s="18"/>
      <c r="M11" s="18"/>
    </row>
    <row r="12" spans="1:13" s="6" customFormat="1">
      <c r="A12" s="18">
        <v>111</v>
      </c>
      <c r="B12" s="220"/>
      <c r="C12" s="19"/>
      <c r="D12" s="222"/>
      <c r="E12" s="220"/>
      <c r="F12" s="18" t="b">
        <f t="shared" si="0"/>
        <v>1</v>
      </c>
      <c r="G12" s="18">
        <v>10</v>
      </c>
      <c r="H12" s="22" t="s">
        <v>158</v>
      </c>
      <c r="I12" s="32" t="s">
        <v>463</v>
      </c>
      <c r="J12" s="33" t="s">
        <v>420</v>
      </c>
      <c r="K12" s="18">
        <v>-100</v>
      </c>
      <c r="L12" s="18"/>
      <c r="M12" s="18"/>
    </row>
    <row r="13" spans="1:13" s="6" customFormat="1">
      <c r="A13" s="18">
        <v>112</v>
      </c>
      <c r="B13" s="220"/>
      <c r="C13" s="19"/>
      <c r="D13" s="222"/>
      <c r="E13" s="220"/>
      <c r="F13" s="18" t="b">
        <f t="shared" si="0"/>
        <v>1</v>
      </c>
      <c r="G13" s="18">
        <v>5</v>
      </c>
      <c r="H13" s="22" t="s">
        <v>158</v>
      </c>
      <c r="I13" s="32" t="s">
        <v>464</v>
      </c>
      <c r="J13" s="33" t="s">
        <v>420</v>
      </c>
      <c r="K13" s="18">
        <v>-100</v>
      </c>
      <c r="L13" s="18"/>
      <c r="M13" s="18"/>
    </row>
    <row r="14" spans="1:13" s="6" customFormat="1">
      <c r="A14" s="18">
        <v>113</v>
      </c>
      <c r="B14" s="217" t="s">
        <v>465</v>
      </c>
      <c r="C14" s="217" t="s">
        <v>52</v>
      </c>
      <c r="D14" s="222"/>
      <c r="E14" s="217" t="s">
        <v>466</v>
      </c>
      <c r="F14" s="18" t="b">
        <f t="shared" si="0"/>
        <v>1</v>
      </c>
      <c r="G14" s="18">
        <v>15</v>
      </c>
      <c r="H14" s="23" t="s">
        <v>434</v>
      </c>
      <c r="I14" s="32">
        <v>8</v>
      </c>
      <c r="J14" s="18"/>
      <c r="K14" s="18"/>
      <c r="L14" s="18"/>
      <c r="M14" s="18"/>
    </row>
    <row r="15" spans="1:13" s="6" customFormat="1">
      <c r="A15" s="18">
        <v>114</v>
      </c>
      <c r="B15" s="218"/>
      <c r="C15" s="218"/>
      <c r="D15" s="222"/>
      <c r="E15" s="218"/>
      <c r="F15" s="18" t="b">
        <f t="shared" si="0"/>
        <v>1</v>
      </c>
      <c r="G15" s="18">
        <v>10</v>
      </c>
      <c r="H15" s="23" t="s">
        <v>434</v>
      </c>
      <c r="I15" s="32">
        <v>10</v>
      </c>
      <c r="J15" s="18"/>
      <c r="K15" s="18"/>
      <c r="L15" s="18"/>
      <c r="M15" s="18"/>
    </row>
    <row r="16" spans="1:13" s="6" customFormat="1">
      <c r="A16" s="18">
        <v>115</v>
      </c>
      <c r="B16" s="219"/>
      <c r="C16" s="219"/>
      <c r="D16" s="222"/>
      <c r="E16" s="219"/>
      <c r="F16" s="18" t="b">
        <f t="shared" si="0"/>
        <v>1</v>
      </c>
      <c r="G16" s="18">
        <v>5</v>
      </c>
      <c r="H16" s="23" t="s">
        <v>434</v>
      </c>
      <c r="I16" s="32">
        <v>12</v>
      </c>
      <c r="J16" s="18"/>
      <c r="K16" s="18"/>
      <c r="L16" s="18"/>
      <c r="M16" s="18"/>
    </row>
    <row r="17" spans="1:13" s="6" customFormat="1">
      <c r="A17" s="18">
        <v>116</v>
      </c>
      <c r="B17" s="217" t="s">
        <v>467</v>
      </c>
      <c r="C17" s="217" t="s">
        <v>50</v>
      </c>
      <c r="D17" s="222"/>
      <c r="E17" s="217" t="s">
        <v>468</v>
      </c>
      <c r="F17" s="18" t="b">
        <f t="shared" si="0"/>
        <v>1</v>
      </c>
      <c r="G17" s="18">
        <v>15</v>
      </c>
      <c r="H17" s="23" t="s">
        <v>438</v>
      </c>
      <c r="I17" s="32">
        <v>8</v>
      </c>
      <c r="J17" s="18"/>
      <c r="K17" s="18"/>
      <c r="L17" s="18"/>
      <c r="M17" s="18"/>
    </row>
    <row r="18" spans="1:13" s="6" customFormat="1">
      <c r="A18" s="18">
        <v>117</v>
      </c>
      <c r="B18" s="218"/>
      <c r="C18" s="218"/>
      <c r="D18" s="222"/>
      <c r="E18" s="218"/>
      <c r="F18" s="18" t="b">
        <f t="shared" si="0"/>
        <v>1</v>
      </c>
      <c r="G18" s="18">
        <v>10</v>
      </c>
      <c r="H18" s="23" t="s">
        <v>438</v>
      </c>
      <c r="I18" s="32">
        <v>10</v>
      </c>
      <c r="J18" s="18"/>
      <c r="K18" s="18"/>
      <c r="L18" s="18"/>
      <c r="M18" s="18"/>
    </row>
    <row r="19" spans="1:13" s="6" customFormat="1">
      <c r="A19" s="18">
        <v>118</v>
      </c>
      <c r="B19" s="219"/>
      <c r="C19" s="219"/>
      <c r="D19" s="222"/>
      <c r="E19" s="219"/>
      <c r="F19" s="18" t="b">
        <f t="shared" si="0"/>
        <v>1</v>
      </c>
      <c r="G19" s="18">
        <v>5</v>
      </c>
      <c r="H19" s="23" t="s">
        <v>438</v>
      </c>
      <c r="I19" s="32">
        <v>12</v>
      </c>
      <c r="J19" s="18"/>
      <c r="K19" s="18"/>
      <c r="L19" s="18"/>
      <c r="M19" s="18"/>
    </row>
    <row r="20" spans="1:13" s="6" customFormat="1">
      <c r="A20" s="18">
        <v>119</v>
      </c>
      <c r="B20" s="217" t="s">
        <v>469</v>
      </c>
      <c r="C20" s="217" t="s">
        <v>48</v>
      </c>
      <c r="D20" s="222"/>
      <c r="E20" s="217" t="s">
        <v>470</v>
      </c>
      <c r="F20" s="18" t="b">
        <f t="shared" si="0"/>
        <v>1</v>
      </c>
      <c r="G20" s="18">
        <v>15</v>
      </c>
      <c r="H20" s="23" t="s">
        <v>432</v>
      </c>
      <c r="I20" s="32">
        <v>8</v>
      </c>
      <c r="J20" s="18"/>
      <c r="K20" s="18"/>
      <c r="L20" s="18"/>
      <c r="M20" s="18"/>
    </row>
    <row r="21" spans="1:13" s="6" customFormat="1">
      <c r="A21" s="18">
        <v>120</v>
      </c>
      <c r="B21" s="218"/>
      <c r="C21" s="218"/>
      <c r="D21" s="222"/>
      <c r="E21" s="218"/>
      <c r="F21" s="18" t="b">
        <f t="shared" si="0"/>
        <v>1</v>
      </c>
      <c r="G21" s="18">
        <v>10</v>
      </c>
      <c r="H21" s="23" t="s">
        <v>432</v>
      </c>
      <c r="I21" s="32">
        <v>10</v>
      </c>
      <c r="J21" s="18"/>
      <c r="K21" s="18"/>
      <c r="L21" s="18"/>
      <c r="M21" s="18"/>
    </row>
    <row r="22" spans="1:13" s="6" customFormat="1">
      <c r="A22" s="18">
        <v>121</v>
      </c>
      <c r="B22" s="219"/>
      <c r="C22" s="219"/>
      <c r="D22" s="222"/>
      <c r="E22" s="219"/>
      <c r="F22" s="18" t="b">
        <f t="shared" si="0"/>
        <v>1</v>
      </c>
      <c r="G22" s="18">
        <v>5</v>
      </c>
      <c r="H22" s="23" t="s">
        <v>432</v>
      </c>
      <c r="I22" s="32">
        <v>12</v>
      </c>
      <c r="J22" s="18"/>
      <c r="K22" s="18"/>
      <c r="L22" s="18"/>
      <c r="M22" s="18"/>
    </row>
    <row r="23" spans="1:13" s="6" customFormat="1">
      <c r="A23" s="18">
        <v>122</v>
      </c>
      <c r="B23" s="217" t="s">
        <v>471</v>
      </c>
      <c r="C23" s="217" t="s">
        <v>44</v>
      </c>
      <c r="D23" s="222"/>
      <c r="E23" s="217" t="s">
        <v>472</v>
      </c>
      <c r="F23" s="18" t="b">
        <f t="shared" si="0"/>
        <v>1</v>
      </c>
      <c r="G23" s="18">
        <v>15</v>
      </c>
      <c r="H23" s="23" t="s">
        <v>441</v>
      </c>
      <c r="I23" s="32">
        <v>8</v>
      </c>
      <c r="J23" s="18"/>
      <c r="K23" s="18"/>
      <c r="L23" s="18"/>
      <c r="M23" s="18"/>
    </row>
    <row r="24" spans="1:13" s="6" customFormat="1">
      <c r="A24" s="18">
        <v>123</v>
      </c>
      <c r="B24" s="218"/>
      <c r="C24" s="218"/>
      <c r="D24" s="222"/>
      <c r="E24" s="218"/>
      <c r="F24" s="18" t="b">
        <f t="shared" si="0"/>
        <v>1</v>
      </c>
      <c r="G24" s="18">
        <v>10</v>
      </c>
      <c r="H24" s="23" t="s">
        <v>441</v>
      </c>
      <c r="I24" s="32">
        <v>10</v>
      </c>
      <c r="J24" s="18"/>
      <c r="K24" s="18"/>
      <c r="L24" s="18"/>
      <c r="M24" s="18"/>
    </row>
    <row r="25" spans="1:13" s="6" customFormat="1">
      <c r="A25" s="18">
        <v>124</v>
      </c>
      <c r="B25" s="219"/>
      <c r="C25" s="219"/>
      <c r="D25" s="223"/>
      <c r="E25" s="219"/>
      <c r="F25" s="18" t="b">
        <f t="shared" si="0"/>
        <v>1</v>
      </c>
      <c r="G25" s="18">
        <v>5</v>
      </c>
      <c r="H25" s="23" t="s">
        <v>441</v>
      </c>
      <c r="I25" s="32">
        <v>12</v>
      </c>
      <c r="J25" s="18"/>
      <c r="K25" s="18"/>
      <c r="L25" s="18"/>
      <c r="M25" s="18"/>
    </row>
    <row r="26" spans="1:13" s="7" customFormat="1">
      <c r="A26" s="24">
        <v>201</v>
      </c>
      <c r="B26" s="213" t="s">
        <v>473</v>
      </c>
      <c r="C26" s="25"/>
      <c r="D26" s="214" t="s">
        <v>474</v>
      </c>
      <c r="E26" s="213" t="s">
        <v>475</v>
      </c>
      <c r="F26" s="24" t="b">
        <f t="shared" si="0"/>
        <v>1</v>
      </c>
      <c r="G26" s="24">
        <v>15</v>
      </c>
      <c r="H26" s="26" t="s">
        <v>83</v>
      </c>
      <c r="I26" s="34" t="s">
        <v>476</v>
      </c>
      <c r="J26" s="24"/>
      <c r="K26" s="24"/>
      <c r="L26" s="24"/>
      <c r="M26" s="24"/>
    </row>
    <row r="27" spans="1:13" s="7" customFormat="1">
      <c r="A27" s="24">
        <v>202</v>
      </c>
      <c r="B27" s="213"/>
      <c r="C27" s="25"/>
      <c r="D27" s="215"/>
      <c r="E27" s="213"/>
      <c r="F27" s="24" t="b">
        <f t="shared" si="0"/>
        <v>1</v>
      </c>
      <c r="G27" s="24">
        <v>10</v>
      </c>
      <c r="H27" s="27" t="s">
        <v>83</v>
      </c>
      <c r="I27" s="34" t="s">
        <v>455</v>
      </c>
      <c r="J27" s="24"/>
      <c r="K27" s="24"/>
      <c r="L27" s="24"/>
      <c r="M27" s="24"/>
    </row>
    <row r="28" spans="1:13" s="7" customFormat="1">
      <c r="A28" s="24">
        <v>203</v>
      </c>
      <c r="B28" s="213"/>
      <c r="C28" s="25"/>
      <c r="D28" s="215"/>
      <c r="E28" s="213"/>
      <c r="F28" s="24" t="b">
        <f t="shared" si="0"/>
        <v>1</v>
      </c>
      <c r="G28" s="24">
        <v>5</v>
      </c>
      <c r="H28" s="27" t="s">
        <v>83</v>
      </c>
      <c r="I28" s="34" t="s">
        <v>456</v>
      </c>
      <c r="J28" s="24"/>
      <c r="K28" s="24"/>
      <c r="L28" s="24"/>
      <c r="M28" s="24"/>
    </row>
    <row r="29" spans="1:13" s="7" customFormat="1">
      <c r="A29" s="24">
        <v>204</v>
      </c>
      <c r="B29" s="213" t="s">
        <v>477</v>
      </c>
      <c r="C29" s="25"/>
      <c r="D29" s="215"/>
      <c r="E29" s="213" t="s">
        <v>478</v>
      </c>
      <c r="F29" s="24" t="b">
        <f t="shared" si="0"/>
        <v>1</v>
      </c>
      <c r="G29" s="24">
        <v>15</v>
      </c>
      <c r="H29" s="28" t="s">
        <v>84</v>
      </c>
      <c r="I29" s="34">
        <v>6</v>
      </c>
      <c r="J29" s="24"/>
      <c r="K29" s="24"/>
      <c r="L29" s="24"/>
      <c r="M29" s="24"/>
    </row>
    <row r="30" spans="1:13" s="7" customFormat="1">
      <c r="A30" s="24">
        <v>205</v>
      </c>
      <c r="B30" s="213"/>
      <c r="C30" s="25"/>
      <c r="D30" s="215"/>
      <c r="E30" s="213"/>
      <c r="F30" s="24" t="b">
        <f t="shared" si="0"/>
        <v>1</v>
      </c>
      <c r="G30" s="24">
        <v>10</v>
      </c>
      <c r="H30" s="28" t="s">
        <v>84</v>
      </c>
      <c r="I30" s="34">
        <v>8</v>
      </c>
      <c r="J30" s="24"/>
      <c r="K30" s="24"/>
      <c r="L30" s="24"/>
      <c r="M30" s="24"/>
    </row>
    <row r="31" spans="1:13" s="7" customFormat="1">
      <c r="A31" s="24">
        <v>206</v>
      </c>
      <c r="B31" s="213"/>
      <c r="C31" s="25"/>
      <c r="D31" s="215"/>
      <c r="E31" s="213"/>
      <c r="F31" s="24" t="b">
        <f t="shared" si="0"/>
        <v>1</v>
      </c>
      <c r="G31" s="24">
        <v>5</v>
      </c>
      <c r="H31" s="28" t="s">
        <v>84</v>
      </c>
      <c r="I31" s="34">
        <v>10</v>
      </c>
      <c r="J31" s="24"/>
      <c r="K31" s="24"/>
      <c r="L31" s="24"/>
      <c r="M31" s="24"/>
    </row>
    <row r="32" spans="1:13" s="7" customFormat="1">
      <c r="A32" s="24">
        <v>207</v>
      </c>
      <c r="B32" s="213" t="s">
        <v>479</v>
      </c>
      <c r="C32" s="25"/>
      <c r="D32" s="215"/>
      <c r="E32" s="213" t="s">
        <v>480</v>
      </c>
      <c r="F32" s="24" t="b">
        <f t="shared" si="0"/>
        <v>1</v>
      </c>
      <c r="G32" s="24">
        <v>15</v>
      </c>
      <c r="H32" s="28" t="s">
        <v>84</v>
      </c>
      <c r="I32" s="34">
        <v>8</v>
      </c>
      <c r="J32" s="22" t="s">
        <v>158</v>
      </c>
      <c r="K32" s="24">
        <v>4</v>
      </c>
      <c r="L32" s="21" t="s">
        <v>107</v>
      </c>
      <c r="M32" s="24">
        <v>-5</v>
      </c>
    </row>
    <row r="33" spans="1:13" s="7" customFormat="1">
      <c r="A33" s="24">
        <v>208</v>
      </c>
      <c r="B33" s="213"/>
      <c r="C33" s="25"/>
      <c r="D33" s="215"/>
      <c r="E33" s="213"/>
      <c r="F33" s="24" t="b">
        <f t="shared" si="0"/>
        <v>1</v>
      </c>
      <c r="G33" s="24">
        <v>10</v>
      </c>
      <c r="H33" s="28" t="s">
        <v>84</v>
      </c>
      <c r="I33" s="34">
        <v>10</v>
      </c>
      <c r="J33" s="22" t="s">
        <v>158</v>
      </c>
      <c r="K33" s="24">
        <v>5</v>
      </c>
      <c r="L33" s="21" t="s">
        <v>107</v>
      </c>
      <c r="M33" s="24">
        <v>-5</v>
      </c>
    </row>
    <row r="34" spans="1:13" s="7" customFormat="1">
      <c r="A34" s="24">
        <v>209</v>
      </c>
      <c r="B34" s="213"/>
      <c r="C34" s="25"/>
      <c r="D34" s="215"/>
      <c r="E34" s="213"/>
      <c r="F34" s="24" t="b">
        <f t="shared" si="0"/>
        <v>1</v>
      </c>
      <c r="G34" s="24">
        <v>5</v>
      </c>
      <c r="H34" s="28" t="s">
        <v>84</v>
      </c>
      <c r="I34" s="34">
        <v>12</v>
      </c>
      <c r="J34" s="22" t="s">
        <v>158</v>
      </c>
      <c r="K34" s="24">
        <v>6</v>
      </c>
      <c r="L34" s="21" t="s">
        <v>107</v>
      </c>
      <c r="M34" s="24">
        <v>-5</v>
      </c>
    </row>
    <row r="35" spans="1:13" s="7" customFormat="1">
      <c r="A35" s="24">
        <v>210</v>
      </c>
      <c r="B35" s="213" t="s">
        <v>481</v>
      </c>
      <c r="C35" s="25"/>
      <c r="D35" s="215"/>
      <c r="E35" s="213" t="s">
        <v>482</v>
      </c>
      <c r="F35" s="24" t="b">
        <f t="shared" si="0"/>
        <v>1</v>
      </c>
      <c r="G35" s="24">
        <v>15</v>
      </c>
      <c r="H35" s="28" t="s">
        <v>84</v>
      </c>
      <c r="I35" s="34">
        <v>18</v>
      </c>
      <c r="J35" s="21" t="s">
        <v>107</v>
      </c>
      <c r="K35" s="24">
        <v>-10</v>
      </c>
      <c r="L35" s="24"/>
      <c r="M35" s="24"/>
    </row>
    <row r="36" spans="1:13" s="7" customFormat="1">
      <c r="A36" s="24">
        <v>211</v>
      </c>
      <c r="B36" s="213"/>
      <c r="C36" s="25"/>
      <c r="D36" s="215"/>
      <c r="E36" s="213"/>
      <c r="F36" s="24" t="b">
        <f t="shared" si="0"/>
        <v>1</v>
      </c>
      <c r="G36" s="24">
        <v>10</v>
      </c>
      <c r="H36" s="28" t="s">
        <v>84</v>
      </c>
      <c r="I36" s="34">
        <v>20</v>
      </c>
      <c r="J36" s="21" t="s">
        <v>107</v>
      </c>
      <c r="K36" s="24">
        <v>-10</v>
      </c>
      <c r="L36" s="24"/>
      <c r="M36" s="24"/>
    </row>
    <row r="37" spans="1:13" s="7" customFormat="1">
      <c r="A37" s="24">
        <v>212</v>
      </c>
      <c r="B37" s="213"/>
      <c r="C37" s="25"/>
      <c r="D37" s="215"/>
      <c r="E37" s="213"/>
      <c r="F37" s="24" t="b">
        <f t="shared" si="0"/>
        <v>1</v>
      </c>
      <c r="G37" s="24">
        <v>5</v>
      </c>
      <c r="H37" s="28" t="s">
        <v>84</v>
      </c>
      <c r="I37" s="34">
        <v>22</v>
      </c>
      <c r="J37" s="21" t="s">
        <v>107</v>
      </c>
      <c r="K37" s="24">
        <v>-10</v>
      </c>
      <c r="L37" s="24"/>
      <c r="M37" s="24"/>
    </row>
    <row r="38" spans="1:13" s="7" customFormat="1">
      <c r="A38" s="24">
        <v>213</v>
      </c>
      <c r="B38" s="213" t="s">
        <v>483</v>
      </c>
      <c r="C38" s="25"/>
      <c r="D38" s="215"/>
      <c r="E38" s="213" t="s">
        <v>484</v>
      </c>
      <c r="F38" s="24" t="b">
        <f t="shared" si="0"/>
        <v>1</v>
      </c>
      <c r="G38" s="24">
        <v>15</v>
      </c>
      <c r="H38" s="21" t="s">
        <v>107</v>
      </c>
      <c r="I38" s="34">
        <v>8</v>
      </c>
      <c r="J38" s="28" t="s">
        <v>84</v>
      </c>
      <c r="K38" s="24">
        <v>-5</v>
      </c>
      <c r="L38" s="24"/>
      <c r="M38" s="24"/>
    </row>
    <row r="39" spans="1:13" s="7" customFormat="1">
      <c r="A39" s="24">
        <v>214</v>
      </c>
      <c r="B39" s="213"/>
      <c r="C39" s="25"/>
      <c r="D39" s="215"/>
      <c r="E39" s="213"/>
      <c r="F39" s="24" t="b">
        <f t="shared" si="0"/>
        <v>1</v>
      </c>
      <c r="G39" s="24">
        <v>10</v>
      </c>
      <c r="H39" s="21" t="s">
        <v>107</v>
      </c>
      <c r="I39" s="34">
        <v>10</v>
      </c>
      <c r="J39" s="28" t="s">
        <v>84</v>
      </c>
      <c r="K39" s="24">
        <v>-5</v>
      </c>
      <c r="L39" s="24"/>
      <c r="M39" s="24"/>
    </row>
    <row r="40" spans="1:13" s="7" customFormat="1">
      <c r="A40" s="24">
        <v>215</v>
      </c>
      <c r="B40" s="213"/>
      <c r="C40" s="25"/>
      <c r="D40" s="215"/>
      <c r="E40" s="213"/>
      <c r="F40" s="24" t="b">
        <f t="shared" si="0"/>
        <v>1</v>
      </c>
      <c r="G40" s="24">
        <v>5</v>
      </c>
      <c r="H40" s="21" t="s">
        <v>107</v>
      </c>
      <c r="I40" s="34">
        <v>12</v>
      </c>
      <c r="J40" s="28" t="s">
        <v>84</v>
      </c>
      <c r="K40" s="24">
        <v>-5</v>
      </c>
      <c r="L40" s="24"/>
      <c r="M40" s="24"/>
    </row>
    <row r="41" spans="1:13" s="7" customFormat="1">
      <c r="A41" s="24">
        <v>216</v>
      </c>
      <c r="B41" s="213" t="s">
        <v>485</v>
      </c>
      <c r="C41" s="25"/>
      <c r="D41" s="215"/>
      <c r="E41" s="213" t="s">
        <v>486</v>
      </c>
      <c r="F41" s="24" t="b">
        <f t="shared" si="0"/>
        <v>1</v>
      </c>
      <c r="G41" s="24">
        <v>15</v>
      </c>
      <c r="H41" s="20" t="s">
        <v>30</v>
      </c>
      <c r="I41" s="34" t="s">
        <v>487</v>
      </c>
      <c r="J41" s="33" t="s">
        <v>420</v>
      </c>
      <c r="K41" s="24">
        <v>-10</v>
      </c>
      <c r="L41" s="22" t="s">
        <v>158</v>
      </c>
      <c r="M41" s="24">
        <v>-5</v>
      </c>
    </row>
    <row r="42" spans="1:13" s="7" customFormat="1">
      <c r="A42" s="24">
        <v>217</v>
      </c>
      <c r="B42" s="213"/>
      <c r="C42" s="25"/>
      <c r="D42" s="215"/>
      <c r="E42" s="213"/>
      <c r="F42" s="24" t="b">
        <f t="shared" si="0"/>
        <v>1</v>
      </c>
      <c r="G42" s="24">
        <v>10</v>
      </c>
      <c r="H42" s="20" t="s">
        <v>30</v>
      </c>
      <c r="I42" s="34" t="s">
        <v>488</v>
      </c>
      <c r="J42" s="33" t="s">
        <v>420</v>
      </c>
      <c r="K42" s="24">
        <v>-10</v>
      </c>
      <c r="L42" s="22" t="s">
        <v>158</v>
      </c>
      <c r="M42" s="24">
        <v>-5</v>
      </c>
    </row>
    <row r="43" spans="1:13" s="7" customFormat="1">
      <c r="A43" s="24">
        <v>218</v>
      </c>
      <c r="B43" s="213"/>
      <c r="C43" s="25"/>
      <c r="D43" s="215"/>
      <c r="E43" s="213"/>
      <c r="F43" s="24" t="b">
        <f t="shared" si="0"/>
        <v>1</v>
      </c>
      <c r="G43" s="24">
        <v>5</v>
      </c>
      <c r="H43" s="20" t="s">
        <v>30</v>
      </c>
      <c r="I43" s="34" t="s">
        <v>489</v>
      </c>
      <c r="J43" s="33" t="s">
        <v>420</v>
      </c>
      <c r="K43" s="24">
        <v>-10</v>
      </c>
      <c r="L43" s="22" t="s">
        <v>158</v>
      </c>
      <c r="M43" s="24">
        <v>-5</v>
      </c>
    </row>
    <row r="44" spans="1:13" s="7" customFormat="1">
      <c r="A44" s="24">
        <v>219</v>
      </c>
      <c r="B44" s="213" t="s">
        <v>490</v>
      </c>
      <c r="C44" s="25"/>
      <c r="D44" s="215"/>
      <c r="E44" s="213" t="s">
        <v>491</v>
      </c>
      <c r="F44" s="24" t="b">
        <f t="shared" si="0"/>
        <v>1</v>
      </c>
      <c r="G44" s="24">
        <v>15</v>
      </c>
      <c r="H44" s="28" t="s">
        <v>84</v>
      </c>
      <c r="I44" s="34">
        <v>8</v>
      </c>
      <c r="J44" s="27" t="s">
        <v>83</v>
      </c>
      <c r="K44" s="24">
        <v>-5</v>
      </c>
      <c r="L44" s="24"/>
      <c r="M44" s="24"/>
    </row>
    <row r="45" spans="1:13" s="7" customFormat="1">
      <c r="A45" s="24">
        <v>220</v>
      </c>
      <c r="B45" s="213"/>
      <c r="C45" s="25"/>
      <c r="D45" s="215"/>
      <c r="E45" s="213"/>
      <c r="F45" s="24" t="b">
        <f t="shared" si="0"/>
        <v>1</v>
      </c>
      <c r="G45" s="24">
        <v>10</v>
      </c>
      <c r="H45" s="28" t="s">
        <v>84</v>
      </c>
      <c r="I45" s="34">
        <v>10</v>
      </c>
      <c r="J45" s="27" t="s">
        <v>83</v>
      </c>
      <c r="K45" s="24">
        <v>-5</v>
      </c>
      <c r="L45" s="24"/>
      <c r="M45" s="24"/>
    </row>
    <row r="46" spans="1:13" s="7" customFormat="1">
      <c r="A46" s="24">
        <v>221</v>
      </c>
      <c r="B46" s="213"/>
      <c r="C46" s="25"/>
      <c r="D46" s="215"/>
      <c r="E46" s="213"/>
      <c r="F46" s="24" t="b">
        <f t="shared" si="0"/>
        <v>1</v>
      </c>
      <c r="G46" s="24">
        <v>5</v>
      </c>
      <c r="H46" s="28" t="s">
        <v>84</v>
      </c>
      <c r="I46" s="34">
        <v>12</v>
      </c>
      <c r="J46" s="27" t="s">
        <v>83</v>
      </c>
      <c r="K46" s="24">
        <v>-5</v>
      </c>
      <c r="L46" s="24"/>
      <c r="M46" s="24"/>
    </row>
    <row r="47" spans="1:13" s="7" customFormat="1">
      <c r="A47" s="24">
        <v>222</v>
      </c>
      <c r="B47" s="213" t="s">
        <v>492</v>
      </c>
      <c r="C47" s="25"/>
      <c r="D47" s="215"/>
      <c r="E47" s="213" t="s">
        <v>493</v>
      </c>
      <c r="F47" s="24" t="b">
        <f t="shared" si="0"/>
        <v>1</v>
      </c>
      <c r="G47" s="24">
        <v>15</v>
      </c>
      <c r="H47" s="20" t="s">
        <v>30</v>
      </c>
      <c r="I47" s="34">
        <v>8</v>
      </c>
      <c r="J47" s="35" t="s">
        <v>77</v>
      </c>
      <c r="K47" s="24">
        <v>10</v>
      </c>
      <c r="L47" s="24"/>
      <c r="M47" s="24"/>
    </row>
    <row r="48" spans="1:13" s="7" customFormat="1">
      <c r="A48" s="24">
        <v>223</v>
      </c>
      <c r="B48" s="213"/>
      <c r="C48" s="25"/>
      <c r="D48" s="215"/>
      <c r="E48" s="213"/>
      <c r="F48" s="24" t="b">
        <f t="shared" si="0"/>
        <v>1</v>
      </c>
      <c r="G48" s="24">
        <v>10</v>
      </c>
      <c r="H48" s="20" t="s">
        <v>30</v>
      </c>
      <c r="I48" s="34">
        <v>10</v>
      </c>
      <c r="J48" s="35" t="s">
        <v>77</v>
      </c>
      <c r="K48" s="24">
        <v>10</v>
      </c>
      <c r="L48" s="24"/>
      <c r="M48" s="24"/>
    </row>
    <row r="49" spans="1:13" s="7" customFormat="1">
      <c r="A49" s="24">
        <v>224</v>
      </c>
      <c r="B49" s="213"/>
      <c r="C49" s="25"/>
      <c r="D49" s="215"/>
      <c r="E49" s="213"/>
      <c r="F49" s="24" t="b">
        <f t="shared" si="0"/>
        <v>1</v>
      </c>
      <c r="G49" s="24">
        <v>5</v>
      </c>
      <c r="H49" s="20" t="s">
        <v>30</v>
      </c>
      <c r="I49" s="34">
        <v>12</v>
      </c>
      <c r="J49" s="35" t="s">
        <v>77</v>
      </c>
      <c r="K49" s="24">
        <v>10</v>
      </c>
      <c r="L49" s="24"/>
      <c r="M49" s="24"/>
    </row>
    <row r="50" spans="1:13" s="7" customFormat="1">
      <c r="A50" s="24">
        <v>225</v>
      </c>
      <c r="B50" s="214" t="s">
        <v>494</v>
      </c>
      <c r="C50" s="25"/>
      <c r="D50" s="215"/>
      <c r="E50" s="214" t="s">
        <v>495</v>
      </c>
      <c r="F50" s="24" t="b">
        <f t="shared" si="0"/>
        <v>1</v>
      </c>
      <c r="G50" s="24">
        <v>10</v>
      </c>
      <c r="H50" s="21" t="s">
        <v>107</v>
      </c>
      <c r="I50" s="34">
        <v>4</v>
      </c>
      <c r="J50" s="35" t="s">
        <v>77</v>
      </c>
      <c r="K50" s="24">
        <v>-4</v>
      </c>
      <c r="L50" s="28" t="s">
        <v>84</v>
      </c>
      <c r="M50" s="24">
        <v>-5</v>
      </c>
    </row>
    <row r="51" spans="1:13" s="7" customFormat="1">
      <c r="A51" s="24">
        <v>226</v>
      </c>
      <c r="B51" s="215"/>
      <c r="C51" s="25"/>
      <c r="D51" s="215"/>
      <c r="E51" s="215"/>
      <c r="F51" s="24" t="b">
        <f t="shared" si="0"/>
        <v>1</v>
      </c>
      <c r="G51" s="24">
        <v>10</v>
      </c>
      <c r="H51" s="21" t="s">
        <v>107</v>
      </c>
      <c r="I51" s="34">
        <v>5</v>
      </c>
      <c r="J51" s="35" t="s">
        <v>77</v>
      </c>
      <c r="K51" s="24">
        <v>-5</v>
      </c>
      <c r="L51" s="28" t="s">
        <v>84</v>
      </c>
      <c r="M51" s="24">
        <v>-5</v>
      </c>
    </row>
    <row r="52" spans="1:13" s="7" customFormat="1">
      <c r="A52" s="24">
        <v>227</v>
      </c>
      <c r="B52" s="216"/>
      <c r="C52" s="25"/>
      <c r="D52" s="216"/>
      <c r="E52" s="216"/>
      <c r="F52" s="24" t="b">
        <f t="shared" si="0"/>
        <v>1</v>
      </c>
      <c r="G52" s="24">
        <v>10</v>
      </c>
      <c r="H52" s="21" t="s">
        <v>107</v>
      </c>
      <c r="I52" s="34">
        <v>6</v>
      </c>
      <c r="J52" s="35" t="s">
        <v>77</v>
      </c>
      <c r="K52" s="24">
        <v>-6</v>
      </c>
      <c r="L52" s="28" t="s">
        <v>84</v>
      </c>
      <c r="M52" s="24">
        <v>-5</v>
      </c>
    </row>
    <row r="53" spans="1:13" s="8" customFormat="1">
      <c r="A53" s="29">
        <v>301</v>
      </c>
      <c r="B53" s="212" t="s">
        <v>496</v>
      </c>
      <c r="C53" s="30"/>
      <c r="D53" s="224" t="s">
        <v>497</v>
      </c>
      <c r="E53" s="212" t="s">
        <v>498</v>
      </c>
      <c r="F53" s="29" t="b">
        <f t="shared" si="0"/>
        <v>1</v>
      </c>
      <c r="G53" s="29">
        <v>15</v>
      </c>
      <c r="H53" s="27" t="s">
        <v>83</v>
      </c>
      <c r="I53" s="36" t="s">
        <v>457</v>
      </c>
      <c r="J53" s="21" t="s">
        <v>107</v>
      </c>
      <c r="K53" s="29">
        <v>-10</v>
      </c>
      <c r="L53" s="29"/>
      <c r="M53" s="29"/>
    </row>
    <row r="54" spans="1:13" s="8" customFormat="1">
      <c r="A54" s="29">
        <v>302</v>
      </c>
      <c r="B54" s="212"/>
      <c r="C54" s="30"/>
      <c r="D54" s="225"/>
      <c r="E54" s="212"/>
      <c r="F54" s="29" t="b">
        <f t="shared" si="0"/>
        <v>1</v>
      </c>
      <c r="G54" s="29">
        <v>10</v>
      </c>
      <c r="H54" s="27" t="s">
        <v>83</v>
      </c>
      <c r="I54" s="36" t="s">
        <v>499</v>
      </c>
      <c r="J54" s="21" t="s">
        <v>107</v>
      </c>
      <c r="K54" s="29">
        <v>-10</v>
      </c>
      <c r="L54" s="29"/>
      <c r="M54" s="29"/>
    </row>
    <row r="55" spans="1:13" s="8" customFormat="1">
      <c r="A55" s="29">
        <v>303</v>
      </c>
      <c r="B55" s="212"/>
      <c r="C55" s="30"/>
      <c r="D55" s="225"/>
      <c r="E55" s="212"/>
      <c r="F55" s="29" t="b">
        <f t="shared" si="0"/>
        <v>1</v>
      </c>
      <c r="G55" s="29">
        <v>5</v>
      </c>
      <c r="H55" s="27" t="s">
        <v>83</v>
      </c>
      <c r="I55" s="36" t="s">
        <v>500</v>
      </c>
      <c r="J55" s="21" t="s">
        <v>107</v>
      </c>
      <c r="K55" s="29">
        <v>-10</v>
      </c>
      <c r="L55" s="29"/>
      <c r="M55" s="29"/>
    </row>
    <row r="56" spans="1:13" s="8" customFormat="1">
      <c r="A56" s="29">
        <v>304</v>
      </c>
      <c r="B56" s="212" t="s">
        <v>501</v>
      </c>
      <c r="C56" s="30"/>
      <c r="D56" s="225"/>
      <c r="E56" s="212" t="s">
        <v>502</v>
      </c>
      <c r="F56" s="29" t="b">
        <f t="shared" si="0"/>
        <v>1</v>
      </c>
      <c r="G56" s="29">
        <v>15</v>
      </c>
      <c r="H56" s="21" t="s">
        <v>107</v>
      </c>
      <c r="I56" s="36">
        <v>8</v>
      </c>
      <c r="J56" s="27" t="s">
        <v>83</v>
      </c>
      <c r="K56" s="29">
        <v>-5</v>
      </c>
    </row>
    <row r="57" spans="1:13" s="8" customFormat="1">
      <c r="A57" s="29">
        <v>305</v>
      </c>
      <c r="B57" s="212"/>
      <c r="C57" s="30"/>
      <c r="D57" s="225"/>
      <c r="E57" s="212"/>
      <c r="F57" s="29" t="b">
        <f t="shared" si="0"/>
        <v>1</v>
      </c>
      <c r="G57" s="29">
        <v>10</v>
      </c>
      <c r="H57" s="21" t="s">
        <v>107</v>
      </c>
      <c r="I57" s="36">
        <v>10</v>
      </c>
      <c r="J57" s="27" t="s">
        <v>83</v>
      </c>
      <c r="K57" s="29">
        <v>-5</v>
      </c>
    </row>
    <row r="58" spans="1:13" s="8" customFormat="1">
      <c r="A58" s="29">
        <v>306</v>
      </c>
      <c r="B58" s="212"/>
      <c r="C58" s="30"/>
      <c r="D58" s="225"/>
      <c r="E58" s="212"/>
      <c r="F58" s="29" t="b">
        <f t="shared" si="0"/>
        <v>1</v>
      </c>
      <c r="G58" s="29">
        <v>5</v>
      </c>
      <c r="H58" s="21" t="s">
        <v>107</v>
      </c>
      <c r="I58" s="36">
        <v>12</v>
      </c>
      <c r="J58" s="27" t="s">
        <v>83</v>
      </c>
      <c r="K58" s="29">
        <v>-5</v>
      </c>
    </row>
    <row r="59" spans="1:13" s="8" customFormat="1">
      <c r="A59" s="29">
        <v>307</v>
      </c>
      <c r="B59" s="212" t="s">
        <v>503</v>
      </c>
      <c r="C59" s="30"/>
      <c r="D59" s="225"/>
      <c r="E59" s="212" t="s">
        <v>504</v>
      </c>
      <c r="F59" s="29" t="b">
        <f t="shared" si="0"/>
        <v>1</v>
      </c>
      <c r="G59" s="29">
        <v>15</v>
      </c>
      <c r="H59" s="27" t="s">
        <v>83</v>
      </c>
      <c r="I59" s="36" t="s">
        <v>505</v>
      </c>
      <c r="J59" s="21" t="s">
        <v>107</v>
      </c>
      <c r="K59" s="29">
        <v>4</v>
      </c>
      <c r="L59" s="29"/>
      <c r="M59" s="29"/>
    </row>
    <row r="60" spans="1:13" s="8" customFormat="1">
      <c r="A60" s="29">
        <v>308</v>
      </c>
      <c r="B60" s="212"/>
      <c r="C60" s="30"/>
      <c r="D60" s="225"/>
      <c r="E60" s="212"/>
      <c r="F60" s="29" t="b">
        <f t="shared" si="0"/>
        <v>1</v>
      </c>
      <c r="G60" s="29">
        <v>10</v>
      </c>
      <c r="H60" s="27" t="s">
        <v>83</v>
      </c>
      <c r="I60" s="36" t="s">
        <v>506</v>
      </c>
      <c r="J60" s="21" t="s">
        <v>107</v>
      </c>
      <c r="K60" s="29">
        <v>5</v>
      </c>
      <c r="L60" s="29"/>
      <c r="M60" s="29"/>
    </row>
    <row r="61" spans="1:13" s="8" customFormat="1">
      <c r="A61" s="29">
        <v>309</v>
      </c>
      <c r="B61" s="212"/>
      <c r="C61" s="30"/>
      <c r="D61" s="225"/>
      <c r="E61" s="212"/>
      <c r="F61" s="29" t="b">
        <f t="shared" si="0"/>
        <v>1</v>
      </c>
      <c r="G61" s="29">
        <v>5</v>
      </c>
      <c r="H61" s="27" t="s">
        <v>83</v>
      </c>
      <c r="I61" s="36" t="s">
        <v>507</v>
      </c>
      <c r="J61" s="21" t="s">
        <v>107</v>
      </c>
      <c r="K61" s="29">
        <v>6</v>
      </c>
      <c r="L61" s="29"/>
      <c r="M61" s="29"/>
    </row>
    <row r="62" spans="1:13" s="8" customFormat="1">
      <c r="A62" s="29">
        <v>310</v>
      </c>
      <c r="B62" s="212" t="s">
        <v>508</v>
      </c>
      <c r="C62" s="30"/>
      <c r="D62" s="225"/>
      <c r="E62" s="212" t="s">
        <v>509</v>
      </c>
      <c r="F62" s="29" t="b">
        <f t="shared" si="0"/>
        <v>1</v>
      </c>
      <c r="G62" s="29">
        <v>15</v>
      </c>
      <c r="H62" s="27" t="s">
        <v>83</v>
      </c>
      <c r="I62" s="36" t="s">
        <v>455</v>
      </c>
      <c r="J62" s="29"/>
      <c r="K62" s="29"/>
      <c r="L62" s="29"/>
      <c r="M62" s="29"/>
    </row>
    <row r="63" spans="1:13" s="8" customFormat="1">
      <c r="A63" s="29">
        <v>311</v>
      </c>
      <c r="B63" s="212"/>
      <c r="C63" s="30"/>
      <c r="D63" s="225"/>
      <c r="E63" s="212"/>
      <c r="F63" s="29" t="b">
        <f t="shared" si="0"/>
        <v>1</v>
      </c>
      <c r="G63" s="29">
        <v>10</v>
      </c>
      <c r="H63" s="27" t="s">
        <v>83</v>
      </c>
      <c r="I63" s="36" t="s">
        <v>456</v>
      </c>
      <c r="J63" s="29"/>
      <c r="K63" s="29"/>
      <c r="L63" s="29"/>
      <c r="M63" s="29"/>
    </row>
    <row r="64" spans="1:13" s="8" customFormat="1">
      <c r="A64" s="29">
        <v>312</v>
      </c>
      <c r="B64" s="212"/>
      <c r="C64" s="30"/>
      <c r="D64" s="225"/>
      <c r="E64" s="212"/>
      <c r="F64" s="29" t="b">
        <f t="shared" si="0"/>
        <v>1</v>
      </c>
      <c r="G64" s="29">
        <v>5</v>
      </c>
      <c r="H64" s="27" t="s">
        <v>83</v>
      </c>
      <c r="I64" s="36" t="s">
        <v>457</v>
      </c>
      <c r="J64" s="29"/>
      <c r="K64" s="29"/>
      <c r="L64" s="29"/>
      <c r="M64" s="29"/>
    </row>
    <row r="65" spans="1:13" s="8" customFormat="1">
      <c r="A65" s="29">
        <v>313</v>
      </c>
      <c r="B65" s="212" t="s">
        <v>510</v>
      </c>
      <c r="C65" s="30"/>
      <c r="D65" s="225"/>
      <c r="E65" s="212" t="s">
        <v>511</v>
      </c>
      <c r="F65" s="29" t="b">
        <f t="shared" si="0"/>
        <v>1</v>
      </c>
      <c r="G65" s="29">
        <v>15</v>
      </c>
      <c r="H65" s="28" t="s">
        <v>84</v>
      </c>
      <c r="I65" s="36">
        <v>4</v>
      </c>
      <c r="J65" s="21" t="s">
        <v>107</v>
      </c>
      <c r="K65" s="29">
        <v>4</v>
      </c>
      <c r="L65" s="29"/>
      <c r="M65" s="29"/>
    </row>
    <row r="66" spans="1:13" s="8" customFormat="1">
      <c r="A66" s="29">
        <v>314</v>
      </c>
      <c r="B66" s="212"/>
      <c r="C66" s="30"/>
      <c r="D66" s="225"/>
      <c r="E66" s="212"/>
      <c r="F66" s="29" t="b">
        <f t="shared" ref="F66:F118" si="1">TRUE()</f>
        <v>1</v>
      </c>
      <c r="G66" s="29">
        <v>10</v>
      </c>
      <c r="H66" s="28" t="s">
        <v>84</v>
      </c>
      <c r="I66" s="36">
        <v>5</v>
      </c>
      <c r="J66" s="21" t="s">
        <v>107</v>
      </c>
      <c r="K66" s="29">
        <v>5</v>
      </c>
      <c r="L66" s="29"/>
      <c r="M66" s="29"/>
    </row>
    <row r="67" spans="1:13" s="8" customFormat="1">
      <c r="A67" s="29">
        <v>315</v>
      </c>
      <c r="B67" s="212"/>
      <c r="C67" s="30"/>
      <c r="D67" s="225"/>
      <c r="E67" s="212"/>
      <c r="F67" s="29" t="b">
        <f t="shared" si="1"/>
        <v>1</v>
      </c>
      <c r="G67" s="29">
        <v>5</v>
      </c>
      <c r="H67" s="28" t="s">
        <v>84</v>
      </c>
      <c r="I67" s="36">
        <v>6</v>
      </c>
      <c r="J67" s="21" t="s">
        <v>107</v>
      </c>
      <c r="K67" s="29">
        <v>6</v>
      </c>
      <c r="L67" s="29"/>
      <c r="M67" s="29"/>
    </row>
    <row r="68" spans="1:13" s="8" customFormat="1">
      <c r="A68" s="29">
        <v>316</v>
      </c>
      <c r="B68" s="212" t="s">
        <v>512</v>
      </c>
      <c r="C68" s="30"/>
      <c r="D68" s="225"/>
      <c r="E68" s="212" t="s">
        <v>513</v>
      </c>
      <c r="F68" s="29" t="b">
        <f t="shared" si="1"/>
        <v>1</v>
      </c>
      <c r="G68" s="29">
        <v>15</v>
      </c>
      <c r="H68" s="28" t="s">
        <v>84</v>
      </c>
      <c r="I68" s="36">
        <v>8</v>
      </c>
      <c r="J68" s="21" t="s">
        <v>107</v>
      </c>
      <c r="K68" s="29">
        <v>-5</v>
      </c>
      <c r="L68" s="29"/>
      <c r="M68" s="29"/>
    </row>
    <row r="69" spans="1:13" s="8" customFormat="1">
      <c r="A69" s="29">
        <v>317</v>
      </c>
      <c r="B69" s="212"/>
      <c r="C69" s="30"/>
      <c r="D69" s="225"/>
      <c r="E69" s="212"/>
      <c r="F69" s="29" t="b">
        <f t="shared" si="1"/>
        <v>1</v>
      </c>
      <c r="G69" s="29">
        <v>10</v>
      </c>
      <c r="H69" s="28" t="s">
        <v>84</v>
      </c>
      <c r="I69" s="36">
        <v>10</v>
      </c>
      <c r="J69" s="21" t="s">
        <v>107</v>
      </c>
      <c r="K69" s="29">
        <v>-5</v>
      </c>
      <c r="L69" s="29"/>
      <c r="M69" s="29"/>
    </row>
    <row r="70" spans="1:13" s="8" customFormat="1">
      <c r="A70" s="29">
        <v>318</v>
      </c>
      <c r="B70" s="212"/>
      <c r="C70" s="30"/>
      <c r="D70" s="225"/>
      <c r="E70" s="212"/>
      <c r="F70" s="29" t="b">
        <f t="shared" si="1"/>
        <v>1</v>
      </c>
      <c r="G70" s="29">
        <v>5</v>
      </c>
      <c r="H70" s="28" t="s">
        <v>84</v>
      </c>
      <c r="I70" s="36">
        <v>12</v>
      </c>
      <c r="J70" s="21" t="s">
        <v>107</v>
      </c>
      <c r="K70" s="29">
        <v>-5</v>
      </c>
      <c r="L70" s="29"/>
      <c r="M70" s="29"/>
    </row>
    <row r="71" spans="1:13" s="8" customFormat="1">
      <c r="A71" s="29">
        <v>319</v>
      </c>
      <c r="B71" s="212" t="s">
        <v>514</v>
      </c>
      <c r="C71" s="30"/>
      <c r="D71" s="225"/>
      <c r="E71" s="212" t="s">
        <v>515</v>
      </c>
      <c r="F71" s="29" t="b">
        <f t="shared" si="1"/>
        <v>1</v>
      </c>
      <c r="G71" s="29">
        <v>15</v>
      </c>
      <c r="H71" s="27" t="s">
        <v>83</v>
      </c>
      <c r="I71" s="36" t="s">
        <v>505</v>
      </c>
      <c r="J71" s="21" t="s">
        <v>107</v>
      </c>
      <c r="K71" s="29">
        <v>4</v>
      </c>
      <c r="L71" s="29"/>
      <c r="M71" s="29"/>
    </row>
    <row r="72" spans="1:13" s="8" customFormat="1">
      <c r="A72" s="29">
        <v>320</v>
      </c>
      <c r="B72" s="212"/>
      <c r="C72" s="30"/>
      <c r="D72" s="225"/>
      <c r="E72" s="212"/>
      <c r="F72" s="29" t="b">
        <f t="shared" si="1"/>
        <v>1</v>
      </c>
      <c r="G72" s="29">
        <v>10</v>
      </c>
      <c r="H72" s="27" t="s">
        <v>83</v>
      </c>
      <c r="I72" s="36" t="s">
        <v>506</v>
      </c>
      <c r="J72" s="21" t="s">
        <v>107</v>
      </c>
      <c r="K72" s="29">
        <v>5</v>
      </c>
      <c r="L72" s="29"/>
      <c r="M72" s="29"/>
    </row>
    <row r="73" spans="1:13" s="8" customFormat="1">
      <c r="A73" s="29">
        <v>321</v>
      </c>
      <c r="B73" s="212"/>
      <c r="C73" s="30"/>
      <c r="D73" s="225"/>
      <c r="E73" s="212"/>
      <c r="F73" s="29" t="b">
        <f t="shared" si="1"/>
        <v>1</v>
      </c>
      <c r="G73" s="29">
        <v>5</v>
      </c>
      <c r="H73" s="27" t="s">
        <v>83</v>
      </c>
      <c r="I73" s="36" t="s">
        <v>507</v>
      </c>
      <c r="J73" s="21" t="s">
        <v>107</v>
      </c>
      <c r="K73" s="29">
        <v>6</v>
      </c>
      <c r="L73" s="29"/>
      <c r="M73" s="29"/>
    </row>
    <row r="74" spans="1:13" s="8" customFormat="1">
      <c r="A74" s="29">
        <v>322</v>
      </c>
      <c r="B74" s="212" t="s">
        <v>516</v>
      </c>
      <c r="C74" s="30"/>
      <c r="D74" s="225"/>
      <c r="E74" s="212" t="s">
        <v>517</v>
      </c>
      <c r="F74" s="29" t="b">
        <f t="shared" si="1"/>
        <v>1</v>
      </c>
      <c r="G74" s="29">
        <v>15</v>
      </c>
      <c r="H74" s="27" t="s">
        <v>83</v>
      </c>
      <c r="I74" s="36" t="s">
        <v>505</v>
      </c>
      <c r="J74" s="28" t="s">
        <v>84</v>
      </c>
      <c r="K74" s="29">
        <v>4</v>
      </c>
      <c r="L74" s="29"/>
      <c r="M74" s="29"/>
    </row>
    <row r="75" spans="1:13" s="8" customFormat="1">
      <c r="A75" s="29">
        <v>323</v>
      </c>
      <c r="B75" s="212"/>
      <c r="C75" s="30"/>
      <c r="D75" s="225"/>
      <c r="E75" s="212"/>
      <c r="F75" s="29" t="b">
        <f t="shared" si="1"/>
        <v>1</v>
      </c>
      <c r="G75" s="29">
        <v>10</v>
      </c>
      <c r="H75" s="27" t="s">
        <v>83</v>
      </c>
      <c r="I75" s="36" t="s">
        <v>506</v>
      </c>
      <c r="J75" s="28" t="s">
        <v>84</v>
      </c>
      <c r="K75" s="29">
        <v>5</v>
      </c>
      <c r="L75" s="29"/>
      <c r="M75" s="29"/>
    </row>
    <row r="76" spans="1:13" s="8" customFormat="1">
      <c r="A76" s="29">
        <v>324</v>
      </c>
      <c r="B76" s="212"/>
      <c r="C76" s="30"/>
      <c r="D76" s="225"/>
      <c r="E76" s="212"/>
      <c r="F76" s="29" t="b">
        <f t="shared" si="1"/>
        <v>1</v>
      </c>
      <c r="G76" s="29">
        <v>5</v>
      </c>
      <c r="H76" s="27" t="s">
        <v>83</v>
      </c>
      <c r="I76" s="36" t="s">
        <v>507</v>
      </c>
      <c r="J76" s="28" t="s">
        <v>84</v>
      </c>
      <c r="K76" s="29">
        <v>6</v>
      </c>
      <c r="L76" s="29"/>
      <c r="M76" s="29"/>
    </row>
    <row r="77" spans="1:13" s="8" customFormat="1">
      <c r="A77" s="29">
        <v>325</v>
      </c>
      <c r="B77" s="212" t="s">
        <v>518</v>
      </c>
      <c r="C77" s="30"/>
      <c r="D77" s="225"/>
      <c r="E77" s="212" t="s">
        <v>519</v>
      </c>
      <c r="F77" s="29" t="b">
        <f t="shared" si="1"/>
        <v>1</v>
      </c>
      <c r="G77" s="29">
        <v>15</v>
      </c>
      <c r="H77" s="27" t="s">
        <v>83</v>
      </c>
      <c r="I77" s="36" t="s">
        <v>457</v>
      </c>
      <c r="J77" s="28" t="s">
        <v>84</v>
      </c>
      <c r="K77" s="29">
        <v>-5</v>
      </c>
      <c r="L77" s="21" t="s">
        <v>107</v>
      </c>
      <c r="M77" s="29">
        <v>-5</v>
      </c>
    </row>
    <row r="78" spans="1:13" s="8" customFormat="1">
      <c r="A78" s="29">
        <v>326</v>
      </c>
      <c r="B78" s="212"/>
      <c r="C78" s="30"/>
      <c r="D78" s="225"/>
      <c r="E78" s="212"/>
      <c r="F78" s="29" t="b">
        <f t="shared" si="1"/>
        <v>1</v>
      </c>
      <c r="G78" s="29">
        <v>10</v>
      </c>
      <c r="H78" s="27" t="s">
        <v>83</v>
      </c>
      <c r="I78" s="36" t="s">
        <v>499</v>
      </c>
      <c r="J78" s="28" t="s">
        <v>84</v>
      </c>
      <c r="K78" s="29">
        <v>-5</v>
      </c>
      <c r="L78" s="21" t="s">
        <v>107</v>
      </c>
      <c r="M78" s="29">
        <v>-5</v>
      </c>
    </row>
    <row r="79" spans="1:13" s="8" customFormat="1">
      <c r="A79" s="29">
        <v>327</v>
      </c>
      <c r="B79" s="212"/>
      <c r="C79" s="30"/>
      <c r="D79" s="225"/>
      <c r="E79" s="212"/>
      <c r="F79" s="29" t="b">
        <f t="shared" si="1"/>
        <v>1</v>
      </c>
      <c r="G79" s="29">
        <v>5</v>
      </c>
      <c r="H79" s="27" t="s">
        <v>83</v>
      </c>
      <c r="I79" s="36" t="s">
        <v>500</v>
      </c>
      <c r="J79" s="28" t="s">
        <v>84</v>
      </c>
      <c r="K79" s="29">
        <v>-5</v>
      </c>
      <c r="L79" s="21" t="s">
        <v>107</v>
      </c>
      <c r="M79" s="29">
        <v>-5</v>
      </c>
    </row>
    <row r="80" spans="1:13" s="8" customFormat="1">
      <c r="A80" s="29">
        <v>328</v>
      </c>
      <c r="B80" s="212" t="s">
        <v>520</v>
      </c>
      <c r="C80" s="30"/>
      <c r="D80" s="225"/>
      <c r="E80" s="212" t="s">
        <v>521</v>
      </c>
      <c r="F80" s="29" t="b">
        <f t="shared" si="1"/>
        <v>1</v>
      </c>
      <c r="G80" s="29">
        <v>15</v>
      </c>
      <c r="H80" s="22" t="s">
        <v>158</v>
      </c>
      <c r="I80" s="36">
        <v>8</v>
      </c>
      <c r="J80" s="21" t="s">
        <v>107</v>
      </c>
      <c r="K80" s="29">
        <v>4</v>
      </c>
      <c r="L80" s="28" t="s">
        <v>84</v>
      </c>
      <c r="M80" s="29">
        <v>-10</v>
      </c>
    </row>
    <row r="81" spans="1:13" s="8" customFormat="1">
      <c r="A81" s="29">
        <v>329</v>
      </c>
      <c r="B81" s="212"/>
      <c r="C81" s="30"/>
      <c r="D81" s="225"/>
      <c r="E81" s="212"/>
      <c r="F81" s="29" t="b">
        <f t="shared" si="1"/>
        <v>1</v>
      </c>
      <c r="G81" s="29">
        <v>10</v>
      </c>
      <c r="H81" s="22" t="s">
        <v>158</v>
      </c>
      <c r="I81" s="36">
        <v>10</v>
      </c>
      <c r="J81" s="21" t="s">
        <v>107</v>
      </c>
      <c r="K81" s="29">
        <v>5</v>
      </c>
      <c r="L81" s="28" t="s">
        <v>84</v>
      </c>
      <c r="M81" s="29">
        <v>-10</v>
      </c>
    </row>
    <row r="82" spans="1:13" s="8" customFormat="1">
      <c r="A82" s="29">
        <v>330</v>
      </c>
      <c r="B82" s="212"/>
      <c r="C82" s="30"/>
      <c r="D82" s="225"/>
      <c r="E82" s="212"/>
      <c r="F82" s="29" t="b">
        <f t="shared" si="1"/>
        <v>1</v>
      </c>
      <c r="G82" s="29">
        <v>5</v>
      </c>
      <c r="H82" s="22" t="s">
        <v>158</v>
      </c>
      <c r="I82" s="36">
        <v>12</v>
      </c>
      <c r="J82" s="21" t="s">
        <v>107</v>
      </c>
      <c r="K82" s="29">
        <v>6</v>
      </c>
      <c r="L82" s="28" t="s">
        <v>84</v>
      </c>
      <c r="M82" s="29">
        <v>-10</v>
      </c>
    </row>
    <row r="83" spans="1:13" s="8" customFormat="1">
      <c r="A83" s="29">
        <v>331</v>
      </c>
      <c r="B83" s="212" t="s">
        <v>522</v>
      </c>
      <c r="C83" s="30"/>
      <c r="D83" s="225"/>
      <c r="E83" s="212" t="s">
        <v>523</v>
      </c>
      <c r="F83" s="29" t="b">
        <f t="shared" si="1"/>
        <v>1</v>
      </c>
      <c r="G83" s="29">
        <v>15</v>
      </c>
      <c r="H83" s="28" t="s">
        <v>84</v>
      </c>
      <c r="I83" s="36">
        <v>20</v>
      </c>
      <c r="J83" s="27" t="s">
        <v>83</v>
      </c>
      <c r="K83" s="29">
        <v>-5</v>
      </c>
      <c r="L83" s="53" t="s">
        <v>30</v>
      </c>
      <c r="M83" s="29">
        <v>-5</v>
      </c>
    </row>
    <row r="84" spans="1:13" s="8" customFormat="1">
      <c r="A84" s="29">
        <v>332</v>
      </c>
      <c r="B84" s="212"/>
      <c r="C84" s="30"/>
      <c r="D84" s="225"/>
      <c r="E84" s="212"/>
      <c r="F84" s="29" t="b">
        <f t="shared" si="1"/>
        <v>1</v>
      </c>
      <c r="G84" s="29">
        <v>10</v>
      </c>
      <c r="H84" s="28" t="s">
        <v>84</v>
      </c>
      <c r="I84" s="36">
        <v>22</v>
      </c>
      <c r="J84" s="27" t="s">
        <v>83</v>
      </c>
      <c r="K84" s="29">
        <v>-5</v>
      </c>
      <c r="L84" s="53" t="s">
        <v>30</v>
      </c>
      <c r="M84" s="29">
        <v>-5</v>
      </c>
    </row>
    <row r="85" spans="1:13" s="8" customFormat="1">
      <c r="A85" s="29">
        <v>333</v>
      </c>
      <c r="B85" s="212"/>
      <c r="C85" s="30"/>
      <c r="D85" s="226"/>
      <c r="E85" s="212"/>
      <c r="F85" s="29" t="b">
        <f t="shared" si="1"/>
        <v>1</v>
      </c>
      <c r="G85" s="29">
        <v>5</v>
      </c>
      <c r="H85" s="28" t="s">
        <v>84</v>
      </c>
      <c r="I85" s="36">
        <v>24</v>
      </c>
      <c r="J85" s="27" t="s">
        <v>83</v>
      </c>
      <c r="K85" s="29">
        <v>-5</v>
      </c>
      <c r="L85" s="53" t="s">
        <v>30</v>
      </c>
      <c r="M85" s="29">
        <v>-5</v>
      </c>
    </row>
    <row r="86" spans="1:13" s="9" customFormat="1">
      <c r="A86" s="37">
        <v>401</v>
      </c>
      <c r="B86" s="211" t="s">
        <v>524</v>
      </c>
      <c r="C86" s="38"/>
      <c r="D86" s="227" t="s">
        <v>525</v>
      </c>
      <c r="E86" s="211" t="s">
        <v>526</v>
      </c>
      <c r="F86" s="37" t="b">
        <f t="shared" si="1"/>
        <v>1</v>
      </c>
      <c r="G86" s="37">
        <v>15</v>
      </c>
      <c r="H86" s="28" t="s">
        <v>84</v>
      </c>
      <c r="I86" s="54">
        <v>8</v>
      </c>
      <c r="J86" s="35" t="s">
        <v>77</v>
      </c>
      <c r="K86" s="37">
        <v>4</v>
      </c>
      <c r="L86" s="37"/>
      <c r="M86" s="37"/>
    </row>
    <row r="87" spans="1:13" s="9" customFormat="1">
      <c r="A87" s="37">
        <v>402</v>
      </c>
      <c r="B87" s="211"/>
      <c r="C87" s="38"/>
      <c r="D87" s="228"/>
      <c r="E87" s="211"/>
      <c r="F87" s="37" t="b">
        <f t="shared" si="1"/>
        <v>1</v>
      </c>
      <c r="G87" s="37">
        <v>10</v>
      </c>
      <c r="H87" s="28" t="s">
        <v>84</v>
      </c>
      <c r="I87" s="54">
        <v>10</v>
      </c>
      <c r="J87" s="35" t="s">
        <v>77</v>
      </c>
      <c r="K87" s="37">
        <v>5</v>
      </c>
      <c r="L87" s="37"/>
      <c r="M87" s="37"/>
    </row>
    <row r="88" spans="1:13" s="9" customFormat="1">
      <c r="A88" s="37">
        <v>403</v>
      </c>
      <c r="B88" s="211"/>
      <c r="C88" s="38"/>
      <c r="D88" s="228"/>
      <c r="E88" s="211"/>
      <c r="F88" s="37" t="b">
        <f t="shared" si="1"/>
        <v>1</v>
      </c>
      <c r="G88" s="37">
        <v>5</v>
      </c>
      <c r="H88" s="28" t="s">
        <v>84</v>
      </c>
      <c r="I88" s="54">
        <v>12</v>
      </c>
      <c r="J88" s="35" t="s">
        <v>77</v>
      </c>
      <c r="K88" s="37">
        <v>6</v>
      </c>
      <c r="L88" s="37"/>
      <c r="M88" s="37"/>
    </row>
    <row r="89" spans="1:13" s="9" customFormat="1">
      <c r="A89" s="37">
        <v>404</v>
      </c>
      <c r="B89" s="211" t="s">
        <v>527</v>
      </c>
      <c r="C89" s="38"/>
      <c r="D89" s="228"/>
      <c r="E89" s="211" t="s">
        <v>528</v>
      </c>
      <c r="F89" s="37" t="b">
        <f t="shared" si="1"/>
        <v>1</v>
      </c>
      <c r="G89" s="37">
        <v>15</v>
      </c>
      <c r="H89" s="28" t="s">
        <v>84</v>
      </c>
      <c r="I89" s="54">
        <v>5</v>
      </c>
      <c r="J89" s="21" t="s">
        <v>107</v>
      </c>
      <c r="K89" s="37">
        <v>5</v>
      </c>
      <c r="L89" s="37"/>
      <c r="M89" s="37"/>
    </row>
    <row r="90" spans="1:13" s="9" customFormat="1">
      <c r="A90" s="37">
        <v>405</v>
      </c>
      <c r="B90" s="211"/>
      <c r="C90" s="38"/>
      <c r="D90" s="228"/>
      <c r="E90" s="211"/>
      <c r="F90" s="37" t="b">
        <f t="shared" si="1"/>
        <v>1</v>
      </c>
      <c r="G90" s="37">
        <v>10</v>
      </c>
      <c r="H90" s="28" t="s">
        <v>84</v>
      </c>
      <c r="I90" s="54">
        <v>5</v>
      </c>
      <c r="J90" s="21" t="s">
        <v>107</v>
      </c>
      <c r="K90" s="37">
        <v>6</v>
      </c>
      <c r="L90" s="37"/>
      <c r="M90" s="37"/>
    </row>
    <row r="91" spans="1:13" s="9" customFormat="1">
      <c r="A91" s="37">
        <v>406</v>
      </c>
      <c r="B91" s="211"/>
      <c r="C91" s="38"/>
      <c r="D91" s="228"/>
      <c r="E91" s="211"/>
      <c r="F91" s="37" t="b">
        <f t="shared" si="1"/>
        <v>1</v>
      </c>
      <c r="G91" s="37">
        <v>5</v>
      </c>
      <c r="H91" s="28" t="s">
        <v>84</v>
      </c>
      <c r="I91" s="54">
        <v>5</v>
      </c>
      <c r="J91" s="21" t="s">
        <v>107</v>
      </c>
      <c r="K91" s="37">
        <v>7</v>
      </c>
      <c r="L91" s="37"/>
      <c r="M91" s="37"/>
    </row>
    <row r="92" spans="1:13" s="9" customFormat="1">
      <c r="A92" s="37">
        <v>407</v>
      </c>
      <c r="B92" s="211" t="s">
        <v>529</v>
      </c>
      <c r="C92" s="38"/>
      <c r="D92" s="228"/>
      <c r="E92" s="211" t="s">
        <v>530</v>
      </c>
      <c r="F92" s="37" t="b">
        <f t="shared" si="1"/>
        <v>1</v>
      </c>
      <c r="G92" s="37">
        <v>15</v>
      </c>
      <c r="H92" s="28" t="s">
        <v>84</v>
      </c>
      <c r="I92" s="54">
        <v>10</v>
      </c>
      <c r="J92" s="21" t="s">
        <v>107</v>
      </c>
      <c r="K92" s="37">
        <v>-5</v>
      </c>
      <c r="L92" s="37"/>
      <c r="M92" s="37"/>
    </row>
    <row r="93" spans="1:13" s="9" customFormat="1">
      <c r="A93" s="37">
        <v>408</v>
      </c>
      <c r="B93" s="211"/>
      <c r="C93" s="38"/>
      <c r="D93" s="228"/>
      <c r="E93" s="211"/>
      <c r="F93" s="37" t="b">
        <f t="shared" si="1"/>
        <v>1</v>
      </c>
      <c r="G93" s="37">
        <v>10</v>
      </c>
      <c r="H93" s="28" t="s">
        <v>84</v>
      </c>
      <c r="I93" s="54">
        <v>11</v>
      </c>
      <c r="J93" s="21" t="s">
        <v>107</v>
      </c>
      <c r="K93" s="37">
        <v>-5</v>
      </c>
      <c r="L93" s="37"/>
      <c r="M93" s="37"/>
    </row>
    <row r="94" spans="1:13" s="9" customFormat="1">
      <c r="A94" s="37">
        <v>409</v>
      </c>
      <c r="B94" s="211"/>
      <c r="C94" s="38"/>
      <c r="D94" s="228"/>
      <c r="E94" s="211"/>
      <c r="F94" s="37" t="b">
        <f t="shared" si="1"/>
        <v>1</v>
      </c>
      <c r="G94" s="37">
        <v>5</v>
      </c>
      <c r="H94" s="28" t="s">
        <v>84</v>
      </c>
      <c r="I94" s="54">
        <v>12</v>
      </c>
      <c r="J94" s="21" t="s">
        <v>107</v>
      </c>
      <c r="K94" s="37">
        <v>-5</v>
      </c>
      <c r="L94" s="37"/>
      <c r="M94" s="37"/>
    </row>
    <row r="95" spans="1:13" s="9" customFormat="1">
      <c r="A95" s="37">
        <v>410</v>
      </c>
      <c r="B95" s="227" t="s">
        <v>531</v>
      </c>
      <c r="C95" s="38"/>
      <c r="D95" s="228"/>
      <c r="E95" s="211" t="s">
        <v>532</v>
      </c>
      <c r="F95" s="37" t="b">
        <f t="shared" si="1"/>
        <v>1</v>
      </c>
      <c r="G95" s="37">
        <v>15</v>
      </c>
      <c r="H95" s="35" t="s">
        <v>77</v>
      </c>
      <c r="I95" s="54" t="s">
        <v>533</v>
      </c>
      <c r="J95" s="21" t="s">
        <v>107</v>
      </c>
      <c r="K95" s="37">
        <v>-5</v>
      </c>
      <c r="L95" s="37"/>
      <c r="M95" s="37"/>
    </row>
    <row r="96" spans="1:13" s="9" customFormat="1">
      <c r="A96" s="37">
        <v>411</v>
      </c>
      <c r="B96" s="228"/>
      <c r="C96" s="38"/>
      <c r="D96" s="228"/>
      <c r="E96" s="211"/>
      <c r="F96" s="37" t="b">
        <f t="shared" si="1"/>
        <v>1</v>
      </c>
      <c r="G96" s="37">
        <v>10</v>
      </c>
      <c r="H96" s="35" t="s">
        <v>77</v>
      </c>
      <c r="I96" s="54" t="s">
        <v>534</v>
      </c>
      <c r="J96" s="21" t="s">
        <v>107</v>
      </c>
      <c r="K96" s="37">
        <v>-5</v>
      </c>
      <c r="L96" s="37"/>
      <c r="M96" s="37"/>
    </row>
    <row r="97" spans="1:13" s="9" customFormat="1">
      <c r="A97" s="37">
        <v>412</v>
      </c>
      <c r="B97" s="229"/>
      <c r="C97" s="38"/>
      <c r="D97" s="228"/>
      <c r="E97" s="211"/>
      <c r="F97" s="37" t="b">
        <f t="shared" si="1"/>
        <v>1</v>
      </c>
      <c r="G97" s="37">
        <v>5</v>
      </c>
      <c r="H97" s="35" t="s">
        <v>77</v>
      </c>
      <c r="I97" s="54" t="s">
        <v>535</v>
      </c>
      <c r="J97" s="21" t="s">
        <v>107</v>
      </c>
      <c r="K97" s="37">
        <v>-5</v>
      </c>
      <c r="L97" s="37"/>
      <c r="M97" s="37"/>
    </row>
    <row r="98" spans="1:13" s="9" customFormat="1">
      <c r="A98" s="37">
        <v>413</v>
      </c>
      <c r="B98" s="211" t="s">
        <v>536</v>
      </c>
      <c r="C98" s="38"/>
      <c r="D98" s="228"/>
      <c r="E98" s="211" t="s">
        <v>537</v>
      </c>
      <c r="F98" s="37" t="b">
        <f t="shared" si="1"/>
        <v>1</v>
      </c>
      <c r="G98" s="37">
        <v>15</v>
      </c>
      <c r="H98" s="21" t="s">
        <v>107</v>
      </c>
      <c r="I98" s="54">
        <v>8</v>
      </c>
      <c r="J98" s="28" t="s">
        <v>84</v>
      </c>
      <c r="K98" s="37">
        <v>-5</v>
      </c>
      <c r="L98" s="37"/>
      <c r="M98" s="37"/>
    </row>
    <row r="99" spans="1:13" s="9" customFormat="1">
      <c r="A99" s="37">
        <v>414</v>
      </c>
      <c r="B99" s="211"/>
      <c r="C99" s="38"/>
      <c r="D99" s="228"/>
      <c r="E99" s="211"/>
      <c r="F99" s="37" t="b">
        <f t="shared" si="1"/>
        <v>1</v>
      </c>
      <c r="G99" s="37">
        <v>10</v>
      </c>
      <c r="H99" s="21" t="s">
        <v>107</v>
      </c>
      <c r="I99" s="54">
        <v>10</v>
      </c>
      <c r="J99" s="28" t="s">
        <v>84</v>
      </c>
      <c r="K99" s="37">
        <v>-5</v>
      </c>
      <c r="L99" s="37"/>
      <c r="M99" s="37"/>
    </row>
    <row r="100" spans="1:13" s="9" customFormat="1">
      <c r="A100" s="37">
        <v>415</v>
      </c>
      <c r="B100" s="211"/>
      <c r="C100" s="38"/>
      <c r="D100" s="229"/>
      <c r="E100" s="211"/>
      <c r="F100" s="37" t="b">
        <f t="shared" si="1"/>
        <v>1</v>
      </c>
      <c r="G100" s="37">
        <v>5</v>
      </c>
      <c r="H100" s="21" t="s">
        <v>107</v>
      </c>
      <c r="I100" s="54">
        <v>12</v>
      </c>
      <c r="J100" s="28" t="s">
        <v>84</v>
      </c>
      <c r="K100" s="37">
        <v>-5</v>
      </c>
      <c r="L100" s="37"/>
      <c r="M100" s="37"/>
    </row>
    <row r="101" spans="1:13">
      <c r="A101" s="16">
        <v>501</v>
      </c>
      <c r="B101" s="205" t="s">
        <v>538</v>
      </c>
      <c r="C101" s="17"/>
      <c r="D101" s="205" t="s">
        <v>539</v>
      </c>
      <c r="E101" s="205" t="s">
        <v>540</v>
      </c>
      <c r="F101" s="16" t="b">
        <f t="shared" si="1"/>
        <v>1</v>
      </c>
      <c r="G101" s="16">
        <v>15</v>
      </c>
      <c r="H101" s="20" t="s">
        <v>30</v>
      </c>
      <c r="I101" s="31" t="s">
        <v>499</v>
      </c>
      <c r="J101" s="22" t="s">
        <v>158</v>
      </c>
      <c r="K101" s="16">
        <v>-10</v>
      </c>
    </row>
    <row r="102" spans="1:13">
      <c r="A102" s="16">
        <v>502</v>
      </c>
      <c r="B102" s="206"/>
      <c r="C102" s="17"/>
      <c r="D102" s="206"/>
      <c r="E102" s="206"/>
      <c r="F102" s="16" t="b">
        <f t="shared" si="1"/>
        <v>1</v>
      </c>
      <c r="G102" s="16">
        <v>10</v>
      </c>
      <c r="H102" s="20" t="s">
        <v>30</v>
      </c>
      <c r="I102" s="31" t="s">
        <v>500</v>
      </c>
      <c r="J102" s="22" t="s">
        <v>158</v>
      </c>
      <c r="K102" s="16">
        <v>-10</v>
      </c>
    </row>
    <row r="103" spans="1:13">
      <c r="A103" s="16">
        <v>503</v>
      </c>
      <c r="B103" s="207"/>
      <c r="C103" s="17"/>
      <c r="D103" s="206"/>
      <c r="E103" s="207"/>
      <c r="F103" s="16" t="b">
        <f t="shared" si="1"/>
        <v>1</v>
      </c>
      <c r="G103" s="16">
        <v>5</v>
      </c>
      <c r="H103" s="20" t="s">
        <v>30</v>
      </c>
      <c r="I103" s="31" t="s">
        <v>487</v>
      </c>
      <c r="J103" s="22" t="s">
        <v>158</v>
      </c>
      <c r="K103" s="16">
        <v>-10</v>
      </c>
    </row>
    <row r="104" spans="1:13">
      <c r="A104" s="16">
        <v>504</v>
      </c>
      <c r="B104" s="205" t="s">
        <v>541</v>
      </c>
      <c r="C104" s="205" t="s">
        <v>52</v>
      </c>
      <c r="D104" s="206"/>
      <c r="E104" s="205" t="s">
        <v>542</v>
      </c>
      <c r="F104" s="16" t="b">
        <f t="shared" si="1"/>
        <v>1</v>
      </c>
      <c r="G104" s="16">
        <v>15</v>
      </c>
      <c r="H104" s="39" t="s">
        <v>428</v>
      </c>
      <c r="I104" s="31">
        <v>8</v>
      </c>
      <c r="J104" s="22"/>
      <c r="K104" s="16"/>
    </row>
    <row r="105" spans="1:13">
      <c r="A105" s="16">
        <v>505</v>
      </c>
      <c r="B105" s="206"/>
      <c r="C105" s="206"/>
      <c r="D105" s="206"/>
      <c r="E105" s="206"/>
      <c r="F105" s="16" t="b">
        <f t="shared" si="1"/>
        <v>1</v>
      </c>
      <c r="G105" s="16">
        <v>10</v>
      </c>
      <c r="H105" s="39" t="s">
        <v>428</v>
      </c>
      <c r="I105" s="31">
        <v>10</v>
      </c>
      <c r="J105" s="22"/>
      <c r="K105" s="16"/>
    </row>
    <row r="106" spans="1:13">
      <c r="A106" s="16">
        <v>506</v>
      </c>
      <c r="B106" s="207"/>
      <c r="C106" s="207"/>
      <c r="D106" s="206"/>
      <c r="E106" s="207"/>
      <c r="F106" s="16" t="b">
        <f t="shared" si="1"/>
        <v>1</v>
      </c>
      <c r="G106" s="16">
        <v>5</v>
      </c>
      <c r="H106" s="39" t="s">
        <v>428</v>
      </c>
      <c r="I106" s="31">
        <v>12</v>
      </c>
      <c r="J106" s="22"/>
      <c r="K106" s="16"/>
    </row>
    <row r="107" spans="1:13">
      <c r="A107" s="16">
        <v>507</v>
      </c>
      <c r="B107" s="205" t="s">
        <v>543</v>
      </c>
      <c r="C107" s="205" t="s">
        <v>50</v>
      </c>
      <c r="D107" s="206"/>
      <c r="E107" s="205" t="s">
        <v>544</v>
      </c>
      <c r="F107" s="16" t="b">
        <f t="shared" si="1"/>
        <v>1</v>
      </c>
      <c r="G107" s="16">
        <v>15</v>
      </c>
      <c r="H107" s="39" t="s">
        <v>430</v>
      </c>
      <c r="I107" s="31">
        <v>8</v>
      </c>
      <c r="J107" s="22"/>
      <c r="K107" s="16"/>
    </row>
    <row r="108" spans="1:13">
      <c r="A108" s="16">
        <v>508</v>
      </c>
      <c r="B108" s="206"/>
      <c r="C108" s="206"/>
      <c r="D108" s="206"/>
      <c r="E108" s="206"/>
      <c r="F108" s="16" t="b">
        <f t="shared" si="1"/>
        <v>1</v>
      </c>
      <c r="G108" s="16">
        <v>10</v>
      </c>
      <c r="H108" s="39" t="s">
        <v>430</v>
      </c>
      <c r="I108" s="31">
        <v>10</v>
      </c>
      <c r="J108" s="22"/>
      <c r="K108" s="16"/>
    </row>
    <row r="109" spans="1:13">
      <c r="A109" s="16">
        <v>509</v>
      </c>
      <c r="B109" s="207"/>
      <c r="C109" s="207"/>
      <c r="D109" s="206"/>
      <c r="E109" s="207"/>
      <c r="F109" s="16" t="b">
        <f t="shared" si="1"/>
        <v>1</v>
      </c>
      <c r="G109" s="16">
        <v>5</v>
      </c>
      <c r="H109" s="39" t="s">
        <v>430</v>
      </c>
      <c r="I109" s="31">
        <v>12</v>
      </c>
      <c r="J109" s="22"/>
      <c r="K109" s="16"/>
    </row>
    <row r="110" spans="1:13">
      <c r="A110" s="16">
        <v>510</v>
      </c>
      <c r="B110" s="205" t="s">
        <v>545</v>
      </c>
      <c r="C110" s="205" t="s">
        <v>48</v>
      </c>
      <c r="D110" s="206"/>
      <c r="E110" s="205" t="s">
        <v>546</v>
      </c>
      <c r="F110" s="16" t="b">
        <f t="shared" si="1"/>
        <v>1</v>
      </c>
      <c r="G110" s="16">
        <v>15</v>
      </c>
      <c r="H110" s="39" t="s">
        <v>427</v>
      </c>
      <c r="I110" s="31">
        <v>8</v>
      </c>
      <c r="J110" s="22"/>
      <c r="K110" s="16"/>
    </row>
    <row r="111" spans="1:13">
      <c r="A111" s="16">
        <v>511</v>
      </c>
      <c r="B111" s="206"/>
      <c r="C111" s="206"/>
      <c r="D111" s="206"/>
      <c r="E111" s="206"/>
      <c r="F111" s="16" t="b">
        <f t="shared" si="1"/>
        <v>1</v>
      </c>
      <c r="G111" s="16">
        <v>10</v>
      </c>
      <c r="H111" s="39" t="s">
        <v>427</v>
      </c>
      <c r="I111" s="31">
        <v>10</v>
      </c>
      <c r="J111" s="22"/>
      <c r="K111" s="16"/>
    </row>
    <row r="112" spans="1:13">
      <c r="A112" s="16">
        <v>512</v>
      </c>
      <c r="B112" s="207"/>
      <c r="C112" s="207"/>
      <c r="D112" s="206"/>
      <c r="E112" s="207"/>
      <c r="F112" s="16" t="b">
        <f t="shared" si="1"/>
        <v>1</v>
      </c>
      <c r="G112" s="16">
        <v>5</v>
      </c>
      <c r="H112" s="39" t="s">
        <v>427</v>
      </c>
      <c r="I112" s="31">
        <v>12</v>
      </c>
      <c r="J112" s="22"/>
      <c r="K112" s="16"/>
    </row>
    <row r="113" spans="1:13">
      <c r="A113" s="16">
        <v>513</v>
      </c>
      <c r="B113" s="205" t="s">
        <v>547</v>
      </c>
      <c r="C113" s="205" t="s">
        <v>44</v>
      </c>
      <c r="D113" s="206"/>
      <c r="E113" s="205" t="s">
        <v>548</v>
      </c>
      <c r="F113" s="16" t="b">
        <f t="shared" si="1"/>
        <v>1</v>
      </c>
      <c r="G113" s="16">
        <v>15</v>
      </c>
      <c r="H113" s="39" t="s">
        <v>431</v>
      </c>
      <c r="I113" s="31">
        <v>8</v>
      </c>
      <c r="J113" s="22"/>
      <c r="K113" s="16"/>
    </row>
    <row r="114" spans="1:13">
      <c r="A114" s="16">
        <v>514</v>
      </c>
      <c r="B114" s="206"/>
      <c r="C114" s="206"/>
      <c r="D114" s="206"/>
      <c r="E114" s="206"/>
      <c r="F114" s="16" t="b">
        <f t="shared" si="1"/>
        <v>1</v>
      </c>
      <c r="G114" s="16">
        <v>10</v>
      </c>
      <c r="H114" s="39" t="s">
        <v>431</v>
      </c>
      <c r="I114" s="31">
        <v>10</v>
      </c>
      <c r="J114" s="22"/>
      <c r="K114" s="16"/>
    </row>
    <row r="115" spans="1:13">
      <c r="A115" s="16">
        <v>515</v>
      </c>
      <c r="B115" s="207"/>
      <c r="C115" s="207"/>
      <c r="D115" s="206"/>
      <c r="E115" s="207"/>
      <c r="F115" s="16" t="b">
        <f t="shared" si="1"/>
        <v>1</v>
      </c>
      <c r="G115" s="16">
        <v>5</v>
      </c>
      <c r="H115" s="39" t="s">
        <v>431</v>
      </c>
      <c r="I115" s="31">
        <v>12</v>
      </c>
      <c r="J115" s="22"/>
      <c r="K115" s="16"/>
    </row>
    <row r="116" spans="1:13" s="10" customFormat="1">
      <c r="A116" s="16">
        <v>516</v>
      </c>
      <c r="B116" s="208" t="s">
        <v>549</v>
      </c>
      <c r="C116" s="40"/>
      <c r="D116" s="206"/>
      <c r="E116" s="208" t="s">
        <v>550</v>
      </c>
      <c r="F116" s="16" t="b">
        <f t="shared" si="1"/>
        <v>1</v>
      </c>
      <c r="G116" s="16">
        <v>15</v>
      </c>
      <c r="H116" s="39" t="s">
        <v>426</v>
      </c>
      <c r="I116" s="31">
        <v>8</v>
      </c>
      <c r="J116" s="55"/>
      <c r="K116" s="55"/>
      <c r="L116" s="55"/>
      <c r="M116" s="55"/>
    </row>
    <row r="117" spans="1:13" s="10" customFormat="1">
      <c r="A117" s="16">
        <v>517</v>
      </c>
      <c r="B117" s="209"/>
      <c r="C117" s="40"/>
      <c r="D117" s="206"/>
      <c r="E117" s="209"/>
      <c r="F117" s="16" t="b">
        <f t="shared" si="1"/>
        <v>1</v>
      </c>
      <c r="G117" s="16">
        <v>10</v>
      </c>
      <c r="H117" s="39" t="s">
        <v>426</v>
      </c>
      <c r="I117" s="31">
        <v>10</v>
      </c>
      <c r="J117" s="55"/>
      <c r="K117" s="55"/>
      <c r="L117" s="55"/>
      <c r="M117" s="55"/>
    </row>
    <row r="118" spans="1:13" s="10" customFormat="1">
      <c r="A118" s="16">
        <v>518</v>
      </c>
      <c r="B118" s="210"/>
      <c r="C118" s="40"/>
      <c r="D118" s="207"/>
      <c r="E118" s="210"/>
      <c r="F118" s="16" t="b">
        <f t="shared" si="1"/>
        <v>1</v>
      </c>
      <c r="G118" s="16">
        <v>5</v>
      </c>
      <c r="H118" s="39" t="s">
        <v>426</v>
      </c>
      <c r="I118" s="31">
        <v>12</v>
      </c>
      <c r="J118" s="55"/>
      <c r="K118" s="55"/>
      <c r="L118" s="55"/>
      <c r="M118" s="55"/>
    </row>
    <row r="119" spans="1:13" s="11" customFormat="1">
      <c r="A119" s="41">
        <v>1000</v>
      </c>
      <c r="B119" s="42" t="s">
        <v>551</v>
      </c>
      <c r="C119" s="42"/>
      <c r="D119" s="42" t="s">
        <v>539</v>
      </c>
      <c r="E119" s="42" t="s">
        <v>552</v>
      </c>
      <c r="F119" s="43" t="b">
        <v>0</v>
      </c>
      <c r="G119" s="43"/>
      <c r="H119" s="44" t="s">
        <v>553</v>
      </c>
      <c r="I119" s="56">
        <v>50</v>
      </c>
      <c r="J119" s="43"/>
      <c r="K119" s="43"/>
      <c r="L119" s="43"/>
      <c r="M119" s="43"/>
    </row>
    <row r="120" spans="1:13" s="12" customFormat="1">
      <c r="A120" s="41">
        <v>1001</v>
      </c>
      <c r="B120" s="45" t="s">
        <v>554</v>
      </c>
      <c r="C120" s="45"/>
      <c r="D120" s="45" t="s">
        <v>474</v>
      </c>
      <c r="E120" s="45" t="s">
        <v>555</v>
      </c>
      <c r="F120" s="46" t="b">
        <v>0</v>
      </c>
      <c r="G120" s="46">
        <v>10</v>
      </c>
      <c r="H120" s="47" t="s">
        <v>73</v>
      </c>
      <c r="I120" s="57">
        <v>-5</v>
      </c>
      <c r="J120" s="58" t="s">
        <v>83</v>
      </c>
      <c r="K120" s="46">
        <v>5</v>
      </c>
      <c r="L120" s="46"/>
      <c r="M120" s="46"/>
    </row>
    <row r="121" spans="1:13" s="12" customFormat="1">
      <c r="A121" s="41">
        <v>1002</v>
      </c>
      <c r="B121" s="45" t="s">
        <v>556</v>
      </c>
      <c r="C121" s="45"/>
      <c r="D121" s="45" t="s">
        <v>474</v>
      </c>
      <c r="E121" s="45" t="s">
        <v>557</v>
      </c>
      <c r="F121" s="46" t="b">
        <v>0</v>
      </c>
      <c r="G121" s="46">
        <v>10</v>
      </c>
      <c r="H121" s="47" t="s">
        <v>73</v>
      </c>
      <c r="I121" s="57">
        <v>-7</v>
      </c>
      <c r="J121" s="46"/>
      <c r="K121" s="46"/>
      <c r="L121" s="46"/>
      <c r="M121" s="46"/>
    </row>
    <row r="122" spans="1:13" s="12" customFormat="1">
      <c r="A122" s="41">
        <v>1003</v>
      </c>
      <c r="B122" s="45" t="s">
        <v>558</v>
      </c>
      <c r="C122" s="45"/>
      <c r="D122" s="45" t="s">
        <v>474</v>
      </c>
      <c r="E122" s="45" t="s">
        <v>559</v>
      </c>
      <c r="F122" s="46" t="b">
        <v>0</v>
      </c>
      <c r="G122" s="46">
        <v>10</v>
      </c>
      <c r="H122" s="47" t="s">
        <v>72</v>
      </c>
      <c r="I122" s="57">
        <v>40</v>
      </c>
      <c r="J122" s="47" t="s">
        <v>73</v>
      </c>
      <c r="K122" s="46">
        <v>30</v>
      </c>
      <c r="L122" s="46"/>
      <c r="M122" s="46"/>
    </row>
    <row r="123" spans="1:13" s="12" customFormat="1">
      <c r="A123" s="41">
        <v>1004</v>
      </c>
      <c r="B123" s="45" t="s">
        <v>560</v>
      </c>
      <c r="C123" s="45"/>
      <c r="D123" s="45" t="s">
        <v>474</v>
      </c>
      <c r="E123" s="45" t="s">
        <v>561</v>
      </c>
      <c r="F123" s="46" t="b">
        <v>0</v>
      </c>
      <c r="G123" s="46">
        <v>10</v>
      </c>
      <c r="H123" s="47" t="s">
        <v>72</v>
      </c>
      <c r="I123" s="57">
        <v>20</v>
      </c>
      <c r="J123" s="47" t="s">
        <v>73</v>
      </c>
      <c r="K123" s="46">
        <v>10</v>
      </c>
      <c r="L123" s="46"/>
      <c r="M123" s="46"/>
    </row>
    <row r="124" spans="1:13" s="12" customFormat="1">
      <c r="A124" s="41">
        <v>1005</v>
      </c>
      <c r="B124" s="45" t="s">
        <v>562</v>
      </c>
      <c r="C124" s="45"/>
      <c r="D124" s="45" t="s">
        <v>474</v>
      </c>
      <c r="E124" s="45" t="s">
        <v>563</v>
      </c>
      <c r="F124" s="46" t="b">
        <v>0</v>
      </c>
      <c r="G124" s="46">
        <v>10</v>
      </c>
      <c r="H124" s="47" t="s">
        <v>73</v>
      </c>
      <c r="I124" s="57">
        <v>-5</v>
      </c>
      <c r="J124" s="48" t="s">
        <v>84</v>
      </c>
      <c r="K124" s="46">
        <v>5</v>
      </c>
      <c r="L124" s="46"/>
      <c r="M124" s="46"/>
    </row>
    <row r="125" spans="1:13" s="12" customFormat="1">
      <c r="A125" s="41">
        <v>1006</v>
      </c>
      <c r="B125" s="45" t="s">
        <v>564</v>
      </c>
      <c r="C125" s="45"/>
      <c r="D125" s="45" t="s">
        <v>474</v>
      </c>
      <c r="E125" s="45" t="s">
        <v>565</v>
      </c>
      <c r="F125" s="46" t="b">
        <v>0</v>
      </c>
      <c r="G125" s="46">
        <v>10</v>
      </c>
      <c r="H125" s="48" t="s">
        <v>84</v>
      </c>
      <c r="I125" s="57">
        <v>5</v>
      </c>
      <c r="J125" s="47" t="s">
        <v>73</v>
      </c>
      <c r="K125" s="46">
        <v>-5</v>
      </c>
      <c r="L125" s="47" t="s">
        <v>72</v>
      </c>
      <c r="M125" s="46">
        <v>5</v>
      </c>
    </row>
    <row r="126" spans="1:13" s="13" customFormat="1">
      <c r="A126" s="41">
        <v>1007</v>
      </c>
      <c r="B126" s="49" t="s">
        <v>566</v>
      </c>
      <c r="C126" s="49"/>
      <c r="D126" s="49" t="s">
        <v>539</v>
      </c>
      <c r="E126" s="49" t="s">
        <v>567</v>
      </c>
      <c r="F126" s="50" t="b">
        <v>0</v>
      </c>
      <c r="G126" s="50">
        <v>10</v>
      </c>
      <c r="H126" s="47" t="s">
        <v>72</v>
      </c>
      <c r="I126" s="59">
        <v>10</v>
      </c>
      <c r="J126" s="47" t="s">
        <v>73</v>
      </c>
      <c r="K126" s="50">
        <v>-5</v>
      </c>
      <c r="L126" s="50"/>
      <c r="M126" s="50"/>
    </row>
    <row r="127" spans="1:13" s="12" customFormat="1">
      <c r="A127" s="41">
        <v>1008</v>
      </c>
      <c r="B127" s="45" t="s">
        <v>568</v>
      </c>
      <c r="C127" s="45"/>
      <c r="D127" s="45" t="s">
        <v>474</v>
      </c>
      <c r="E127" s="45" t="s">
        <v>569</v>
      </c>
      <c r="F127" s="50" t="b">
        <v>0</v>
      </c>
      <c r="G127" s="46">
        <v>10</v>
      </c>
      <c r="H127" s="47" t="s">
        <v>72</v>
      </c>
      <c r="I127" s="57">
        <v>10</v>
      </c>
      <c r="J127" s="46"/>
      <c r="K127" s="46"/>
      <c r="L127" s="46"/>
      <c r="M127" s="46"/>
    </row>
    <row r="128" spans="1:13" s="13" customFormat="1">
      <c r="A128" s="41">
        <v>1009</v>
      </c>
      <c r="B128" s="51" t="s">
        <v>570</v>
      </c>
      <c r="C128" s="49"/>
      <c r="D128" s="52" t="s">
        <v>539</v>
      </c>
      <c r="E128" s="51" t="s">
        <v>571</v>
      </c>
      <c r="F128" s="50" t="b">
        <v>0</v>
      </c>
      <c r="G128" s="50">
        <v>15</v>
      </c>
      <c r="H128" s="50" t="s">
        <v>72</v>
      </c>
      <c r="I128" s="59">
        <v>13</v>
      </c>
      <c r="J128" s="50"/>
      <c r="K128" s="50"/>
      <c r="L128" s="50"/>
      <c r="M128" s="50"/>
    </row>
  </sheetData>
  <mergeCells count="91">
    <mergeCell ref="B2:B4"/>
    <mergeCell ref="B5:B7"/>
    <mergeCell ref="B8:B10"/>
    <mergeCell ref="B11:B13"/>
    <mergeCell ref="B14:B16"/>
    <mergeCell ref="B17:B19"/>
    <mergeCell ref="B20:B22"/>
    <mergeCell ref="B23:B25"/>
    <mergeCell ref="B26:B28"/>
    <mergeCell ref="B29:B31"/>
    <mergeCell ref="B32:B34"/>
    <mergeCell ref="B35:B37"/>
    <mergeCell ref="B38:B40"/>
    <mergeCell ref="B41:B43"/>
    <mergeCell ref="B44:B46"/>
    <mergeCell ref="B47:B49"/>
    <mergeCell ref="B50:B52"/>
    <mergeCell ref="B53:B55"/>
    <mergeCell ref="B56:B58"/>
    <mergeCell ref="B59:B61"/>
    <mergeCell ref="B62:B64"/>
    <mergeCell ref="B65:B67"/>
    <mergeCell ref="B68:B70"/>
    <mergeCell ref="B71:B73"/>
    <mergeCell ref="B74:B76"/>
    <mergeCell ref="B104:B106"/>
    <mergeCell ref="B77:B79"/>
    <mergeCell ref="B80:B82"/>
    <mergeCell ref="B83:B85"/>
    <mergeCell ref="B86:B88"/>
    <mergeCell ref="B89:B91"/>
    <mergeCell ref="B107:B109"/>
    <mergeCell ref="B110:B112"/>
    <mergeCell ref="B113:B115"/>
    <mergeCell ref="B116:B118"/>
    <mergeCell ref="C14:C16"/>
    <mergeCell ref="C17:C19"/>
    <mergeCell ref="C20:C22"/>
    <mergeCell ref="C23:C25"/>
    <mergeCell ref="C104:C106"/>
    <mergeCell ref="C107:C109"/>
    <mergeCell ref="C110:C112"/>
    <mergeCell ref="C113:C115"/>
    <mergeCell ref="B92:B94"/>
    <mergeCell ref="B95:B97"/>
    <mergeCell ref="B98:B100"/>
    <mergeCell ref="B101:B103"/>
    <mergeCell ref="D2:D25"/>
    <mergeCell ref="D26:D52"/>
    <mergeCell ref="D53:D85"/>
    <mergeCell ref="D86:D100"/>
    <mergeCell ref="D101:D118"/>
    <mergeCell ref="E2:E4"/>
    <mergeCell ref="E5:E7"/>
    <mergeCell ref="E8:E10"/>
    <mergeCell ref="E11:E13"/>
    <mergeCell ref="E14:E16"/>
    <mergeCell ref="E17:E19"/>
    <mergeCell ref="E20:E22"/>
    <mergeCell ref="E23:E25"/>
    <mergeCell ref="E26:E28"/>
    <mergeCell ref="E29:E31"/>
    <mergeCell ref="E32:E34"/>
    <mergeCell ref="E35:E37"/>
    <mergeCell ref="E38:E40"/>
    <mergeCell ref="E41:E43"/>
    <mergeCell ref="E44:E46"/>
    <mergeCell ref="E47:E49"/>
    <mergeCell ref="E50:E52"/>
    <mergeCell ref="E53:E55"/>
    <mergeCell ref="E56:E58"/>
    <mergeCell ref="E59:E61"/>
    <mergeCell ref="E62:E64"/>
    <mergeCell ref="E65:E67"/>
    <mergeCell ref="E68:E70"/>
    <mergeCell ref="E71:E73"/>
    <mergeCell ref="E74:E76"/>
    <mergeCell ref="E77:E79"/>
    <mergeCell ref="E80:E82"/>
    <mergeCell ref="E83:E85"/>
    <mergeCell ref="E86:E88"/>
    <mergeCell ref="E89:E91"/>
    <mergeCell ref="E107:E109"/>
    <mergeCell ref="E110:E112"/>
    <mergeCell ref="E113:E115"/>
    <mergeCell ref="E116:E118"/>
    <mergeCell ref="E92:E94"/>
    <mergeCell ref="E95:E97"/>
    <mergeCell ref="E98:E100"/>
    <mergeCell ref="E101:E103"/>
    <mergeCell ref="E104:E106"/>
  </mergeCells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0"/>
  <sheetViews>
    <sheetView workbookViewId="0">
      <selection activeCell="D9" sqref="D9"/>
    </sheetView>
  </sheetViews>
  <sheetFormatPr defaultColWidth="9.140625" defaultRowHeight="15"/>
  <cols>
    <col min="1" max="1" width="27.140625" customWidth="1"/>
    <col min="2" max="2" width="21.85546875" customWidth="1"/>
    <col min="3" max="3" width="19" customWidth="1"/>
    <col min="4" max="4" width="83.28515625" customWidth="1"/>
  </cols>
  <sheetData>
    <row r="1" spans="1:4">
      <c r="A1" t="s">
        <v>572</v>
      </c>
      <c r="B1" t="s">
        <v>573</v>
      </c>
      <c r="C1" t="s">
        <v>574</v>
      </c>
      <c r="D1" t="s">
        <v>575</v>
      </c>
    </row>
    <row r="2" spans="1:4" ht="30">
      <c r="A2" s="1" t="s">
        <v>273</v>
      </c>
      <c r="B2" s="2" t="s">
        <v>220</v>
      </c>
      <c r="C2">
        <v>1</v>
      </c>
      <c r="D2" s="3" t="s">
        <v>576</v>
      </c>
    </row>
    <row r="3" spans="1:4" ht="60">
      <c r="A3" s="1" t="s">
        <v>279</v>
      </c>
      <c r="B3" s="2" t="s">
        <v>227</v>
      </c>
      <c r="C3">
        <v>1</v>
      </c>
      <c r="D3" s="3" t="s">
        <v>577</v>
      </c>
    </row>
    <row r="4" spans="1:4" ht="30">
      <c r="A4" s="1" t="s">
        <v>283</v>
      </c>
      <c r="B4" s="4" t="s">
        <v>233</v>
      </c>
      <c r="C4">
        <v>1</v>
      </c>
      <c r="D4" s="3" t="s">
        <v>578</v>
      </c>
    </row>
    <row r="5" spans="1:4" ht="75">
      <c r="A5" s="1" t="s">
        <v>287</v>
      </c>
      <c r="B5" s="4" t="s">
        <v>239</v>
      </c>
      <c r="C5">
        <v>1</v>
      </c>
      <c r="D5" s="3" t="s">
        <v>579</v>
      </c>
    </row>
    <row r="6" spans="1:4" ht="30">
      <c r="A6" s="1" t="s">
        <v>291</v>
      </c>
      <c r="B6" s="4" t="s">
        <v>245</v>
      </c>
      <c r="C6">
        <v>1</v>
      </c>
      <c r="D6" s="3" t="s">
        <v>580</v>
      </c>
    </row>
    <row r="7" spans="1:4">
      <c r="A7" t="s">
        <v>295</v>
      </c>
      <c r="B7" s="5" t="s">
        <v>251</v>
      </c>
      <c r="C7">
        <v>1</v>
      </c>
    </row>
    <row r="8" spans="1:4">
      <c r="A8" t="s">
        <v>298</v>
      </c>
      <c r="B8" s="5" t="s">
        <v>255</v>
      </c>
      <c r="C8">
        <v>1</v>
      </c>
    </row>
    <row r="9" spans="1:4" ht="60">
      <c r="A9" s="1" t="s">
        <v>301</v>
      </c>
      <c r="B9" s="4" t="s">
        <v>261</v>
      </c>
      <c r="C9">
        <v>1</v>
      </c>
      <c r="D9" s="3" t="s">
        <v>581</v>
      </c>
    </row>
    <row r="10" spans="1:4">
      <c r="A10" t="s">
        <v>305</v>
      </c>
      <c r="B10" s="5" t="s">
        <v>267</v>
      </c>
      <c r="C10">
        <v>1</v>
      </c>
    </row>
  </sheetData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comments xmlns="https://web.wps.cn/et/2018/main" xmlns:s="http://schemas.openxmlformats.org/spreadsheetml/2006/main">
  <commentList sheetStid="2">
    <comment s:ref="E42" rgbClr="CCC790"/>
  </commentList>
  <commentList sheetStid="3"/>
  <commentList sheetStid="4"/>
</comments>
</file>

<file path=customXml/itemProps1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PassiveAbility</vt:lpstr>
      <vt:lpstr>PassiveAbilityMinor</vt:lpstr>
      <vt:lpstr>PlayerActiveSkills</vt:lpstr>
      <vt:lpstr>PassiveTree</vt:lpstr>
      <vt:lpstr>WeaponPerks</vt:lpstr>
      <vt:lpstr>InBattleUpgradeEvols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Adminn</dc:creator>
  <cp:lastModifiedBy>Adminn</cp:lastModifiedBy>
  <dcterms:created xsi:type="dcterms:W3CDTF">2021-08-31T14:39:00Z</dcterms:created>
  <dcterms:modified xsi:type="dcterms:W3CDTF">2023-09-17T02:34:46Z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BD20D281B51A4E98A60208181A6A7FDF</vt:lpwstr>
  </property>
  <property fmtid="{D5CDD505-2E9C-101B-9397-08002B2CF9AE}" pid="3" name="KSOProductBuildVer">
    <vt:lpwstr>1033-11.2.0.11498</vt:lpwstr>
  </property>
</Properties>
</file>