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4.22" sheetId="1" state="visible" r:id="rId1"/>
  </sheets>
  <definedNames>
    <definedName name="_xlnm._FilterDatabase" localSheetId="0" hidden="1">'T4.22'!$A$6:$V$503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8">
    <font>
      <name val="Calibri"/>
      <charset val="134"/>
      <color indexed="8"/>
      <sz val="11"/>
      <scheme val="minor"/>
    </font>
    <font>
      <name val="Times New Roman"/>
      <charset val="134"/>
      <b val="1"/>
      <color indexed="8"/>
      <sz val="14"/>
    </font>
    <font>
      <name val="Times New Roman"/>
      <charset val="134"/>
      <b val="1"/>
      <color rgb="FFFF0000"/>
      <sz val="14"/>
    </font>
    <font>
      <name val="Times New Roman"/>
      <charset val="134"/>
      <b val="1"/>
      <color rgb="FFFF0000"/>
      <sz val="16"/>
    </font>
    <font>
      <name val="Times New Roman"/>
      <charset val="134"/>
      <color indexed="8"/>
      <sz val="14"/>
    </font>
    <font>
      <name val="Times New Roman"/>
      <charset val="134"/>
      <color indexed="8"/>
      <sz val="12"/>
    </font>
    <font>
      <name val="Times New Roman"/>
      <family val="1"/>
      <b val="1"/>
      <color rgb="FFFF0000"/>
      <sz val="20"/>
    </font>
    <font>
      <name val="Times New Roman"/>
      <family val="1"/>
      <color indexed="8"/>
      <sz val="14"/>
    </font>
  </fonts>
  <fills count="6">
    <fill>
      <patternFill/>
    </fill>
    <fill>
      <patternFill patternType="gray125"/>
    </fill>
    <fill>
      <patternFill patternType="solid">
        <fgColor theme="9" tint="0.7999511703848384"/>
        <bgColor indexed="64"/>
      </patternFill>
    </fill>
    <fill>
      <patternFill patternType="solid">
        <fgColor rgb="00FF0000"/>
      </patternFill>
    </fill>
    <fill>
      <patternFill patternType="solid">
        <fgColor rgb="0009EA69"/>
      </patternFill>
    </fill>
    <fill>
      <patternFill patternType="solid">
        <fgColor rgb="00dfff3d"/>
      </patternFill>
    </fill>
  </fills>
  <borders count="3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164" fontId="4" fillId="0" borderId="0" pivotButton="0" quotePrefix="0" xfId="0"/>
    <xf numFmtId="14" fontId="4" fillId="0" borderId="0" applyAlignment="1" pivotButton="0" quotePrefix="0" xfId="0">
      <alignment wrapText="1"/>
    </xf>
    <xf numFmtId="0" fontId="4" fillId="2" borderId="0" pivotButton="0" quotePrefix="0" xfId="0"/>
    <xf numFmtId="164" fontId="5" fillId="0" borderId="0" pivotButton="0" quotePrefix="0" xfId="0"/>
    <xf numFmtId="14" fontId="4" fillId="0" borderId="4" applyAlignment="1" pivotButton="0" quotePrefix="0" xfId="0">
      <alignment horizontal="right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14" fontId="4" fillId="0" borderId="13" applyAlignment="1" pivotButton="0" quotePrefix="0" xfId="0">
      <alignment horizontal="right" wrapText="1"/>
    </xf>
    <xf numFmtId="0" fontId="1" fillId="0" borderId="8" applyAlignment="1" pivotButton="0" quotePrefix="0" xfId="0">
      <alignment horizontal="center"/>
    </xf>
    <xf numFmtId="164" fontId="1" fillId="0" borderId="8" pivotButton="0" quotePrefix="0" xfId="0"/>
    <xf numFmtId="164" fontId="2" fillId="0" borderId="8" pivotButton="0" quotePrefix="0" xfId="0"/>
    <xf numFmtId="14" fontId="1" fillId="0" borderId="14" applyAlignment="1" pivotButton="0" quotePrefix="0" xfId="0">
      <alignment wrapText="1"/>
    </xf>
    <xf numFmtId="0" fontId="1" fillId="0" borderId="0" pivotButton="0" quotePrefix="0" xfId="0"/>
    <xf numFmtId="164" fontId="2" fillId="0" borderId="9" pivotButton="0" quotePrefix="0" xfId="0"/>
    <xf numFmtId="14" fontId="2" fillId="0" borderId="15" applyAlignment="1" pivotButton="0" quotePrefix="0" xfId="0">
      <alignment wrapText="1"/>
    </xf>
    <xf numFmtId="0" fontId="2" fillId="0" borderId="0" pivotButton="0" quotePrefix="0" xfId="0"/>
    <xf numFmtId="14" fontId="4" fillId="0" borderId="10" pivotButton="0" quotePrefix="0" xfId="0"/>
    <xf numFmtId="0" fontId="4" fillId="0" borderId="11" pivotButton="0" quotePrefix="0" xfId="0"/>
    <xf numFmtId="164" fontId="4" fillId="0" borderId="11" pivotButton="0" quotePrefix="0" xfId="0"/>
    <xf numFmtId="14" fontId="4" fillId="0" borderId="16" applyAlignment="1" pivotButton="0" quotePrefix="0" xfId="0">
      <alignment wrapText="1"/>
    </xf>
    <xf numFmtId="14" fontId="4" fillId="0" borderId="2" pivotButton="0" quotePrefix="0" xfId="0"/>
    <xf numFmtId="0" fontId="4" fillId="0" borderId="3" pivotButton="0" quotePrefix="0" xfId="0"/>
    <xf numFmtId="164" fontId="4" fillId="0" borderId="3" pivotButton="0" quotePrefix="0" xfId="0"/>
    <xf numFmtId="14" fontId="4" fillId="0" borderId="4" applyAlignment="1" pivotButton="0" quotePrefix="0" xfId="0">
      <alignment wrapText="1"/>
    </xf>
    <xf numFmtId="14" fontId="4" fillId="0" borderId="2" applyAlignment="1" pivotButton="0" quotePrefix="0" xfId="0">
      <alignment horizontal="left"/>
    </xf>
    <xf numFmtId="14" fontId="4" fillId="0" borderId="5" pivotButton="0" quotePrefix="0" xfId="0"/>
    <xf numFmtId="0" fontId="4" fillId="0" borderId="6" pivotButton="0" quotePrefix="0" xfId="0"/>
    <xf numFmtId="164" fontId="4" fillId="0" borderId="6" pivotButton="0" quotePrefix="0" xfId="0"/>
    <xf numFmtId="14" fontId="4" fillId="0" borderId="13" applyAlignment="1" pivotButton="0" quotePrefix="0" xfId="0">
      <alignment wrapText="1"/>
    </xf>
    <xf numFmtId="164" fontId="2" fillId="0" borderId="12" pivotButton="0" quotePrefix="0" xfId="0"/>
    <xf numFmtId="14" fontId="2" fillId="0" borderId="17" applyAlignment="1" pivotButton="0" quotePrefix="0" xfId="0">
      <alignment wrapText="1"/>
    </xf>
    <xf numFmtId="164" fontId="2" fillId="0" borderId="0" pivotButton="0" quotePrefix="0" xfId="0"/>
    <xf numFmtId="0" fontId="3" fillId="0" borderId="2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left" wrapText="1"/>
    </xf>
    <xf numFmtId="164" fontId="7" fillId="0" borderId="3" applyAlignment="1" pivotButton="0" quotePrefix="0" xfId="0">
      <alignment horizontal="right" wrapText="1"/>
    </xf>
    <xf numFmtId="0" fontId="7" fillId="0" borderId="2" applyAlignment="1" pivotButton="0" quotePrefix="0" xfId="0">
      <alignment horizontal="left" vertical="center" wrapText="1"/>
    </xf>
    <xf numFmtId="1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left" wrapText="1"/>
    </xf>
    <xf numFmtId="164" fontId="7" fillId="0" borderId="6" applyAlignment="1" pivotButton="0" quotePrefix="0" xfId="0">
      <alignment horizontal="right" wrapText="1"/>
    </xf>
    <xf numFmtId="0" fontId="1" fillId="0" borderId="7" pivotButton="0" quotePrefix="0" xfId="0"/>
    <xf numFmtId="0" fontId="1" fillId="0" borderId="8" pivotButton="0" quotePrefix="0" xfId="0"/>
    <xf numFmtId="0" fontId="2" fillId="0" borderId="27" pivotButton="0" quotePrefix="0" xfId="0"/>
    <xf numFmtId="0" fontId="2" fillId="0" borderId="28" pivotButton="0" quotePrefix="0" xfId="0"/>
    <xf numFmtId="0" fontId="2" fillId="0" borderId="29" pivotButton="0" quotePrefix="0" xfId="0"/>
    <xf numFmtId="164" fontId="1" fillId="0" borderId="0" applyAlignment="1" pivotButton="0" quotePrefix="0" xfId="0">
      <alignment horizontal="center" wrapText="1"/>
    </xf>
    <xf numFmtId="164" fontId="1" fillId="0" borderId="1" applyAlignment="1" pivotButton="0" quotePrefix="0" xfId="0">
      <alignment horizontal="center" wrapText="1"/>
    </xf>
    <xf numFmtId="14" fontId="1" fillId="0" borderId="0" applyAlignment="1" pivotButton="0" quotePrefix="0" xfId="0">
      <alignment horizontal="center" wrapText="1"/>
    </xf>
    <xf numFmtId="14" fontId="1" fillId="0" borderId="1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wrapText="1"/>
    </xf>
    <xf numFmtId="0" fontId="1" fillId="0" borderId="1" applyAlignment="1" pivotButton="0" quotePrefix="0" xfId="0">
      <alignment horizontal="center" wrapText="1"/>
    </xf>
    <xf numFmtId="164" fontId="6" fillId="0" borderId="18" applyAlignment="1" pivotButton="0" quotePrefix="0" xfId="0">
      <alignment horizontal="center" wrapText="1"/>
    </xf>
    <xf numFmtId="164" fontId="6" fillId="0" borderId="19" applyAlignment="1" pivotButton="0" quotePrefix="0" xfId="0">
      <alignment horizontal="center" wrapText="1"/>
    </xf>
    <xf numFmtId="164" fontId="6" fillId="0" borderId="20" applyAlignment="1" pivotButton="0" quotePrefix="0" xfId="0">
      <alignment horizontal="center" wrapText="1"/>
    </xf>
    <xf numFmtId="164" fontId="3" fillId="0" borderId="21" applyAlignment="1" pivotButton="0" quotePrefix="0" xfId="0">
      <alignment horizontal="right"/>
    </xf>
    <xf numFmtId="164" fontId="3" fillId="0" borderId="22" applyAlignment="1" pivotButton="0" quotePrefix="0" xfId="0">
      <alignment horizontal="right"/>
    </xf>
    <xf numFmtId="164" fontId="3" fillId="0" borderId="23" applyAlignment="1" pivotButton="0" quotePrefix="0" xfId="0">
      <alignment horizontal="right"/>
    </xf>
    <xf numFmtId="164" fontId="3" fillId="0" borderId="21" applyAlignment="1" pivotButton="0" quotePrefix="0" xfId="0">
      <alignment horizontal="center"/>
    </xf>
    <xf numFmtId="164" fontId="3" fillId="0" borderId="22" applyAlignment="1" pivotButton="0" quotePrefix="0" xfId="0">
      <alignment horizontal="center"/>
    </xf>
    <xf numFmtId="164" fontId="3" fillId="0" borderId="24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4" applyAlignment="1" pivotButton="0" quotePrefix="0" xfId="0">
      <alignment horizontal="center"/>
    </xf>
    <xf numFmtId="0" fontId="2" fillId="0" borderId="26" applyAlignment="1" pivotButton="0" quotePrefix="0" xfId="0">
      <alignment horizontal="left"/>
    </xf>
    <xf numFmtId="0" fontId="2" fillId="0" borderId="19" applyAlignment="1" pivotButton="0" quotePrefix="0" xfId="0">
      <alignment horizontal="left"/>
    </xf>
    <xf numFmtId="0" fontId="2" fillId="0" borderId="20" applyAlignment="1" pivotButton="0" quotePrefix="0" xfId="0">
      <alignment horizontal="left"/>
    </xf>
    <xf numFmtId="0" fontId="0" fillId="0" borderId="1" pivotButton="0" quotePrefix="0" xfId="0"/>
    <xf numFmtId="0" fontId="7" fillId="3" borderId="3" applyAlignment="1" pivotButton="0" quotePrefix="0" xfId="0">
      <alignment horizontal="left" wrapText="1"/>
    </xf>
    <xf numFmtId="164" fontId="7" fillId="3" borderId="3" applyAlignment="1" pivotButton="0" quotePrefix="0" xfId="0">
      <alignment horizontal="right" wrapText="1"/>
    </xf>
    <xf numFmtId="0" fontId="7" fillId="4" borderId="2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left" wrapText="1"/>
    </xf>
    <xf numFmtId="164" fontId="7" fillId="4" borderId="3" applyAlignment="1" pivotButton="0" quotePrefix="0" xfId="0">
      <alignment horizontal="right" wrapText="1"/>
    </xf>
    <xf numFmtId="0" fontId="7" fillId="4" borderId="5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left" wrapText="1"/>
    </xf>
    <xf numFmtId="164" fontId="7" fillId="4" borderId="6" applyAlignment="1" pivotButton="0" quotePrefix="0" xfId="0">
      <alignment horizontal="right" wrapText="1"/>
    </xf>
    <xf numFmtId="0" fontId="0" fillId="5" borderId="0" pivotButton="0" quotePrefix="0" xfId="0"/>
    <xf numFmtId="0" fontId="2" fillId="0" borderId="33" applyAlignment="1" pivotButton="0" quotePrefix="0" xfId="0">
      <alignment horizontal="left"/>
    </xf>
    <xf numFmtId="0" fontId="0" fillId="0" borderId="19" pivotButton="0" quotePrefix="0" xfId="0"/>
    <xf numFmtId="0" fontId="0" fillId="0" borderId="20" pivotButton="0" quotePrefix="0" xfId="0"/>
    <xf numFmtId="0" fontId="3" fillId="0" borderId="7" applyAlignment="1" pivotButton="0" quotePrefix="0" xfId="0">
      <alignment horizontal="center"/>
    </xf>
    <xf numFmtId="0" fontId="0" fillId="0" borderId="22" pivotButton="0" quotePrefix="0" xfId="0"/>
    <xf numFmtId="0" fontId="0" fillId="0" borderId="24" pivotButton="0" quotePrefix="0" xfId="0"/>
    <xf numFmtId="164" fontId="3" fillId="0" borderId="8" applyAlignment="1" pivotButton="0" quotePrefix="0" xfId="0">
      <alignment horizontal="center"/>
    </xf>
    <xf numFmtId="164" fontId="3" fillId="0" borderId="14" applyAlignment="1" pivotButton="0" quotePrefix="0" xfId="0">
      <alignment horizontal="right"/>
    </xf>
    <xf numFmtId="0" fontId="0" fillId="0" borderId="23" pivotButton="0" quotePrefix="0" xfId="0"/>
    <xf numFmtId="164" fontId="6" fillId="0" borderId="12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Huy Le</author>
  </authors>
  <commentList>
    <comment ref="G189" authorId="0" shapeId="0">
      <text>
        <t>LF: 3.0 
TC: 0</t>
      </text>
    </comment>
    <comment ref="L189" authorId="0" shapeId="0">
      <text>
        <t>LF: 1654548.0 
TC: 2363640.0</t>
      </text>
    </comment>
    <comment ref="M189" authorId="0" shapeId="0">
      <text>
        <t>LF: 165455.0 
TC: 236364.0</t>
      </text>
    </comment>
    <comment ref="N189" authorId="0" shapeId="0">
      <text>
        <t>LF: 1820000.0 
TC: 2600000.0</t>
      </text>
    </comment>
    <comment ref="G304" authorId="0" shapeId="0">
      <text>
        <t>LF: 2.0 
TC: 0</t>
      </text>
    </comment>
    <comment ref="L304" authorId="0" shapeId="0">
      <text>
        <t>LF: 6145451.0 
TC: 7090905.0</t>
      </text>
    </comment>
    <comment ref="M304" authorId="0" shapeId="0">
      <text>
        <t>LF: 614545.0 
TC: 709091.0</t>
      </text>
    </comment>
    <comment ref="N304" authorId="0" shapeId="0">
      <text>
        <t>LF: 6760000.0 
TC: 7800000.0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V508"/>
  <sheetViews>
    <sheetView tabSelected="1" topLeftCell="A5" zoomScale="70" zoomScaleNormal="70" workbookViewId="0">
      <pane ySplit="1020" topLeftCell="A477" activePane="bottomLeft" state="split"/>
      <selection activeCell="E5" sqref="E1:E1048576"/>
      <selection pane="bottomLeft" activeCell="A483" sqref="A483"/>
    </sheetView>
  </sheetViews>
  <sheetFormatPr baseColWidth="8" defaultColWidth="9.140625" defaultRowHeight="18.75" outlineLevelRow="1"/>
  <cols>
    <col width="14.7109375" customWidth="1" style="4" min="1" max="1"/>
    <col width="11.28515625" customWidth="1" style="11" min="2" max="2"/>
    <col width="51.28515625" customWidth="1" style="11" min="3" max="3"/>
    <col width="39.7109375" customWidth="1" style="11" min="4" max="4"/>
    <col width="14.28515625" bestFit="1" customWidth="1" style="11" min="5" max="5"/>
    <col width="11" bestFit="1" customWidth="1" style="6" min="6" max="6"/>
    <col width="22" bestFit="1" customWidth="1" style="6" min="7" max="7"/>
    <col width="24.28515625" bestFit="1" customWidth="1" style="6" min="8" max="8"/>
    <col width="32" customWidth="1" style="6" min="9" max="9"/>
    <col width="15.140625" bestFit="1" customWidth="1" style="6" min="10" max="10"/>
    <col width="24" bestFit="1" customWidth="1" style="6" min="11" max="11"/>
    <col width="22.5703125" bestFit="1" customWidth="1" style="6" min="12" max="12"/>
    <col width="14.42578125" bestFit="1" customWidth="1" style="6" min="13" max="13"/>
    <col width="23.7109375" bestFit="1" customWidth="1" style="6" min="14" max="14"/>
    <col width="25.140625" bestFit="1" customWidth="1" style="6" min="15" max="15"/>
    <col width="53.7109375" bestFit="1" customWidth="1" style="7" min="16" max="16"/>
    <col width="57.28515625" customWidth="1" style="8" min="17" max="17"/>
    <col width="14.28515625" bestFit="1" customWidth="1" style="11" min="18" max="18"/>
    <col width="9.140625" customWidth="1" style="11" min="19" max="16384"/>
  </cols>
  <sheetData>
    <row r="1" outlineLevel="1">
      <c r="A1" s="18" t="inlineStr">
        <is>
          <t>SOPA TECHNOLOGY COMPANY LIMITED</t>
        </is>
      </c>
      <c r="Q1" s="11" t="n"/>
    </row>
    <row r="2" outlineLevel="1">
      <c r="A2" s="18" t="inlineStr">
        <is>
          <t>Purchases by  Supplier Detail</t>
        </is>
      </c>
      <c r="Q2" s="11" t="n"/>
    </row>
    <row r="3" outlineLevel="1">
      <c r="A3" s="18" t="inlineStr">
        <is>
          <t>April 2022</t>
        </is>
      </c>
      <c r="Q3" s="11" t="n"/>
    </row>
    <row r="4" outlineLevel="1">
      <c r="A4" s="11" t="n"/>
      <c r="Q4" s="11" t="n"/>
    </row>
    <row r="5" outlineLevel="1" ht="39" customHeight="1">
      <c r="A5" s="62" t="inlineStr">
        <is>
          <t>Ngày nhập kho</t>
        </is>
      </c>
      <c r="B5" s="62" t="inlineStr">
        <is>
          <t>PO</t>
        </is>
      </c>
      <c r="C5" s="62" t="inlineStr">
        <is>
          <t>SKU</t>
        </is>
      </c>
      <c r="D5" s="62" t="inlineStr">
        <is>
          <t>Tên sản phẩm</t>
        </is>
      </c>
      <c r="E5" s="62" t="inlineStr">
        <is>
          <t>SL đặt đơn</t>
        </is>
      </c>
      <c r="F5" s="56" t="inlineStr">
        <is>
          <t>SL nhập kho</t>
        </is>
      </c>
      <c r="G5" s="56" t="inlineStr">
        <is>
          <t>SL k nhập kho (NCC CANCEL)</t>
        </is>
      </c>
      <c r="H5" s="56" t="inlineStr">
        <is>
          <t>SL trả lại ( Fail QC)</t>
        </is>
      </c>
      <c r="I5" s="56" t="inlineStr">
        <is>
          <t>SL cancel order (End User Cancel)</t>
        </is>
      </c>
      <c r="J5" s="56" t="inlineStr">
        <is>
          <t>SL tồn kho</t>
        </is>
      </c>
      <c r="K5" s="56" t="inlineStr">
        <is>
          <t>Đơn giá nhập kho</t>
        </is>
      </c>
      <c r="L5" s="56" t="inlineStr">
        <is>
          <t>Thành tiền nhập kho</t>
        </is>
      </c>
      <c r="M5" s="56" t="inlineStr">
        <is>
          <t>VAT</t>
        </is>
      </c>
      <c r="N5" s="56" t="inlineStr">
        <is>
          <t>Thành tiền thanh toán</t>
        </is>
      </c>
      <c r="O5" s="56" t="inlineStr">
        <is>
          <t>Thành tiền cấn trừ</t>
        </is>
      </c>
      <c r="P5" s="58" t="inlineStr">
        <is>
          <t>Note</t>
        </is>
      </c>
      <c r="Q5" s="59" t="inlineStr">
        <is>
          <t>TC FB 24/5</t>
        </is>
      </c>
      <c r="R5" s="59" t="inlineStr">
        <is>
          <t>LF FB</t>
        </is>
      </c>
    </row>
    <row r="6">
      <c r="A6" s="78" t="n"/>
      <c r="B6" s="78" t="n"/>
      <c r="C6" s="78" t="n"/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</row>
    <row r="7" ht="37.5" customHeight="1">
      <c r="A7" s="40" t="inlineStr">
        <is>
          <t>04/01/2022</t>
        </is>
      </c>
      <c r="B7" s="41" t="inlineStr">
        <is>
          <t>P06416</t>
        </is>
      </c>
      <c r="C7" s="42" t="inlineStr">
        <is>
          <t>GGCN2012N2</t>
        </is>
      </c>
      <c r="D7" s="42" t="inlineStr">
        <is>
          <t>Combo 2 Khay Go Oc Cho Chu Nhat Da Nang 22X12</t>
        </is>
      </c>
      <c r="E7" s="43" t="n">
        <v>1</v>
      </c>
      <c r="F7" s="43">
        <f>E7-G7</f>
        <v/>
      </c>
      <c r="G7" s="43" t="n"/>
      <c r="H7" s="43" t="n"/>
      <c r="I7" s="43" t="n"/>
      <c r="J7" s="43">
        <f>+F7-H7-G7</f>
        <v/>
      </c>
      <c r="K7" s="43" t="n">
        <v>295455</v>
      </c>
      <c r="L7" s="43">
        <f>+ROUND(K7*F7,0)</f>
        <v/>
      </c>
      <c r="M7" s="43">
        <f>+ROUND(K7*F7*0.1,0)</f>
        <v/>
      </c>
      <c r="N7" s="43">
        <f>+ROUND(L7+M7,-1)</f>
        <v/>
      </c>
      <c r="O7" s="43">
        <f>+IF(AND(H7&gt;0),ROUND(K7*H7*1.1,-1),0)</f>
        <v/>
      </c>
      <c r="P7" s="10" t="n"/>
      <c r="Q7" s="11" t="n"/>
      <c r="R7" s="59" t="n"/>
    </row>
    <row r="8" ht="37.5" customHeight="1">
      <c r="A8" s="40" t="inlineStr">
        <is>
          <t>04/01/2022</t>
        </is>
      </c>
      <c r="B8" s="41" t="inlineStr">
        <is>
          <t>P06440</t>
        </is>
      </c>
      <c r="C8" s="42" t="inlineStr">
        <is>
          <t>YTC1A30</t>
        </is>
      </c>
      <c r="D8" s="42" t="inlineStr">
        <is>
          <t>Hop 30Gram To Yen Tinh Che 1 Lop Cao Cap</t>
        </is>
      </c>
      <c r="E8" s="43" t="n">
        <v>1</v>
      </c>
      <c r="F8" s="43">
        <f>E8-G8</f>
        <v/>
      </c>
      <c r="G8" s="43" t="n"/>
      <c r="H8" s="43" t="n"/>
      <c r="I8" s="43" t="n"/>
      <c r="J8" s="43">
        <f>+F8-H8-G8</f>
        <v/>
      </c>
      <c r="K8" s="43" t="n">
        <v>1178455</v>
      </c>
      <c r="L8" s="43">
        <f>+ROUND(K8*F8,0)</f>
        <v/>
      </c>
      <c r="M8" s="43">
        <f>+ROUND(K8*F8*0.1,0)</f>
        <v/>
      </c>
      <c r="N8" s="43">
        <f>+ROUND(L8+M8,-1)</f>
        <v/>
      </c>
      <c r="O8" s="43">
        <f>+IF(AND(H8&gt;0),ROUND(K8*H8*1.1,-1),0)</f>
        <v/>
      </c>
      <c r="P8" s="10" t="n"/>
      <c r="Q8" s="11" t="n"/>
      <c r="R8" s="59" t="n"/>
    </row>
    <row r="9" ht="37.5" customHeight="1">
      <c r="A9" s="40" t="inlineStr">
        <is>
          <t>04/01/2022</t>
        </is>
      </c>
      <c r="B9" s="41" t="inlineStr">
        <is>
          <t>P06416</t>
        </is>
      </c>
      <c r="C9" s="42" t="inlineStr">
        <is>
          <t>GGV2525N2</t>
        </is>
      </c>
      <c r="D9" s="42" t="inlineStr">
        <is>
          <t>Combo 2 Khay Go Oc Cho Vuong Da Nang 25X25</t>
        </is>
      </c>
      <c r="E9" s="43" t="n">
        <v>1</v>
      </c>
      <c r="F9" s="43">
        <f>E9-G9</f>
        <v/>
      </c>
      <c r="G9" s="43" t="n"/>
      <c r="H9" s="43" t="n"/>
      <c r="I9" s="43" t="n"/>
      <c r="J9" s="43">
        <f>+F9-H9-G9</f>
        <v/>
      </c>
      <c r="K9" s="43" t="n">
        <v>520909</v>
      </c>
      <c r="L9" s="43">
        <f>+ROUND(K9*F9,0)</f>
        <v/>
      </c>
      <c r="M9" s="43">
        <f>+ROUND(K9*F9*0.1,0)</f>
        <v/>
      </c>
      <c r="N9" s="43">
        <f>+ROUND(L9+M9,-1)</f>
        <v/>
      </c>
      <c r="O9" s="43">
        <f>+IF(AND(H9&gt;0),ROUND(K9*H9*1.1,-1),0)</f>
        <v/>
      </c>
      <c r="P9" s="10" t="n"/>
      <c r="Q9" s="11" t="n"/>
      <c r="R9" s="59" t="n"/>
    </row>
    <row r="10" ht="37.5" customHeight="1">
      <c r="A10" s="40" t="inlineStr">
        <is>
          <t>04/01/2022</t>
        </is>
      </c>
      <c r="B10" s="41" t="inlineStr">
        <is>
          <t>P06416</t>
        </is>
      </c>
      <c r="C10" s="42" t="inlineStr">
        <is>
          <t>GGTR25N2</t>
        </is>
      </c>
      <c r="D10" s="42" t="inlineStr">
        <is>
          <t>Combo 2 Khay Go Oc Cho Tron Da Nang 25</t>
        </is>
      </c>
      <c r="E10" s="43" t="n">
        <v>1</v>
      </c>
      <c r="F10" s="43">
        <f>E10-G10</f>
        <v/>
      </c>
      <c r="G10" s="43" t="n"/>
      <c r="H10" s="43" t="n"/>
      <c r="I10" s="43" t="n"/>
      <c r="J10" s="43">
        <f>+F10-H10-G10</f>
        <v/>
      </c>
      <c r="K10" s="43" t="n">
        <v>295455</v>
      </c>
      <c r="L10" s="43">
        <f>+ROUND(K10*F10,0)</f>
        <v/>
      </c>
      <c r="M10" s="43">
        <f>+ROUND(K10*F10*0.1,0)</f>
        <v/>
      </c>
      <c r="N10" s="43">
        <f>+ROUND(L10+M10,-1)</f>
        <v/>
      </c>
      <c r="O10" s="43">
        <f>+IF(AND(H10&gt;0),ROUND(K10*H10*1.1,-1),0)</f>
        <v/>
      </c>
      <c r="P10" s="10" t="n"/>
      <c r="Q10" s="11" t="n"/>
      <c r="R10" s="59" t="n"/>
    </row>
    <row r="11" ht="37.5" customHeight="1">
      <c r="A11" s="40" t="inlineStr">
        <is>
          <t>04/01/2022</t>
        </is>
      </c>
      <c r="B11" s="41" t="inlineStr">
        <is>
          <t>P06416</t>
        </is>
      </c>
      <c r="C11" s="42" t="inlineStr">
        <is>
          <t>GGTR20N2</t>
        </is>
      </c>
      <c r="D11" s="42" t="inlineStr">
        <is>
          <t>Combo 2 Khay Go Oc Cho Tron 20</t>
        </is>
      </c>
      <c r="E11" s="43" t="n">
        <v>1</v>
      </c>
      <c r="F11" s="43">
        <f>E11-G11</f>
        <v/>
      </c>
      <c r="G11" s="43" t="n"/>
      <c r="H11" s="43" t="n"/>
      <c r="I11" s="43" t="n"/>
      <c r="J11" s="43">
        <f>+F11-H11-G11</f>
        <v/>
      </c>
      <c r="K11" s="43" t="n">
        <v>252727</v>
      </c>
      <c r="L11" s="43">
        <f>+ROUND(K11*F11,0)</f>
        <v/>
      </c>
      <c r="M11" s="43">
        <f>+ROUND(K11*F11*0.1,0)</f>
        <v/>
      </c>
      <c r="N11" s="43">
        <f>+ROUND(L11+M11,-1)</f>
        <v/>
      </c>
      <c r="O11" s="43">
        <f>+IF(AND(H11&gt;0),ROUND(K11*H11*1.1,-1),0)</f>
        <v/>
      </c>
      <c r="P11" s="10" t="n"/>
      <c r="Q11" s="11" t="n"/>
      <c r="R11" s="59" t="n"/>
    </row>
    <row r="12" ht="37.5" customHeight="1">
      <c r="A12" s="40" t="inlineStr">
        <is>
          <t>04/01/2022</t>
        </is>
      </c>
      <c r="B12" s="41" t="inlineStr">
        <is>
          <t>P06405</t>
        </is>
      </c>
      <c r="C12" s="42" t="inlineStr">
        <is>
          <t>8936181863115</t>
        </is>
      </c>
      <c r="D12" s="42" t="inlineStr">
        <is>
          <t>Robot Hut Bui R6S</t>
        </is>
      </c>
      <c r="E12" s="43" t="n">
        <v>1</v>
      </c>
      <c r="F12" s="43">
        <f>E12-G12</f>
        <v/>
      </c>
      <c r="G12" s="43" t="n">
        <v>1</v>
      </c>
      <c r="H12" s="43" t="n"/>
      <c r="I12" s="43" t="n"/>
      <c r="J12" s="43">
        <f>+F12-H12-G12</f>
        <v/>
      </c>
      <c r="K12" s="43" t="n">
        <v>4545455</v>
      </c>
      <c r="L12" s="43">
        <f>+ROUND(K12*F12,0)</f>
        <v/>
      </c>
      <c r="M12" s="43">
        <f>+ROUND(K12*F12*0.1,0)</f>
        <v/>
      </c>
      <c r="N12" s="43">
        <f>+ROUND(L12+M12,-1)</f>
        <v/>
      </c>
      <c r="O12" s="43">
        <f>+IF(AND(H12&gt;0),ROUND(K12*H12*1.1,-1),0)</f>
        <v/>
      </c>
      <c r="P12" s="10" t="inlineStr">
        <is>
          <t>k nhập kho;
đã cấn trừ trong đợt thanh toán ngày 12/4/2022</t>
        </is>
      </c>
      <c r="Q12" s="11" t="inlineStr">
        <is>
          <t>TC XÁC NHẬN KHÔNG GIAO</t>
        </is>
      </c>
      <c r="R12" s="59" t="inlineStr">
        <is>
          <t>ĐÃ CẤN TRỪ</t>
        </is>
      </c>
    </row>
    <row r="13" ht="75" customHeight="1">
      <c r="A13" s="40" t="inlineStr">
        <is>
          <t>04/01/2022</t>
        </is>
      </c>
      <c r="B13" s="41" t="inlineStr">
        <is>
          <t>P06419</t>
        </is>
      </c>
      <c r="C13" s="42" t="inlineStr">
        <is>
          <t>BGF18TC053</t>
        </is>
      </c>
      <c r="D13" s="42" t="inlineStr">
        <is>
          <t>Bo Drap &amp; Chan Chan Lua Tencel Dream City Bygu 180X200Cm Tc053( 4 Mon ) (TC053)</t>
        </is>
      </c>
      <c r="E13" s="43" t="n">
        <v>4</v>
      </c>
      <c r="F13" s="43">
        <f>E13-G13</f>
        <v/>
      </c>
      <c r="G13" s="43" t="n"/>
      <c r="H13" s="43" t="n"/>
      <c r="I13" s="43" t="n"/>
      <c r="J13" s="43">
        <f>+F13-H13-G13</f>
        <v/>
      </c>
      <c r="K13" s="43" t="n">
        <v>772727</v>
      </c>
      <c r="L13" s="43">
        <f>+ROUND(K13*F13,0)</f>
        <v/>
      </c>
      <c r="M13" s="43">
        <f>+ROUND(K13*F13*0.1,0)</f>
        <v/>
      </c>
      <c r="N13" s="43">
        <f>+ROUND(L13+M13,-1)</f>
        <v/>
      </c>
      <c r="O13" s="43">
        <f>+IF(AND(H13&gt;0),ROUND(K13*H13*1.1,-1),0)</f>
        <v/>
      </c>
      <c r="P13" s="10" t="n"/>
      <c r="Q13" s="11" t="n"/>
      <c r="R13" s="59" t="n"/>
    </row>
    <row r="14" ht="56.25" customHeight="1">
      <c r="A14" s="40" t="inlineStr">
        <is>
          <t>04/01/2022</t>
        </is>
      </c>
      <c r="B14" s="41" t="inlineStr">
        <is>
          <t>P06447</t>
        </is>
      </c>
      <c r="C14" s="42" t="inlineStr">
        <is>
          <t>86B16M2069</t>
        </is>
      </c>
      <c r="D14" s="42" t="inlineStr">
        <is>
          <t>Bo Drap &amp; Chan Chan Cotton 86B 2069 (5 Mon) 160X200 (2069)</t>
        </is>
      </c>
      <c r="E14" s="43" t="n">
        <v>1</v>
      </c>
      <c r="F14" s="43">
        <f>E14-G14</f>
        <v/>
      </c>
      <c r="G14" s="43" t="n"/>
      <c r="H14" s="43" t="n"/>
      <c r="I14" s="43" t="n"/>
      <c r="J14" s="43">
        <f>+F14-H14-G14</f>
        <v/>
      </c>
      <c r="K14" s="43" t="n">
        <v>472727</v>
      </c>
      <c r="L14" s="43">
        <f>+ROUND(K14*F14,0)</f>
        <v/>
      </c>
      <c r="M14" s="43">
        <f>+ROUND(K14*F14*0.1,0)</f>
        <v/>
      </c>
      <c r="N14" s="43">
        <f>+ROUND(L14+M14,-1)</f>
        <v/>
      </c>
      <c r="O14" s="43">
        <f>+IF(AND(H14&gt;0),ROUND(K14*H14*1.1,-1),0)</f>
        <v/>
      </c>
      <c r="P14" s="10" t="n"/>
      <c r="Q14" s="11" t="n"/>
      <c r="R14" s="59" t="n"/>
    </row>
    <row r="15" ht="56.25" customHeight="1">
      <c r="A15" s="40" t="inlineStr">
        <is>
          <t>04/01/2022</t>
        </is>
      </c>
      <c r="B15" s="41" t="inlineStr">
        <is>
          <t>P06410</t>
        </is>
      </c>
      <c r="C15" s="42" t="inlineStr">
        <is>
          <t>NCA90058NCA90032</t>
        </is>
      </c>
      <c r="D15" s="42" t="inlineStr">
        <is>
          <t>Combo 2 Chao Chao Tu Teflon Day Cham 28 Cm &amp; Chao Nuong Tron 24</t>
        </is>
      </c>
      <c r="E15" s="43" t="n">
        <v>1</v>
      </c>
      <c r="F15" s="43">
        <f>E15-G15</f>
        <v/>
      </c>
      <c r="G15" s="43" t="n"/>
      <c r="H15" s="43" t="n"/>
      <c r="I15" s="43" t="n"/>
      <c r="J15" s="43">
        <f>+F15-H15-G15</f>
        <v/>
      </c>
      <c r="K15" s="43" t="n">
        <v>481818</v>
      </c>
      <c r="L15" s="43">
        <f>+ROUND(K15*F15,0)</f>
        <v/>
      </c>
      <c r="M15" s="43">
        <f>+ROUND(K15*F15*0.1,0)</f>
        <v/>
      </c>
      <c r="N15" s="43">
        <f>+ROUND(L15+M15,-1)</f>
        <v/>
      </c>
      <c r="O15" s="43">
        <f>+IF(AND(H15&gt;0),ROUND(K15*H15*1.1,-1),0)</f>
        <v/>
      </c>
      <c r="P15" s="10" t="n"/>
      <c r="Q15" s="11" t="n"/>
      <c r="R15" s="59" t="n"/>
    </row>
    <row r="16" ht="37.5" customHeight="1">
      <c r="A16" s="40" t="inlineStr">
        <is>
          <t>04/01/2022</t>
        </is>
      </c>
      <c r="B16" s="41" t="inlineStr">
        <is>
          <t>P06410</t>
        </is>
      </c>
      <c r="C16" s="42" t="inlineStr">
        <is>
          <t>T9001991X5</t>
        </is>
      </c>
      <c r="D16" s="42" t="inlineStr">
        <is>
          <t>Combo 5 Hop Thuy Tinh 14X14X6.5Cm Dung Tich 500 Ml</t>
        </is>
      </c>
      <c r="E16" s="43" t="n">
        <v>1</v>
      </c>
      <c r="F16" s="43">
        <f>E16-G16</f>
        <v/>
      </c>
      <c r="G16" s="43" t="n">
        <v>1</v>
      </c>
      <c r="H16" s="43" t="n"/>
      <c r="I16" s="43" t="n"/>
      <c r="J16" s="43">
        <f>+F16-H16-G16</f>
        <v/>
      </c>
      <c r="K16" s="43" t="n">
        <v>181818</v>
      </c>
      <c r="L16" s="43">
        <f>+ROUND(K16*F16,0)</f>
        <v/>
      </c>
      <c r="M16" s="43">
        <f>+ROUND(K16*F16*0.1,0)</f>
        <v/>
      </c>
      <c r="N16" s="43">
        <f>+ROUND(L16+M16,-1)</f>
        <v/>
      </c>
      <c r="O16" s="43">
        <f>+IF(AND(H16&gt;0),ROUND(K16*H16*1.1,-1),0)</f>
        <v/>
      </c>
      <c r="P16" s="10" t="inlineStr">
        <is>
          <t>k nhập kho;
đã cấn trừ trong đợt thanh toán ngày 11/5/2022</t>
        </is>
      </c>
      <c r="Q16" s="11" t="inlineStr">
        <is>
          <t>TC XÁC NHẬN KHÔNG GIAO</t>
        </is>
      </c>
      <c r="R16" s="59" t="inlineStr">
        <is>
          <t>ĐÃ CẤN TRỪ</t>
        </is>
      </c>
    </row>
    <row r="17" ht="37.5" customHeight="1">
      <c r="A17" s="40" t="inlineStr">
        <is>
          <t>04/01/2022</t>
        </is>
      </c>
      <c r="B17" s="41" t="inlineStr">
        <is>
          <t>P06410</t>
        </is>
      </c>
      <c r="C17" s="42" t="n">
        <v>40040001</v>
      </c>
      <c r="D17" s="42" t="inlineStr">
        <is>
          <t>Bo 3 Noi Gang Duc Trang Men Rapido 20.22.24</t>
        </is>
      </c>
      <c r="E17" s="43" t="n">
        <v>1</v>
      </c>
      <c r="F17" s="43">
        <f>E17-G17</f>
        <v/>
      </c>
      <c r="G17" s="43" t="n"/>
      <c r="H17" s="43" t="n"/>
      <c r="I17" s="43" t="n"/>
      <c r="J17" s="43">
        <f>+F17-H17-G17</f>
        <v/>
      </c>
      <c r="K17" s="43" t="n">
        <v>1572727</v>
      </c>
      <c r="L17" s="43">
        <f>+ROUND(K17*F17,0)</f>
        <v/>
      </c>
      <c r="M17" s="43">
        <f>+ROUND(K17*F17*0.1,0)</f>
        <v/>
      </c>
      <c r="N17" s="43">
        <f>+ROUND(L17+M17,-1)</f>
        <v/>
      </c>
      <c r="O17" s="43">
        <f>+IF(AND(H17&gt;0),ROUND(K17*H17*1.1,-1),0)</f>
        <v/>
      </c>
      <c r="P17" s="10" t="n"/>
      <c r="Q17" s="11" t="n"/>
      <c r="R17" s="59" t="n"/>
    </row>
    <row r="18" ht="37.5" customHeight="1">
      <c r="A18" s="40" t="inlineStr">
        <is>
          <t>04/01/2022</t>
        </is>
      </c>
      <c r="B18" s="41" t="inlineStr">
        <is>
          <t>P06410</t>
        </is>
      </c>
      <c r="C18" s="42" t="inlineStr">
        <is>
          <t>113600001X2</t>
        </is>
      </c>
      <c r="D18" s="42" t="inlineStr">
        <is>
          <t>Combo 2 Bo 6 Thia 6 Dia 17Cm ( 24 Mon)</t>
        </is>
      </c>
      <c r="E18" s="43" t="n">
        <v>1</v>
      </c>
      <c r="F18" s="43">
        <f>E18-G18</f>
        <v/>
      </c>
      <c r="G18" s="43" t="n"/>
      <c r="H18" s="43" t="n"/>
      <c r="I18" s="43" t="n"/>
      <c r="J18" s="43">
        <f>+F18-H18-G18</f>
        <v/>
      </c>
      <c r="K18" s="43" t="n">
        <v>209091</v>
      </c>
      <c r="L18" s="43">
        <f>+ROUND(K18*F18,0)</f>
        <v/>
      </c>
      <c r="M18" s="43">
        <f>+ROUND(K18*F18*0.1,0)</f>
        <v/>
      </c>
      <c r="N18" s="43">
        <f>+ROUND(L18+M18,-1)</f>
        <v/>
      </c>
      <c r="O18" s="43">
        <f>+IF(AND(H18&gt;0),ROUND(K18*H18*1.1,-1),0)</f>
        <v/>
      </c>
      <c r="P18" s="10" t="n"/>
      <c r="Q18" s="11" t="n"/>
      <c r="R18" s="59" t="n"/>
    </row>
    <row r="19" ht="37.5" customHeight="1">
      <c r="A19" s="40" t="inlineStr">
        <is>
          <t>04/01/2022</t>
        </is>
      </c>
      <c r="B19" s="41" t="inlineStr">
        <is>
          <t>P06410</t>
        </is>
      </c>
      <c r="C19" s="42" t="inlineStr">
        <is>
          <t>113500001X2</t>
        </is>
      </c>
      <c r="D19" s="42" t="inlineStr">
        <is>
          <t>Combo 2 Bo Thia Dia Swan ( 14 Mon)</t>
        </is>
      </c>
      <c r="E19" s="43" t="n">
        <v>1</v>
      </c>
      <c r="F19" s="43">
        <f>E19-G19</f>
        <v/>
      </c>
      <c r="G19" s="43" t="n"/>
      <c r="H19" s="43" t="n"/>
      <c r="I19" s="43" t="n"/>
      <c r="J19" s="43">
        <f>+F19-H19-G19</f>
        <v/>
      </c>
      <c r="K19" s="43" t="n">
        <v>209091</v>
      </c>
      <c r="L19" s="43">
        <f>+ROUND(K19*F19,0)</f>
        <v/>
      </c>
      <c r="M19" s="43">
        <f>+ROUND(K19*F19*0.1,0)</f>
        <v/>
      </c>
      <c r="N19" s="43">
        <f>+ROUND(L19+M19,-1)</f>
        <v/>
      </c>
      <c r="O19" s="43">
        <f>+IF(AND(H19&gt;0),ROUND(K19*H19*1.1,-1),0)</f>
        <v/>
      </c>
      <c r="P19" s="10" t="n"/>
      <c r="Q19" s="11" t="n"/>
      <c r="R19" s="59" t="n"/>
    </row>
    <row r="20" ht="37.5" customHeight="1">
      <c r="A20" s="40" t="inlineStr">
        <is>
          <t>04/01/2022</t>
        </is>
      </c>
      <c r="B20" s="41" t="inlineStr">
        <is>
          <t>P06410</t>
        </is>
      </c>
      <c r="C20" s="42" t="n">
        <v>90030001</v>
      </c>
      <c r="D20" s="42" t="inlineStr">
        <is>
          <t>Noi Gang Duc 24Cm Model: Rk24-Rd</t>
        </is>
      </c>
      <c r="E20" s="43" t="n">
        <v>2</v>
      </c>
      <c r="F20" s="43">
        <f>E20-G20</f>
        <v/>
      </c>
      <c r="G20" s="43" t="n"/>
      <c r="H20" s="43" t="n"/>
      <c r="I20" s="43" t="n"/>
      <c r="J20" s="43">
        <f>+F20-H20-G20</f>
        <v/>
      </c>
      <c r="K20" s="43" t="n">
        <v>609091</v>
      </c>
      <c r="L20" s="43">
        <f>+ROUND(K20*F20,0)</f>
        <v/>
      </c>
      <c r="M20" s="43">
        <f>+ROUND(K20*F20*0.1,0)</f>
        <v/>
      </c>
      <c r="N20" s="43">
        <f>+ROUND(L20+M20,-1)</f>
        <v/>
      </c>
      <c r="O20" s="43">
        <f>+IF(AND(H20&gt;0),ROUND(K20*H20*1.1,-1),0)</f>
        <v/>
      </c>
      <c r="P20" s="10" t="n"/>
      <c r="Q20" s="11" t="n"/>
      <c r="R20" s="59" t="n"/>
    </row>
    <row r="21" ht="56.25" customHeight="1">
      <c r="A21" s="40" t="inlineStr">
        <is>
          <t>04/01/2022</t>
        </is>
      </c>
      <c r="B21" s="41" t="inlineStr">
        <is>
          <t>P06410</t>
        </is>
      </c>
      <c r="C21" s="42" t="n">
        <v>41100601</v>
      </c>
      <c r="D21" s="42" t="inlineStr">
        <is>
          <t>Noi Chien Khong Dau Rapido Cong Suat 1400W 5 Lit - Raf 5.0 M3</t>
        </is>
      </c>
      <c r="E21" s="43" t="n">
        <v>1</v>
      </c>
      <c r="F21" s="43">
        <f>E21-G21</f>
        <v/>
      </c>
      <c r="G21" s="43" t="n"/>
      <c r="H21" s="43" t="n"/>
      <c r="I21" s="43" t="n"/>
      <c r="J21" s="43">
        <f>+F21-H21-G21</f>
        <v/>
      </c>
      <c r="K21" s="43" t="n">
        <v>1009091</v>
      </c>
      <c r="L21" s="43">
        <f>+ROUND(K21*F21,0)</f>
        <v/>
      </c>
      <c r="M21" s="43">
        <f>+ROUND(K21*F21*0.1,0)</f>
        <v/>
      </c>
      <c r="N21" s="43">
        <f>+ROUND(L21+M21,-1)</f>
        <v/>
      </c>
      <c r="O21" s="43">
        <f>+IF(AND(H21&gt;0),ROUND(K21*H21*1.1,-1),0)</f>
        <v/>
      </c>
      <c r="P21" s="10" t="n"/>
      <c r="Q21" s="11" t="n"/>
      <c r="R21" s="59" t="n"/>
    </row>
    <row r="22" ht="37.5" customHeight="1">
      <c r="A22" s="44" t="inlineStr">
        <is>
          <t>04/01/2022</t>
        </is>
      </c>
      <c r="B22" s="41" t="inlineStr">
        <is>
          <t>P06410</t>
        </is>
      </c>
      <c r="C22" s="42" t="inlineStr">
        <is>
          <t>111100001X2</t>
        </is>
      </c>
      <c r="D22" s="42" t="inlineStr">
        <is>
          <t>Combo 2 Binh Giu Nhiet Rapido Rtc-500Bl1 - Mau Den</t>
        </is>
      </c>
      <c r="E22" s="43" t="n">
        <v>1</v>
      </c>
      <c r="F22" s="43">
        <f>E22-G22</f>
        <v/>
      </c>
      <c r="G22" s="43" t="n"/>
      <c r="H22" s="43" t="n"/>
      <c r="I22" s="43" t="n">
        <v>1</v>
      </c>
      <c r="J22" s="43">
        <f>+F22-H22-G22</f>
        <v/>
      </c>
      <c r="K22" s="43" t="n">
        <v>336364</v>
      </c>
      <c r="L22" s="43">
        <f>+ROUND(K22*F22,0)</f>
        <v/>
      </c>
      <c r="M22" s="43">
        <f>+ROUND(K22*F22*0.1,0)</f>
        <v/>
      </c>
      <c r="N22" s="43">
        <f>+ROUND(L22+M22,-1)</f>
        <v/>
      </c>
      <c r="O22" s="43">
        <f>+IF(AND(H22&gt;0),ROUND(K22*H22*1.1,-1),0)</f>
        <v/>
      </c>
      <c r="P22" s="10" t="inlineStr">
        <is>
          <t>khách cancel</t>
        </is>
      </c>
      <c r="Q22" s="11" t="inlineStr">
        <is>
          <t>Qúa hạn, không nhận cấn trừ</t>
        </is>
      </c>
      <c r="R22" s="59" t="inlineStr">
        <is>
          <t xml:space="preserve"> LF confirm</t>
        </is>
      </c>
    </row>
    <row r="23" ht="37.5" customHeight="1">
      <c r="A23" s="40" t="inlineStr">
        <is>
          <t>04/01/2022</t>
        </is>
      </c>
      <c r="B23" s="41" t="inlineStr">
        <is>
          <t>P06440</t>
        </is>
      </c>
      <c r="C23" s="42" t="inlineStr">
        <is>
          <t>YAKL6</t>
        </is>
      </c>
      <c r="D23" s="42" t="inlineStr">
        <is>
          <t>Loc 6 Hu To Yen Duong An Kieng</t>
        </is>
      </c>
      <c r="E23" s="43" t="n">
        <v>1</v>
      </c>
      <c r="F23" s="43">
        <f>E23-G23</f>
        <v/>
      </c>
      <c r="G23" s="43" t="n"/>
      <c r="H23" s="43" t="n"/>
      <c r="I23" s="43" t="n"/>
      <c r="J23" s="43">
        <f>+F23-H23-G23</f>
        <v/>
      </c>
      <c r="K23" s="43" t="n">
        <v>134455</v>
      </c>
      <c r="L23" s="43">
        <f>+ROUND(K23*F23,0)</f>
        <v/>
      </c>
      <c r="M23" s="43">
        <f>+ROUND(K23*F23*0.1,0)</f>
        <v/>
      </c>
      <c r="N23" s="43">
        <f>+ROUND(L23+M23,-1)</f>
        <v/>
      </c>
      <c r="O23" s="43">
        <f>+IF(AND(H23&gt;0),ROUND(K23*H23*1.1,-1),0)</f>
        <v/>
      </c>
      <c r="P23" s="10" t="n"/>
      <c r="Q23" s="11" t="n"/>
      <c r="R23" s="59" t="n"/>
    </row>
    <row r="24" ht="56.25" customHeight="1">
      <c r="A24" s="44" t="inlineStr">
        <is>
          <t>04/01/2022</t>
        </is>
      </c>
      <c r="B24" s="41" t="inlineStr">
        <is>
          <t>P06416</t>
        </is>
      </c>
      <c r="C24" s="42" t="inlineStr">
        <is>
          <t>GGCN4015N2</t>
        </is>
      </c>
      <c r="D24" s="42" t="inlineStr">
        <is>
          <t>Combo 2 Khay Go Oc Cho Chu Nhat Da Nang Bygu 015N*2 Size 40X15</t>
        </is>
      </c>
      <c r="E24" s="43" t="n">
        <v>3</v>
      </c>
      <c r="F24" s="43">
        <f>E24-G24</f>
        <v/>
      </c>
      <c r="G24" s="43" t="n"/>
      <c r="H24" s="43" t="n"/>
      <c r="I24" s="43" t="n">
        <v>2</v>
      </c>
      <c r="J24" s="43">
        <f>+F24-H24-G24</f>
        <v/>
      </c>
      <c r="K24" s="43" t="n">
        <v>426363.6666667</v>
      </c>
      <c r="L24" s="43">
        <f>+ROUND(K24*F24,0)</f>
        <v/>
      </c>
      <c r="M24" s="43">
        <f>+ROUND(K24*F24*0.1,0)</f>
        <v/>
      </c>
      <c r="N24" s="43">
        <f>+ROUND(L24+M24,-1)</f>
        <v/>
      </c>
      <c r="O24" s="43">
        <f>+IF(AND(H24&gt;0),ROUND(K24*H24*1.1,-1),0)</f>
        <v/>
      </c>
      <c r="P24" s="10" t="inlineStr">
        <is>
          <t>02 khách cancel</t>
        </is>
      </c>
      <c r="Q24" s="11" t="inlineStr">
        <is>
          <t>Qúa hạn, không nhận cấn trừ</t>
        </is>
      </c>
      <c r="R24" s="59" t="inlineStr">
        <is>
          <t xml:space="preserve"> LF confirm</t>
        </is>
      </c>
    </row>
    <row r="25" ht="56.25" customHeight="1">
      <c r="A25" s="40" t="inlineStr">
        <is>
          <t>04/02/2022</t>
        </is>
      </c>
      <c r="B25" s="41" t="inlineStr">
        <is>
          <t>P06452</t>
        </is>
      </c>
      <c r="C25" s="42" t="inlineStr">
        <is>
          <t>MOON4330X2</t>
        </is>
      </c>
      <c r="D25" s="42" t="inlineStr">
        <is>
          <t>Combo 2 Kem Duong Da Tay Va Mong Treaclemoon Duc Huong Dua 75Ml</t>
        </is>
      </c>
      <c r="E25" s="43" t="n">
        <v>3</v>
      </c>
      <c r="F25" s="43">
        <f>E25-G25</f>
        <v/>
      </c>
      <c r="G25" s="43" t="n"/>
      <c r="H25" s="43" t="n"/>
      <c r="I25" s="43" t="n"/>
      <c r="J25" s="43">
        <f>+F25-H25-G25</f>
        <v/>
      </c>
      <c r="K25" s="43" t="n">
        <v>145455</v>
      </c>
      <c r="L25" s="43">
        <f>+ROUND(K25*F25,0)</f>
        <v/>
      </c>
      <c r="M25" s="43">
        <f>+ROUND(K25*F25*0.1,0)</f>
        <v/>
      </c>
      <c r="N25" s="43">
        <f>+ROUND(L25+M25,-1)</f>
        <v/>
      </c>
      <c r="O25" s="43">
        <f>+IF(AND(H25&gt;0),ROUND(K25*H25*1.1,-1),0)</f>
        <v/>
      </c>
      <c r="P25" s="10" t="n"/>
      <c r="Q25" s="11" t="n"/>
      <c r="R25" s="59" t="n"/>
    </row>
    <row r="26" ht="56.25" customHeight="1">
      <c r="A26" s="40" t="inlineStr">
        <is>
          <t>04/02/2022</t>
        </is>
      </c>
      <c r="B26" s="41" t="inlineStr">
        <is>
          <t>P06466</t>
        </is>
      </c>
      <c r="C26" s="42" t="inlineStr">
        <is>
          <t>GK4TN019</t>
        </is>
      </c>
      <c r="D26" s="42" t="inlineStr">
        <is>
          <t>Bo Ga Phu Freesize &amp; Vo Chan Tuyet Nhung 4 Mon Tn019 (TN019)</t>
        </is>
      </c>
      <c r="E26" s="43" t="n">
        <v>2</v>
      </c>
      <c r="F26" s="43">
        <f>E26-G26</f>
        <v/>
      </c>
      <c r="G26" s="43" t="n"/>
      <c r="H26" s="43" t="n"/>
      <c r="I26" s="43" t="n"/>
      <c r="J26" s="43">
        <f>+F26-H26-G26</f>
        <v/>
      </c>
      <c r="K26" s="43" t="n">
        <v>462810</v>
      </c>
      <c r="L26" s="43">
        <f>+ROUND(K26*F26,0)</f>
        <v/>
      </c>
      <c r="M26" s="43">
        <f>+ROUND(K26*F26*0.1,0)</f>
        <v/>
      </c>
      <c r="N26" s="43">
        <f>+ROUND(L26+M26,-1)</f>
        <v/>
      </c>
      <c r="O26" s="43">
        <f>+IF(AND(H26&gt;0),ROUND(K26*H26*1.1,-1),0)</f>
        <v/>
      </c>
      <c r="P26" s="10" t="n"/>
      <c r="Q26" s="11" t="n"/>
      <c r="R26" s="59" t="n"/>
    </row>
    <row r="27" ht="56.25" customHeight="1">
      <c r="A27" s="40" t="inlineStr">
        <is>
          <t>04/02/2022</t>
        </is>
      </c>
      <c r="B27" s="41" t="inlineStr">
        <is>
          <t>P06452</t>
        </is>
      </c>
      <c r="C27" s="42" t="inlineStr">
        <is>
          <t>MOON4809X2</t>
        </is>
      </c>
      <c r="D27" s="42" t="inlineStr">
        <is>
          <t>Combo 2 Kem Duong Da Tay Chiet Xuat Anh Dao Treaclemoon Duc 75Ml</t>
        </is>
      </c>
      <c r="E27" s="43" t="n">
        <v>2</v>
      </c>
      <c r="F27" s="43">
        <f>E27-G27</f>
        <v/>
      </c>
      <c r="G27" s="43" t="n">
        <v>2</v>
      </c>
      <c r="H27" s="43" t="n"/>
      <c r="I27" s="43" t="n"/>
      <c r="J27" s="43">
        <f>+F27-H27-G27</f>
        <v/>
      </c>
      <c r="K27" s="43" t="n">
        <v>145455</v>
      </c>
      <c r="L27" s="43">
        <f>+ROUND(K27*F27,0)</f>
        <v/>
      </c>
      <c r="M27" s="43">
        <f>+ROUND(K27*F27*0.1,0)</f>
        <v/>
      </c>
      <c r="N27" s="43">
        <f>+ROUND(L27+M27,-1)</f>
        <v/>
      </c>
      <c r="O27" s="43">
        <f>+IF(AND(H27&gt;0),ROUND(K27*H27*1.1,-1),0)</f>
        <v/>
      </c>
      <c r="P27" s="10" t="inlineStr">
        <is>
          <t>k nhập kho</t>
        </is>
      </c>
      <c r="Q27" s="11" t="inlineStr">
        <is>
          <t>TC XÁC NHẬN KHÔNG GIAO</t>
        </is>
      </c>
      <c r="R27" s="59" t="inlineStr">
        <is>
          <t>CẤN TRỪ ĐỢT NÀY</t>
        </is>
      </c>
    </row>
    <row r="28" ht="56.25" customHeight="1">
      <c r="A28" s="40" t="inlineStr">
        <is>
          <t>04/02/2022</t>
        </is>
      </c>
      <c r="B28" s="41" t="inlineStr">
        <is>
          <t>P06452</t>
        </is>
      </c>
      <c r="C28" s="42" t="inlineStr">
        <is>
          <t>MOON6190X2</t>
        </is>
      </c>
      <c r="D28" s="42" t="inlineStr">
        <is>
          <t>Combo 2 Kem Duong Da Tay Huong Keo Ngot Marshmallow Treaclemoon Duc 75Ml</t>
        </is>
      </c>
      <c r="E28" s="43" t="n">
        <v>4</v>
      </c>
      <c r="F28" s="43">
        <f>E28-G28</f>
        <v/>
      </c>
      <c r="G28" s="43" t="n"/>
      <c r="H28" s="43" t="n"/>
      <c r="I28" s="43" t="n"/>
      <c r="J28" s="43">
        <f>+F28-H28-G28</f>
        <v/>
      </c>
      <c r="K28" s="43" t="n">
        <v>145455</v>
      </c>
      <c r="L28" s="43">
        <f>+ROUND(K28*F28,0)</f>
        <v/>
      </c>
      <c r="M28" s="43">
        <f>+ROUND(K28*F28*0.1,0)</f>
        <v/>
      </c>
      <c r="N28" s="43">
        <f>+ROUND(L28+M28,-1)</f>
        <v/>
      </c>
      <c r="O28" s="43">
        <f>+IF(AND(H28&gt;0),ROUND(K28*H28*1.1,-1),0)</f>
        <v/>
      </c>
      <c r="P28" s="10" t="n"/>
      <c r="Q28" s="11" t="n"/>
      <c r="R28" s="59" t="n"/>
    </row>
    <row r="29" ht="75" customHeight="1">
      <c r="A29" s="40" t="inlineStr">
        <is>
          <t>04/02/2022</t>
        </is>
      </c>
      <c r="B29" s="41" t="inlineStr">
        <is>
          <t>P06452</t>
        </is>
      </c>
      <c r="C29" s="42" t="inlineStr">
        <is>
          <t>AHALO6001AHALO6002AHALO6040</t>
        </is>
      </c>
      <c r="D29" s="42" t="inlineStr">
        <is>
          <t>Combo 3 Mon  Dau Goi &amp; Dau Xa Sach Gau Ahalo Nhat Ban_500Ml &amp; Sua Tam Chiet Xuat Hoa Xuan Ahalo_500Ml</t>
        </is>
      </c>
      <c r="E29" s="43" t="n">
        <v>1</v>
      </c>
      <c r="F29" s="43">
        <f>E29-G29</f>
        <v/>
      </c>
      <c r="G29" s="43" t="n"/>
      <c r="H29" s="43" t="n"/>
      <c r="I29" s="43" t="n"/>
      <c r="J29" s="43">
        <f>+F29-H29-G29</f>
        <v/>
      </c>
      <c r="K29" s="43" t="n">
        <v>472727</v>
      </c>
      <c r="L29" s="43">
        <f>+ROUND(K29*F29,0)</f>
        <v/>
      </c>
      <c r="M29" s="43">
        <f>+ROUND(K29*F29*0.1,0)</f>
        <v/>
      </c>
      <c r="N29" s="43">
        <f>+ROUND(L29+M29,-1)</f>
        <v/>
      </c>
      <c r="O29" s="43">
        <f>+IF(AND(H29&gt;0),ROUND(K29*H29*1.1,-1),0)</f>
        <v/>
      </c>
      <c r="P29" s="10" t="n"/>
      <c r="Q29" s="11" t="n"/>
      <c r="R29" s="59" t="n"/>
    </row>
    <row r="30" ht="37.5" customHeight="1">
      <c r="A30" s="44" t="inlineStr">
        <is>
          <t>04/02/2022</t>
        </is>
      </c>
      <c r="B30" s="41" t="inlineStr">
        <is>
          <t>P06452</t>
        </is>
      </c>
      <c r="C30" s="42" t="inlineStr">
        <is>
          <t>AQUA2002X5</t>
        </is>
      </c>
      <c r="D30" s="42" t="inlineStr">
        <is>
          <t>Combo 5 Nuoc Rua Tay Hoa Hong Aqua Vera_500Ml</t>
        </is>
      </c>
      <c r="E30" s="43" t="n">
        <v>1</v>
      </c>
      <c r="F30" s="43">
        <f>E30-G30</f>
        <v/>
      </c>
      <c r="G30" s="43" t="n"/>
      <c r="H30" s="43" t="n"/>
      <c r="I30" s="43" t="n">
        <v>1</v>
      </c>
      <c r="J30" s="43">
        <f>+F30-H30-G30</f>
        <v/>
      </c>
      <c r="K30" s="43" t="n">
        <v>236364</v>
      </c>
      <c r="L30" s="43">
        <f>+ROUND(K30*F30,0)</f>
        <v/>
      </c>
      <c r="M30" s="43">
        <f>+ROUND(K30*F30*0.1,0)</f>
        <v/>
      </c>
      <c r="N30" s="43">
        <f>+ROUND(L30+M30,-1)</f>
        <v/>
      </c>
      <c r="O30" s="43">
        <f>+IF(AND(H30&gt;0),ROUND(K30*H30*1.1,-1),0)</f>
        <v/>
      </c>
      <c r="P30" s="10" t="inlineStr">
        <is>
          <t>khách cancel</t>
        </is>
      </c>
      <c r="Q30" s="11" t="inlineStr">
        <is>
          <t>Qúa hạn, không nhận cấn trừ</t>
        </is>
      </c>
      <c r="R30" s="59" t="inlineStr">
        <is>
          <t xml:space="preserve"> LF confirm</t>
        </is>
      </c>
    </row>
    <row r="31" ht="37.5" customHeight="1">
      <c r="A31" s="44" t="inlineStr">
        <is>
          <t>04/02/2022</t>
        </is>
      </c>
      <c r="B31" s="41" t="inlineStr">
        <is>
          <t>P06452</t>
        </is>
      </c>
      <c r="C31" s="42" t="inlineStr">
        <is>
          <t>AQUA2003X5</t>
        </is>
      </c>
      <c r="D31" s="42" t="inlineStr">
        <is>
          <t>Combo 5 Nuoc Rua Tay Hoa Tu Dinh Huong Aqua Vera_500Ml</t>
        </is>
      </c>
      <c r="E31" s="43" t="n">
        <v>1</v>
      </c>
      <c r="F31" s="43">
        <f>E31-G31</f>
        <v/>
      </c>
      <c r="G31" s="43" t="n"/>
      <c r="H31" s="43" t="n"/>
      <c r="I31" s="43" t="n">
        <v>1</v>
      </c>
      <c r="J31" s="43">
        <f>+F31-H31-G31</f>
        <v/>
      </c>
      <c r="K31" s="43" t="n">
        <v>181818</v>
      </c>
      <c r="L31" s="43">
        <f>+ROUND(K31*F31,0)</f>
        <v/>
      </c>
      <c r="M31" s="43">
        <f>+ROUND(K31*F31*0.1,0)</f>
        <v/>
      </c>
      <c r="N31" s="43">
        <f>+ROUND(L31+M31,-1)</f>
        <v/>
      </c>
      <c r="O31" s="43">
        <f>+IF(AND(H31&gt;0),ROUND(K31*H31*1.1,-1),0)</f>
        <v/>
      </c>
      <c r="P31" s="10" t="inlineStr">
        <is>
          <t>khách cancel</t>
        </is>
      </c>
      <c r="Q31" s="11" t="inlineStr">
        <is>
          <t>Qúa hạn, không nhận cấn trừ</t>
        </is>
      </c>
      <c r="R31" s="59" t="inlineStr">
        <is>
          <t xml:space="preserve"> LF confirm</t>
        </is>
      </c>
    </row>
    <row r="32" ht="37.5" customHeight="1">
      <c r="A32" s="40" t="inlineStr">
        <is>
          <t>04/02/2022</t>
        </is>
      </c>
      <c r="B32" s="41" t="inlineStr">
        <is>
          <t>P06452</t>
        </is>
      </c>
      <c r="C32" s="42" t="inlineStr">
        <is>
          <t>AQUA2004X5</t>
        </is>
      </c>
      <c r="D32" s="42" t="inlineStr">
        <is>
          <t>Combo 5 Nuoc Rua Tay Nuoc Bien Aqua Vera_500Ml</t>
        </is>
      </c>
      <c r="E32" s="43" t="n">
        <v>3</v>
      </c>
      <c r="F32" s="43">
        <f>E32-G32</f>
        <v/>
      </c>
      <c r="G32" s="43" t="n"/>
      <c r="H32" s="43" t="n"/>
      <c r="I32" s="43" t="n"/>
      <c r="J32" s="43">
        <f>+F32-H32-G32</f>
        <v/>
      </c>
      <c r="K32" s="43" t="n">
        <v>236364</v>
      </c>
      <c r="L32" s="43">
        <f>+ROUND(K32*F32,0)</f>
        <v/>
      </c>
      <c r="M32" s="43">
        <f>+ROUND(K32*F32*0.1,0)</f>
        <v/>
      </c>
      <c r="N32" s="43">
        <f>+ROUND(L32+M32,-1)</f>
        <v/>
      </c>
      <c r="O32" s="43">
        <f>+IF(AND(H32&gt;0),ROUND(K32*H32*1.1,-1),0)</f>
        <v/>
      </c>
      <c r="P32" s="10" t="n"/>
      <c r="Q32" s="11" t="n"/>
      <c r="R32" s="59" t="n"/>
    </row>
    <row r="33" ht="37.5" customHeight="1">
      <c r="A33" s="40" t="inlineStr">
        <is>
          <t>04/02/2022</t>
        </is>
      </c>
      <c r="B33" s="41" t="inlineStr">
        <is>
          <t>P06452</t>
        </is>
      </c>
      <c r="C33" s="42" t="inlineStr">
        <is>
          <t>AQUA2006X5</t>
        </is>
      </c>
      <c r="D33" s="42" t="inlineStr">
        <is>
          <t>Combo 5 Nuoc Rua Tay Duong Chat Luu Aquavera_500Ml</t>
        </is>
      </c>
      <c r="E33" s="43" t="n">
        <v>4</v>
      </c>
      <c r="F33" s="43">
        <f>E33-G33</f>
        <v/>
      </c>
      <c r="G33" s="43" t="n">
        <v>1</v>
      </c>
      <c r="H33" s="43" t="n">
        <v>1</v>
      </c>
      <c r="I33" s="43" t="n"/>
      <c r="J33" s="43">
        <f>+F33-H33-G33</f>
        <v/>
      </c>
      <c r="K33" s="43" t="n">
        <v>236364</v>
      </c>
      <c r="L33" s="43">
        <f>+ROUND(K33*F33,0)</f>
        <v/>
      </c>
      <c r="M33" s="43">
        <f>+ROUND(K33*F33*0.1,0)</f>
        <v/>
      </c>
      <c r="N33" s="43">
        <f>+ROUND(L33+M33,-1)</f>
        <v/>
      </c>
      <c r="O33" s="43">
        <f>+IF(AND(H33&gt;0),ROUND(K33*H33*1.1,-1),0)</f>
        <v/>
      </c>
      <c r="P33" s="10" t="inlineStr">
        <is>
          <t>01 k nhập kho</t>
        </is>
      </c>
      <c r="Q33" s="11" t="inlineStr">
        <is>
          <t>đã giao ngày 16/4, đề nghị LF cập nhật nhập kho</t>
        </is>
      </c>
      <c r="R33" s="60" t="inlineStr">
        <is>
          <t>Nhập 1/2, thiếu 1 sản phẩm</t>
        </is>
      </c>
    </row>
    <row r="34" ht="93.75" customHeight="1">
      <c r="A34" s="44" t="inlineStr">
        <is>
          <t>04/02/2022</t>
        </is>
      </c>
      <c r="B34" s="41" t="inlineStr">
        <is>
          <t>P06452</t>
        </is>
      </c>
      <c r="C34" s="42" t="inlineStr">
        <is>
          <t>AQUA2150AQUA2151</t>
        </is>
      </c>
      <c r="D34" s="42" t="inlineStr">
        <is>
          <t>Combo 2 Gel  Tam Duong Da Aquavera Chiet Xuat Lan Ho Diep-500Ml &amp; Gel  Tam  Duong Da Aquavera Chiet Xuat Huong Thao _500Ml</t>
        </is>
      </c>
      <c r="E34" s="43" t="n">
        <v>1</v>
      </c>
      <c r="F34" s="43">
        <f>E34-G34</f>
        <v/>
      </c>
      <c r="G34" s="43" t="n"/>
      <c r="H34" s="43" t="n"/>
      <c r="I34" s="43" t="n">
        <v>1</v>
      </c>
      <c r="J34" s="43">
        <f>+F34-H34-G34</f>
        <v/>
      </c>
      <c r="K34" s="43" t="n">
        <v>136364</v>
      </c>
      <c r="L34" s="43">
        <f>+ROUND(K34*F34,0)</f>
        <v/>
      </c>
      <c r="M34" s="43">
        <f>+ROUND(K34*F34*0.1,0)</f>
        <v/>
      </c>
      <c r="N34" s="43">
        <f>+ROUND(L34+M34,-1)</f>
        <v/>
      </c>
      <c r="O34" s="43">
        <f>+IF(AND(H34&gt;0),ROUND(K34*H34*1.1,-1),0)</f>
        <v/>
      </c>
      <c r="P34" s="10" t="inlineStr">
        <is>
          <t>khách cancel</t>
        </is>
      </c>
      <c r="Q34" s="11" t="inlineStr">
        <is>
          <t>Qúa hạn, không nhận cấn trừ</t>
        </is>
      </c>
      <c r="R34" s="59" t="inlineStr">
        <is>
          <t xml:space="preserve"> LF confirm</t>
        </is>
      </c>
    </row>
    <row r="35" ht="56.25" customHeight="1">
      <c r="A35" s="40" t="inlineStr">
        <is>
          <t>04/02/2022</t>
        </is>
      </c>
      <c r="B35" s="41" t="inlineStr">
        <is>
          <t>P06452</t>
        </is>
      </c>
      <c r="C35" s="42" t="inlineStr">
        <is>
          <t>AQUA2151X5</t>
        </is>
      </c>
      <c r="D35" s="42" t="inlineStr">
        <is>
          <t>Combo 5 Gel  Tam  Duong Da Aquavera Chiet Xuat Huong Thao _500Ml</t>
        </is>
      </c>
      <c r="E35" s="43" t="n">
        <v>1</v>
      </c>
      <c r="F35" s="43">
        <f>E35-G35</f>
        <v/>
      </c>
      <c r="G35" s="43" t="n"/>
      <c r="H35" s="43" t="n"/>
      <c r="I35" s="43" t="n"/>
      <c r="J35" s="43">
        <f>+F35-H35-G35</f>
        <v/>
      </c>
      <c r="K35" s="43" t="n">
        <v>318182</v>
      </c>
      <c r="L35" s="43">
        <f>+ROUND(K35*F35,0)</f>
        <v/>
      </c>
      <c r="M35" s="43">
        <f>+ROUND(K35*F35*0.1,0)</f>
        <v/>
      </c>
      <c r="N35" s="43">
        <f>+ROUND(L35+M35,-1)</f>
        <v/>
      </c>
      <c r="O35" s="43">
        <f>+IF(AND(H35&gt;0),ROUND(K35*H35*1.1,-1),0)</f>
        <v/>
      </c>
      <c r="P35" s="10" t="n"/>
      <c r="Q35" s="11" t="n"/>
      <c r="R35" s="59" t="n"/>
    </row>
    <row r="36" ht="56.25" customHeight="1">
      <c r="A36" s="40" t="inlineStr">
        <is>
          <t>04/02/2022</t>
        </is>
      </c>
      <c r="B36" s="41" t="inlineStr">
        <is>
          <t>P06452</t>
        </is>
      </c>
      <c r="C36" s="42" t="inlineStr">
        <is>
          <t>AQUA2291X3</t>
        </is>
      </c>
      <c r="D36" s="42" t="inlineStr">
        <is>
          <t>Combo 3 Gel Tam Goi Toan Than Aquavera Danh Cho Tre Em 500Ml</t>
        </is>
      </c>
      <c r="E36" s="43" t="n">
        <v>3</v>
      </c>
      <c r="F36" s="43">
        <f>E36-G36</f>
        <v/>
      </c>
      <c r="G36" s="43" t="n">
        <v>1</v>
      </c>
      <c r="H36" s="43" t="n"/>
      <c r="I36" s="43" t="n"/>
      <c r="J36" s="43">
        <f>+F36-H36-G36</f>
        <v/>
      </c>
      <c r="K36" s="43" t="n">
        <v>200000</v>
      </c>
      <c r="L36" s="43">
        <f>+ROUND(K36*F36,0)</f>
        <v/>
      </c>
      <c r="M36" s="43">
        <f>+ROUND(K36*F36*0.1,0)</f>
        <v/>
      </c>
      <c r="N36" s="43">
        <f>+ROUND(L36+M36,-1)</f>
        <v/>
      </c>
      <c r="O36" s="43">
        <f>+IF(AND(H36&gt;0),ROUND(K36*H36*1.1,-1),0)</f>
        <v/>
      </c>
      <c r="P36" s="10" t="inlineStr">
        <is>
          <t>01 k nhập kho</t>
        </is>
      </c>
      <c r="Q36" s="11" t="inlineStr">
        <is>
          <t>đã giao ngày 16/4, đề nghị LF cập nhật nhập kho</t>
        </is>
      </c>
      <c r="R36" s="60" t="inlineStr">
        <is>
          <t>Fail QC (chảy đổ), không bổ sung
Đang ở VP Leflair</t>
        </is>
      </c>
    </row>
    <row r="37" ht="56.25" customHeight="1">
      <c r="A37" s="40" t="inlineStr">
        <is>
          <t>04/02/2022</t>
        </is>
      </c>
      <c r="B37" s="41" t="inlineStr">
        <is>
          <t>P06452</t>
        </is>
      </c>
      <c r="C37" s="42" t="inlineStr">
        <is>
          <t>MOON2000X2</t>
        </is>
      </c>
      <c r="D37" s="42" t="inlineStr">
        <is>
          <t>Combo 2 Gel Tam Treaclemoon Duc  Chiet Xuat Qua Mam Xoi_ 500Ml</t>
        </is>
      </c>
      <c r="E37" s="43" t="n">
        <v>1</v>
      </c>
      <c r="F37" s="43">
        <f>E37-G37</f>
        <v/>
      </c>
      <c r="G37" s="43" t="n"/>
      <c r="H37" s="43" t="n"/>
      <c r="I37" s="43" t="n"/>
      <c r="J37" s="43">
        <f>+F37-H37-G37</f>
        <v/>
      </c>
      <c r="K37" s="43" t="n">
        <v>236364</v>
      </c>
      <c r="L37" s="43">
        <f>+ROUND(K37*F37,0)</f>
        <v/>
      </c>
      <c r="M37" s="43">
        <f>+ROUND(K37*F37*0.1,0)</f>
        <v/>
      </c>
      <c r="N37" s="43">
        <f>+ROUND(L37+M37,-1)</f>
        <v/>
      </c>
      <c r="O37" s="43">
        <f>+IF(AND(H37&gt;0),ROUND(K37*H37*1.1,-1),0)</f>
        <v/>
      </c>
      <c r="P37" s="10" t="n"/>
      <c r="Q37" s="11" t="n"/>
      <c r="R37" s="59" t="n"/>
    </row>
    <row r="38" ht="37.5" customHeight="1">
      <c r="A38" s="44" t="inlineStr">
        <is>
          <t>04/02/2022</t>
        </is>
      </c>
      <c r="B38" s="41" t="inlineStr">
        <is>
          <t>P06452</t>
        </is>
      </c>
      <c r="C38" s="42" t="inlineStr">
        <is>
          <t>MOON2004X2</t>
        </is>
      </c>
      <c r="D38" s="42" t="inlineStr">
        <is>
          <t>Combo 2 Gel Tam Chiet Xuat Vanilla Treaclemoon Duc 500Ml"</t>
        </is>
      </c>
      <c r="E38" s="43" t="n">
        <v>1</v>
      </c>
      <c r="F38" s="43">
        <f>E38-G38</f>
        <v/>
      </c>
      <c r="G38" s="43" t="n"/>
      <c r="H38" s="43" t="n"/>
      <c r="I38" s="43" t="n">
        <v>1</v>
      </c>
      <c r="J38" s="43">
        <f>+F38-H38-G38</f>
        <v/>
      </c>
      <c r="K38" s="43" t="n">
        <v>236364</v>
      </c>
      <c r="L38" s="43">
        <f>+ROUND(K38*F38,0)</f>
        <v/>
      </c>
      <c r="M38" s="43">
        <f>+ROUND(K38*F38*0.1,0)</f>
        <v/>
      </c>
      <c r="N38" s="43">
        <f>+ROUND(L38+M38,-1)</f>
        <v/>
      </c>
      <c r="O38" s="43">
        <f>+IF(AND(H38&gt;0),ROUND(K38*H38*1.1,-1),0)</f>
        <v/>
      </c>
      <c r="P38" s="10" t="inlineStr">
        <is>
          <t>khách cancel</t>
        </is>
      </c>
      <c r="Q38" s="11" t="inlineStr">
        <is>
          <t>Qúa hạn, không nhận cấn trừ</t>
        </is>
      </c>
      <c r="R38" s="59" t="inlineStr">
        <is>
          <t xml:space="preserve"> LF confirm</t>
        </is>
      </c>
    </row>
    <row r="39" ht="37.5" customHeight="1">
      <c r="A39" s="40" t="inlineStr">
        <is>
          <t>04/02/2022</t>
        </is>
      </c>
      <c r="B39" s="41" t="inlineStr">
        <is>
          <t>P06452</t>
        </is>
      </c>
      <c r="C39" s="42" t="inlineStr">
        <is>
          <t>MOON2062X2</t>
        </is>
      </c>
      <c r="D39" s="42" t="inlineStr">
        <is>
          <t>Combo 2 Gel Tam Tinh Dau Dua Treaclemoon Duc 500Ml</t>
        </is>
      </c>
      <c r="E39" s="43" t="n">
        <v>1</v>
      </c>
      <c r="F39" s="43">
        <f>E39-G39</f>
        <v/>
      </c>
      <c r="G39" s="43" t="n"/>
      <c r="H39" s="43" t="n"/>
      <c r="I39" s="43" t="n"/>
      <c r="J39" s="43">
        <f>+F39-H39-G39</f>
        <v/>
      </c>
      <c r="K39" s="43" t="n">
        <v>236364</v>
      </c>
      <c r="L39" s="43">
        <f>+ROUND(K39*F39,0)</f>
        <v/>
      </c>
      <c r="M39" s="43">
        <f>+ROUND(K39*F39*0.1,0)</f>
        <v/>
      </c>
      <c r="N39" s="43">
        <f>+ROUND(L39+M39,-1)</f>
        <v/>
      </c>
      <c r="O39" s="43">
        <f>+IF(AND(H39&gt;0),ROUND(K39*H39*1.1,-1),0)</f>
        <v/>
      </c>
      <c r="P39" s="10" t="n"/>
      <c r="Q39" s="11" t="n"/>
      <c r="R39" s="59" t="n"/>
    </row>
    <row r="40" ht="75" customHeight="1">
      <c r="A40" s="44" t="inlineStr">
        <is>
          <t>04/02/2022</t>
        </is>
      </c>
      <c r="B40" s="41" t="inlineStr">
        <is>
          <t>P06452</t>
        </is>
      </c>
      <c r="C40" s="42" t="inlineStr">
        <is>
          <t>MOON2064MOON2062</t>
        </is>
      </c>
      <c r="D40" s="42" t="inlineStr">
        <is>
          <t>Combo 2 Mon Tay Da Chet Toan Than Tinh Dau Dua Treaclemoon Duc 225Ml &amp; Gel Tam Tinh Dau Dua Treaclemoon Duc 500Ml"</t>
        </is>
      </c>
      <c r="E40" s="43" t="n">
        <v>3</v>
      </c>
      <c r="F40" s="43">
        <f>E40-G40</f>
        <v/>
      </c>
      <c r="G40" s="43" t="n"/>
      <c r="H40" s="43" t="n"/>
      <c r="I40" s="43" t="n">
        <v>2</v>
      </c>
      <c r="J40" s="43">
        <f>+F40-H40-G40</f>
        <v/>
      </c>
      <c r="K40" s="43" t="n">
        <v>263636</v>
      </c>
      <c r="L40" s="43">
        <f>+ROUND(K40*F40,0)</f>
        <v/>
      </c>
      <c r="M40" s="43">
        <f>+ROUND(K40*F40*0.1,0)</f>
        <v/>
      </c>
      <c r="N40" s="43">
        <f>+ROUND(L40+M40,-1)</f>
        <v/>
      </c>
      <c r="O40" s="43">
        <f>+IF(AND(H40&gt;0),ROUND(K40*H40*1.1,-1),0)</f>
        <v/>
      </c>
      <c r="P40" s="10" t="inlineStr">
        <is>
          <t>02 khách cancel</t>
        </is>
      </c>
      <c r="Q40" s="11" t="inlineStr">
        <is>
          <t>Qúa hạn, không nhận cấn trừ</t>
        </is>
      </c>
      <c r="R40" s="59" t="inlineStr">
        <is>
          <t xml:space="preserve"> LF confirm</t>
        </is>
      </c>
    </row>
    <row r="41" ht="37.5" customHeight="1">
      <c r="A41" s="40" t="inlineStr">
        <is>
          <t>04/02/2022</t>
        </is>
      </c>
      <c r="B41" s="41" t="inlineStr">
        <is>
          <t>P06452</t>
        </is>
      </c>
      <c r="C41" s="42" t="inlineStr">
        <is>
          <t>MOON2072X2</t>
        </is>
      </c>
      <c r="D41" s="42" t="inlineStr">
        <is>
          <t>Combo 2 Gel Tam Huong Chanh Treaclemoon Duc 500Ml"</t>
        </is>
      </c>
      <c r="E41" s="43" t="n">
        <v>1</v>
      </c>
      <c r="F41" s="43">
        <f>E41-G41</f>
        <v/>
      </c>
      <c r="G41" s="43" t="n"/>
      <c r="H41" s="43" t="n"/>
      <c r="I41" s="43" t="n"/>
      <c r="J41" s="43">
        <f>+F41-H41-G41</f>
        <v/>
      </c>
      <c r="K41" s="43" t="n">
        <v>236364</v>
      </c>
      <c r="L41" s="43">
        <f>+ROUND(K41*F41,0)</f>
        <v/>
      </c>
      <c r="M41" s="43">
        <f>+ROUND(K41*F41*0.1,0)</f>
        <v/>
      </c>
      <c r="N41" s="43">
        <f>+ROUND(L41+M41,-1)</f>
        <v/>
      </c>
      <c r="O41" s="43">
        <f>+IF(AND(H41&gt;0),ROUND(K41*H41*1.1,-1),0)</f>
        <v/>
      </c>
      <c r="P41" s="10" t="n"/>
      <c r="Q41" s="11" t="n"/>
      <c r="R41" s="59" t="n"/>
    </row>
    <row r="42" ht="37.5" customHeight="1">
      <c r="A42" s="40" t="inlineStr">
        <is>
          <t>04/02/2022</t>
        </is>
      </c>
      <c r="B42" s="41" t="inlineStr">
        <is>
          <t>P06452</t>
        </is>
      </c>
      <c r="C42" s="42" t="inlineStr">
        <is>
          <t>MOON2144X2</t>
        </is>
      </c>
      <c r="D42" s="42" t="inlineStr">
        <is>
          <t>Combo 2 Gel Tam Chiet Xuat Dau Tay Treaclemoon Duc 500Ml</t>
        </is>
      </c>
      <c r="E42" s="43" t="n">
        <v>1</v>
      </c>
      <c r="F42" s="43">
        <f>E42-G42</f>
        <v/>
      </c>
      <c r="G42" s="43" t="n"/>
      <c r="H42" s="43" t="n"/>
      <c r="I42" s="43" t="n"/>
      <c r="J42" s="43">
        <f>+F42-H42-G42</f>
        <v/>
      </c>
      <c r="K42" s="43" t="n">
        <v>236364</v>
      </c>
      <c r="L42" s="43">
        <f>+ROUND(K42*F42,0)</f>
        <v/>
      </c>
      <c r="M42" s="43">
        <f>+ROUND(K42*F42*0.1,0)</f>
        <v/>
      </c>
      <c r="N42" s="43">
        <f>+ROUND(L42+M42,-1)</f>
        <v/>
      </c>
      <c r="O42" s="43">
        <f>+IF(AND(H42&gt;0),ROUND(K42*H42*1.1,-1),0)</f>
        <v/>
      </c>
      <c r="P42" s="10" t="n"/>
      <c r="Q42" s="11" t="n"/>
      <c r="R42" s="59" t="n"/>
    </row>
    <row r="43" ht="37.5" customHeight="1">
      <c r="A43" s="44" t="inlineStr">
        <is>
          <t>04/02/2022</t>
        </is>
      </c>
      <c r="B43" s="41" t="inlineStr">
        <is>
          <t>P06452</t>
        </is>
      </c>
      <c r="C43" s="42" t="inlineStr">
        <is>
          <t>MOON2499X2</t>
        </is>
      </c>
      <c r="D43" s="42" t="inlineStr">
        <is>
          <t>Combo 2 Gel Tam Chiet Xuat Mat Ong Treaclemoon Duc 500Ml</t>
        </is>
      </c>
      <c r="E43" s="43" t="n">
        <v>1</v>
      </c>
      <c r="F43" s="43">
        <f>E43-G43</f>
        <v/>
      </c>
      <c r="G43" s="43" t="n"/>
      <c r="H43" s="43" t="n"/>
      <c r="I43" s="43" t="n">
        <v>1</v>
      </c>
      <c r="J43" s="43">
        <f>+F43-H43-G43</f>
        <v/>
      </c>
      <c r="K43" s="43" t="n">
        <v>236364</v>
      </c>
      <c r="L43" s="43">
        <f>+ROUND(K43*F43,0)</f>
        <v/>
      </c>
      <c r="M43" s="43">
        <f>+ROUND(K43*F43*0.1,0)</f>
        <v/>
      </c>
      <c r="N43" s="43">
        <f>+ROUND(L43+M43,-1)</f>
        <v/>
      </c>
      <c r="O43" s="43">
        <f>+IF(AND(H43&gt;0),ROUND(K43*H43*1.1,-1),0)</f>
        <v/>
      </c>
      <c r="P43" s="10" t="inlineStr">
        <is>
          <t>khách cancel</t>
        </is>
      </c>
      <c r="Q43" s="11" t="inlineStr">
        <is>
          <t>Qúa hạn, không nhận cấn trừ</t>
        </is>
      </c>
      <c r="R43" s="59" t="inlineStr">
        <is>
          <t xml:space="preserve"> LF confirm</t>
        </is>
      </c>
    </row>
    <row r="44" ht="56.25" customHeight="1">
      <c r="A44" s="40" t="inlineStr">
        <is>
          <t>04/02/2022</t>
        </is>
      </c>
      <c r="B44" s="41" t="inlineStr">
        <is>
          <t>P06452</t>
        </is>
      </c>
      <c r="C44" s="42" t="inlineStr">
        <is>
          <t>MOON3380X2</t>
        </is>
      </c>
      <c r="D44" s="42" t="inlineStr">
        <is>
          <t>Combo 2 Tay Da Chet Toan Than Chiet Xuat Du Du Treaclemoon  Duc 225Ml</t>
        </is>
      </c>
      <c r="E44" s="43" t="n">
        <v>1</v>
      </c>
      <c r="F44" s="43">
        <f>E44-G44</f>
        <v/>
      </c>
      <c r="G44" s="43" t="n"/>
      <c r="H44" s="43" t="n"/>
      <c r="I44" s="43" t="n"/>
      <c r="J44" s="43">
        <f>+F44-H44-G44</f>
        <v/>
      </c>
      <c r="K44" s="43" t="n">
        <v>263636</v>
      </c>
      <c r="L44" s="43">
        <f>+ROUND(K44*F44,0)</f>
        <v/>
      </c>
      <c r="M44" s="43">
        <f>+ROUND(K44*F44*0.1,0)</f>
        <v/>
      </c>
      <c r="N44" s="43">
        <f>+ROUND(L44+M44,-1)</f>
        <v/>
      </c>
      <c r="O44" s="43">
        <f>+IF(AND(H44&gt;0),ROUND(K44*H44*1.1,-1),0)</f>
        <v/>
      </c>
      <c r="P44" s="10" t="n"/>
      <c r="Q44" s="11" t="n"/>
      <c r="R44" s="59" t="n"/>
    </row>
    <row r="45" ht="93.75" customHeight="1">
      <c r="A45" s="40" t="inlineStr">
        <is>
          <t>04/02/2022</t>
        </is>
      </c>
      <c r="B45" s="41" t="inlineStr">
        <is>
          <t>P06452</t>
        </is>
      </c>
      <c r="C45" s="42" t="inlineStr">
        <is>
          <t>MOON3540MOON3543</t>
        </is>
      </c>
      <c r="D45" s="42" t="inlineStr">
        <is>
          <t>Combo 2 Mon Tay Da Chet Toan Than Chiet Xuat Anh Dao Treaclemoon Duc 225Ml &amp; Gel Tam Chiet Xuat Anh Dao Treaclemoon Duc 500Ml</t>
        </is>
      </c>
      <c r="E45" s="43" t="n">
        <v>1</v>
      </c>
      <c r="F45" s="43">
        <f>E45-G45</f>
        <v/>
      </c>
      <c r="G45" s="43" t="n"/>
      <c r="H45" s="43" t="n"/>
      <c r="I45" s="43" t="n"/>
      <c r="J45" s="43">
        <f>+F45-H45-G45</f>
        <v/>
      </c>
      <c r="K45" s="43" t="n">
        <v>263636</v>
      </c>
      <c r="L45" s="43">
        <f>+ROUND(K45*F45,0)</f>
        <v/>
      </c>
      <c r="M45" s="43">
        <f>+ROUND(K45*F45*0.1,0)</f>
        <v/>
      </c>
      <c r="N45" s="43">
        <f>+ROUND(L45+M45,-1)</f>
        <v/>
      </c>
      <c r="O45" s="43">
        <f>+IF(AND(H45&gt;0),ROUND(K45*H45*1.1,-1),0)</f>
        <v/>
      </c>
      <c r="P45" s="10" t="n"/>
      <c r="Q45" s="11" t="n"/>
      <c r="R45" s="59" t="n"/>
    </row>
    <row r="46">
      <c r="A46" s="40" t="inlineStr">
        <is>
          <t>04/02/2022</t>
        </is>
      </c>
      <c r="B46" s="41" t="inlineStr">
        <is>
          <t>P06460</t>
        </is>
      </c>
      <c r="C46" s="42" t="inlineStr">
        <is>
          <t>KOURA019</t>
        </is>
      </c>
      <c r="D46" s="42" t="inlineStr">
        <is>
          <t>Kem Lam Am Da Tay</t>
        </is>
      </c>
      <c r="E46" s="43" t="n">
        <v>1</v>
      </c>
      <c r="F46" s="43">
        <f>E46-G46</f>
        <v/>
      </c>
      <c r="G46" s="43" t="n">
        <v>1</v>
      </c>
      <c r="H46" s="43" t="n"/>
      <c r="I46" s="43" t="n"/>
      <c r="J46" s="43">
        <f>+F46-H46-G46</f>
        <v/>
      </c>
      <c r="K46" s="43" t="n">
        <v>354545</v>
      </c>
      <c r="L46" s="43">
        <f>+ROUND(K46*F46,0)</f>
        <v/>
      </c>
      <c r="M46" s="43">
        <f>+ROUND(K46*F46*0.1,0)</f>
        <v/>
      </c>
      <c r="N46" s="43">
        <f>+ROUND(L46+M46,-1)</f>
        <v/>
      </c>
      <c r="O46" s="43">
        <f>+IF(AND(H46&gt;0),ROUND(K46*H46*1.1,-1),0)</f>
        <v/>
      </c>
      <c r="P46" s="10" t="inlineStr">
        <is>
          <t>k nhập kho</t>
        </is>
      </c>
      <c r="Q46" s="11" t="inlineStr">
        <is>
          <t>TC XÁC NHẬN KHÔNG GIAO</t>
        </is>
      </c>
      <c r="R46" s="59" t="inlineStr">
        <is>
          <t>CẤN TRỪ ĐỢT NÀY</t>
        </is>
      </c>
    </row>
    <row r="47" ht="37.5" customHeight="1">
      <c r="A47" s="40" t="inlineStr">
        <is>
          <t>04/02/2022</t>
        </is>
      </c>
      <c r="B47" s="41" t="inlineStr">
        <is>
          <t>P06460</t>
        </is>
      </c>
      <c r="C47" s="42" t="inlineStr">
        <is>
          <t>KOURA002</t>
        </is>
      </c>
      <c r="D47" s="42" t="inlineStr">
        <is>
          <t>Kem Mat Hieu Ung Botox 28 Ngay</t>
        </is>
      </c>
      <c r="E47" s="43" t="n">
        <v>1</v>
      </c>
      <c r="F47" s="43">
        <f>E47-G47</f>
        <v/>
      </c>
      <c r="G47" s="43" t="n"/>
      <c r="H47" s="43" t="n"/>
      <c r="I47" s="43" t="n"/>
      <c r="J47" s="43">
        <f>+F47-H47-G47</f>
        <v/>
      </c>
      <c r="K47" s="43" t="n">
        <v>700000</v>
      </c>
      <c r="L47" s="43">
        <f>+ROUND(K47*F47,0)</f>
        <v/>
      </c>
      <c r="M47" s="43">
        <f>+ROUND(K47*F47*0.1,0)</f>
        <v/>
      </c>
      <c r="N47" s="43">
        <f>+ROUND(L47+M47,-1)</f>
        <v/>
      </c>
      <c r="O47" s="43">
        <f>+IF(AND(H47&gt;0),ROUND(K47*H47*1.1,-1),0)</f>
        <v/>
      </c>
      <c r="P47" s="10" t="n"/>
      <c r="Q47" s="11" t="n"/>
      <c r="R47" s="59" t="n"/>
    </row>
    <row r="48" ht="37.5" customHeight="1">
      <c r="A48" s="44" t="inlineStr">
        <is>
          <t>04/02/2022</t>
        </is>
      </c>
      <c r="B48" s="41" t="inlineStr">
        <is>
          <t>P06461</t>
        </is>
      </c>
      <c r="C48" s="42" t="inlineStr">
        <is>
          <t>FVEC0-70</t>
        </is>
      </c>
      <c r="D48" s="42" t="inlineStr">
        <is>
          <t>Hop 70 Vien Rua Chen Bat Finish All In 1 Max Eco 10 Chuc Nang</t>
        </is>
      </c>
      <c r="E48" s="43" t="n">
        <v>2</v>
      </c>
      <c r="F48" s="43">
        <f>E48-G48</f>
        <v/>
      </c>
      <c r="G48" s="43" t="n"/>
      <c r="H48" s="43" t="n"/>
      <c r="I48" s="43" t="n">
        <v>1</v>
      </c>
      <c r="J48" s="43">
        <f>+F48-H48-G48</f>
        <v/>
      </c>
      <c r="K48" s="43" t="n">
        <v>463636</v>
      </c>
      <c r="L48" s="43">
        <f>+ROUND(K48*F48,0)</f>
        <v/>
      </c>
      <c r="M48" s="43">
        <f>+ROUND(K48*F48*0.1,0)</f>
        <v/>
      </c>
      <c r="N48" s="43">
        <f>+ROUND(L48+M48,-1)</f>
        <v/>
      </c>
      <c r="O48" s="43">
        <f>+IF(AND(H48&gt;0),ROUND(K48*H48*1.1,-1),0)</f>
        <v/>
      </c>
      <c r="P48" s="10" t="inlineStr">
        <is>
          <t>01 khách cancel</t>
        </is>
      </c>
      <c r="Q48" s="11" t="inlineStr">
        <is>
          <t>Qúa hạn, không nhận cấn trừ</t>
        </is>
      </c>
      <c r="R48" s="59" t="inlineStr">
        <is>
          <t xml:space="preserve"> LF confirm</t>
        </is>
      </c>
    </row>
    <row r="49" ht="56.25" customHeight="1">
      <c r="A49" s="44" t="inlineStr">
        <is>
          <t>04/02/2022</t>
        </is>
      </c>
      <c r="B49" s="41" t="inlineStr">
        <is>
          <t>P06461</t>
        </is>
      </c>
      <c r="C49" s="42" t="inlineStr">
        <is>
          <t>FVVVS3VX2</t>
        </is>
      </c>
      <c r="D49" s="42" t="inlineStr">
        <is>
          <t>Combo 2 Vi (6 Vien) Vien Ve Sinh May Rua Bat Finish - Vi 3 Vien</t>
        </is>
      </c>
      <c r="E49" s="43" t="n">
        <v>1</v>
      </c>
      <c r="F49" s="43">
        <f>E49-G49</f>
        <v/>
      </c>
      <c r="G49" s="43" t="n"/>
      <c r="H49" s="43" t="n"/>
      <c r="I49" s="43" t="n">
        <v>1</v>
      </c>
      <c r="J49" s="43">
        <f>+F49-H49-G49</f>
        <v/>
      </c>
      <c r="K49" s="43" t="n">
        <v>236364</v>
      </c>
      <c r="L49" s="43">
        <f>+ROUND(K49*F49,0)</f>
        <v/>
      </c>
      <c r="M49" s="43">
        <f>+ROUND(K49*F49*0.1,0)</f>
        <v/>
      </c>
      <c r="N49" s="43">
        <f>+ROUND(L49+M49,-1)</f>
        <v/>
      </c>
      <c r="O49" s="43">
        <f>+IF(AND(H49&gt;0),ROUND(K49*H49*1.1,-1),0)</f>
        <v/>
      </c>
      <c r="P49" s="10" t="inlineStr">
        <is>
          <t>khách cancel</t>
        </is>
      </c>
      <c r="Q49" s="11" t="inlineStr">
        <is>
          <t>Qúa hạn, không nhận cấn trừ</t>
        </is>
      </c>
      <c r="R49" s="59" t="inlineStr">
        <is>
          <t xml:space="preserve"> LF confirm</t>
        </is>
      </c>
    </row>
    <row r="50" ht="37.5" customHeight="1">
      <c r="A50" s="44" t="inlineStr">
        <is>
          <t>04/02/2022</t>
        </is>
      </c>
      <c r="B50" s="41" t="inlineStr">
        <is>
          <t>P06461</t>
        </is>
      </c>
      <c r="C50" s="42" t="inlineStr">
        <is>
          <t>FVKMLMX2</t>
        </is>
      </c>
      <c r="D50" s="42" t="inlineStr">
        <is>
          <t>Combo 2 Treo Khu Mui Finish Lemon -Huong Chanh</t>
        </is>
      </c>
      <c r="E50" s="43" t="n">
        <v>1</v>
      </c>
      <c r="F50" s="43">
        <f>E50-G50</f>
        <v/>
      </c>
      <c r="G50" s="43" t="n"/>
      <c r="H50" s="43" t="n"/>
      <c r="I50" s="43" t="n">
        <v>1</v>
      </c>
      <c r="J50" s="43">
        <f>+F50-H50-G50</f>
        <v/>
      </c>
      <c r="K50" s="43" t="n">
        <v>218182</v>
      </c>
      <c r="L50" s="43">
        <f>+ROUND(K50*F50,0)</f>
        <v/>
      </c>
      <c r="M50" s="43">
        <f>+ROUND(K50*F50*0.1,0)</f>
        <v/>
      </c>
      <c r="N50" s="43">
        <f>+ROUND(L50+M50,-1)</f>
        <v/>
      </c>
      <c r="O50" s="43">
        <f>+IF(AND(H50&gt;0),ROUND(K50*H50*1.1,-1),0)</f>
        <v/>
      </c>
      <c r="P50" s="10" t="inlineStr">
        <is>
          <t>khách cancel</t>
        </is>
      </c>
      <c r="Q50" s="11" t="inlineStr">
        <is>
          <t>Qúa hạn, không nhận cấn trừ</t>
        </is>
      </c>
      <c r="R50" s="59" t="inlineStr">
        <is>
          <t xml:space="preserve"> LF confirm</t>
        </is>
      </c>
    </row>
    <row r="51" ht="37.5" customHeight="1">
      <c r="A51" s="40" t="inlineStr">
        <is>
          <t>04/02/2022</t>
        </is>
      </c>
      <c r="B51" s="41" t="inlineStr">
        <is>
          <t>P06457</t>
        </is>
      </c>
      <c r="C51" s="42" t="inlineStr">
        <is>
          <t>COLLAGENCHERRY</t>
        </is>
      </c>
      <c r="D51" s="42" t="inlineStr">
        <is>
          <t>Thach Collagen Cherry Snp Han Quoc</t>
        </is>
      </c>
      <c r="E51" s="43" t="n">
        <v>1</v>
      </c>
      <c r="F51" s="43">
        <f>E51-G51</f>
        <v/>
      </c>
      <c r="G51" s="43" t="n"/>
      <c r="H51" s="43" t="n"/>
      <c r="I51" s="43" t="n"/>
      <c r="J51" s="43">
        <f>+F51-H51-G51</f>
        <v/>
      </c>
      <c r="K51" s="43" t="n">
        <v>709091</v>
      </c>
      <c r="L51" s="43">
        <f>+ROUND(K51*F51,0)</f>
        <v/>
      </c>
      <c r="M51" s="43">
        <f>+ROUND(K51*F51*0.1,0)</f>
        <v/>
      </c>
      <c r="N51" s="43">
        <f>+ROUND(L51+M51,-1)</f>
        <v/>
      </c>
      <c r="O51" s="43">
        <f>+IF(AND(H51&gt;0),ROUND(K51*H51*1.1,-1),0)</f>
        <v/>
      </c>
      <c r="P51" s="10" t="n"/>
      <c r="Q51" s="11" t="n"/>
      <c r="R51" s="59" t="n"/>
    </row>
    <row r="52" ht="37.5" customHeight="1">
      <c r="A52" s="40" t="inlineStr">
        <is>
          <t>04/02/2022</t>
        </is>
      </c>
      <c r="B52" s="41" t="inlineStr">
        <is>
          <t>P06456</t>
        </is>
      </c>
      <c r="C52" s="42" t="inlineStr">
        <is>
          <t>GSD2004</t>
        </is>
      </c>
      <c r="D52" s="42" t="inlineStr">
        <is>
          <t>Bo 3 Buc Tranh Truu Tuong Vang Kim Ve Tay #Gsd2004</t>
        </is>
      </c>
      <c r="E52" s="43" t="n">
        <v>1</v>
      </c>
      <c r="F52" s="43">
        <f>E52-G52</f>
        <v/>
      </c>
      <c r="G52" s="43" t="n"/>
      <c r="H52" s="43" t="n"/>
      <c r="I52" s="43" t="n"/>
      <c r="J52" s="43">
        <f>+F52-H52-G52</f>
        <v/>
      </c>
      <c r="K52" s="43" t="n">
        <v>1045455</v>
      </c>
      <c r="L52" s="43">
        <f>+ROUND(K52*F52,0)</f>
        <v/>
      </c>
      <c r="M52" s="43">
        <f>+ROUND(K52*F52*0.1,0)</f>
        <v/>
      </c>
      <c r="N52" s="43">
        <f>+ROUND(L52+M52,-1)</f>
        <v/>
      </c>
      <c r="O52" s="43">
        <f>+IF(AND(H52&gt;0),ROUND(K52*H52*1.1,-1),0)</f>
        <v/>
      </c>
      <c r="P52" s="10" t="n"/>
      <c r="Q52" s="11" t="n"/>
      <c r="R52" s="59" t="n"/>
    </row>
    <row r="53" ht="37.5" customHeight="1">
      <c r="A53" s="40" t="inlineStr">
        <is>
          <t>04/02/2022</t>
        </is>
      </c>
      <c r="B53" s="41" t="inlineStr">
        <is>
          <t>P06466</t>
        </is>
      </c>
      <c r="C53" s="42" t="inlineStr">
        <is>
          <t>GK4TN038</t>
        </is>
      </c>
      <c r="D53" s="42" t="inlineStr">
        <is>
          <t>Bo Ga Phu Freesize &amp; Vo Chan Tuyet Nhung 4 Mon Tn038 (038)</t>
        </is>
      </c>
      <c r="E53" s="43" t="n">
        <v>1</v>
      </c>
      <c r="F53" s="43">
        <f>E53-G53</f>
        <v/>
      </c>
      <c r="G53" s="43" t="n"/>
      <c r="H53" s="43" t="n"/>
      <c r="I53" s="43" t="n"/>
      <c r="J53" s="43">
        <f>+F53-H53-G53</f>
        <v/>
      </c>
      <c r="K53" s="43" t="n">
        <v>462810</v>
      </c>
      <c r="L53" s="43">
        <f>+ROUND(K53*F53,0)</f>
        <v/>
      </c>
      <c r="M53" s="43">
        <f>+ROUND(K53*F53*0.1,0)</f>
        <v/>
      </c>
      <c r="N53" s="43">
        <f>+ROUND(L53+M53,-1)</f>
        <v/>
      </c>
      <c r="O53" s="43">
        <f>+IF(AND(H53&gt;0),ROUND(K53*H53*1.1,-1),0)</f>
        <v/>
      </c>
      <c r="P53" s="10" t="n"/>
      <c r="Q53" s="11" t="n"/>
      <c r="R53" s="59" t="n"/>
    </row>
    <row r="54" ht="56.25" customHeight="1">
      <c r="A54" s="44" t="inlineStr">
        <is>
          <t>04/02/2022</t>
        </is>
      </c>
      <c r="B54" s="41" t="inlineStr">
        <is>
          <t>P06466</t>
        </is>
      </c>
      <c r="C54" s="42" t="inlineStr">
        <is>
          <t>GK4TN050</t>
        </is>
      </c>
      <c r="D54" s="42" t="inlineStr">
        <is>
          <t>Bo Ga Phu Freesize &amp; Vo Chan Tuyet Nhung 4 Mon Tn050 (TN050)</t>
        </is>
      </c>
      <c r="E54" s="43" t="n">
        <v>1</v>
      </c>
      <c r="F54" s="43">
        <f>E54-G54</f>
        <v/>
      </c>
      <c r="G54" s="43" t="n"/>
      <c r="H54" s="43" t="n"/>
      <c r="I54" s="43" t="n">
        <v>1</v>
      </c>
      <c r="J54" s="43">
        <f>+F54-H54-G54</f>
        <v/>
      </c>
      <c r="K54" s="43" t="n">
        <v>462810</v>
      </c>
      <c r="L54" s="43">
        <f>+ROUND(K54*F54,0)</f>
        <v/>
      </c>
      <c r="M54" s="43">
        <f>+ROUND(K54*F54*0.1,0)</f>
        <v/>
      </c>
      <c r="N54" s="43">
        <f>+ROUND(L54+M54,-1)</f>
        <v/>
      </c>
      <c r="O54" s="43">
        <f>+IF(AND(H54&gt;0),ROUND(K54*H54*1.1,-1),0)</f>
        <v/>
      </c>
      <c r="P54" s="10" t="inlineStr">
        <is>
          <t>khách cancel</t>
        </is>
      </c>
      <c r="Q54" s="11" t="inlineStr">
        <is>
          <t>Qúa hạn, không nhận cấn trừ</t>
        </is>
      </c>
      <c r="R54" s="59" t="inlineStr">
        <is>
          <t xml:space="preserve"> LF confirm</t>
        </is>
      </c>
    </row>
    <row r="55" ht="37.5" customHeight="1">
      <c r="A55" s="40" t="inlineStr">
        <is>
          <t>04/02/2022</t>
        </is>
      </c>
      <c r="B55" s="41" t="inlineStr">
        <is>
          <t>P06466</t>
        </is>
      </c>
      <c r="C55" s="42" t="inlineStr">
        <is>
          <t>GK4TN051</t>
        </is>
      </c>
      <c r="D55" s="42" t="inlineStr">
        <is>
          <t>Bo Ga Phu Freesize &amp; Vo Chan Tuyet Nhung 4 Mon Tn051 (051)</t>
        </is>
      </c>
      <c r="E55" s="43" t="n">
        <v>1</v>
      </c>
      <c r="F55" s="43">
        <f>E55-G55</f>
        <v/>
      </c>
      <c r="G55" s="43" t="n"/>
      <c r="H55" s="43" t="n"/>
      <c r="I55" s="43" t="n"/>
      <c r="J55" s="43">
        <f>+F55-H55-G55</f>
        <v/>
      </c>
      <c r="K55" s="43" t="n">
        <v>462810</v>
      </c>
      <c r="L55" s="43">
        <f>+ROUND(K55*F55,0)</f>
        <v/>
      </c>
      <c r="M55" s="43">
        <f>+ROUND(K55*F55*0.1,0)</f>
        <v/>
      </c>
      <c r="N55" s="43">
        <f>+ROUND(L55+M55,-1)</f>
        <v/>
      </c>
      <c r="O55" s="43">
        <f>+IF(AND(H55&gt;0),ROUND(K55*H55*1.1,-1),0)</f>
        <v/>
      </c>
      <c r="P55" s="10" t="n"/>
      <c r="Q55" s="11" t="n"/>
      <c r="R55" s="59" t="n"/>
    </row>
    <row r="56" ht="56.25" customHeight="1">
      <c r="A56" s="44" t="inlineStr">
        <is>
          <t>04/02/2022</t>
        </is>
      </c>
      <c r="B56" s="41" t="inlineStr">
        <is>
          <t>P06466</t>
        </is>
      </c>
      <c r="C56" s="42" t="inlineStr">
        <is>
          <t>GK4TN013</t>
        </is>
      </c>
      <c r="D56" s="42" t="inlineStr">
        <is>
          <t>Bo Ga Phu Freesize &amp; Vo Chan Tuyet Nhung 4 Mon Tn013 (TN013)</t>
        </is>
      </c>
      <c r="E56" s="43" t="n">
        <v>1</v>
      </c>
      <c r="F56" s="43">
        <f>E56-G56</f>
        <v/>
      </c>
      <c r="G56" s="43" t="n"/>
      <c r="H56" s="43" t="n"/>
      <c r="I56" s="43" t="n">
        <v>1</v>
      </c>
      <c r="J56" s="43">
        <f>+F56-H56-G56</f>
        <v/>
      </c>
      <c r="K56" s="43" t="n">
        <v>462810</v>
      </c>
      <c r="L56" s="43">
        <f>+ROUND(K56*F56,0)</f>
        <v/>
      </c>
      <c r="M56" s="43">
        <f>+ROUND(K56*F56*0.1,0)</f>
        <v/>
      </c>
      <c r="N56" s="43">
        <f>+ROUND(L56+M56,-1)</f>
        <v/>
      </c>
      <c r="O56" s="43">
        <f>+IF(AND(H56&gt;0),ROUND(K56*H56*1.1,-1),0)</f>
        <v/>
      </c>
      <c r="P56" s="10" t="inlineStr">
        <is>
          <t>khách cancel</t>
        </is>
      </c>
      <c r="Q56" s="11" t="inlineStr">
        <is>
          <t>Qúa hạn, không nhận cấn trừ</t>
        </is>
      </c>
      <c r="R56" s="59" t="inlineStr">
        <is>
          <t xml:space="preserve"> LF confirm</t>
        </is>
      </c>
    </row>
    <row r="57" ht="93.75" customHeight="1">
      <c r="A57" s="40" t="inlineStr">
        <is>
          <t>04/02/2022</t>
        </is>
      </c>
      <c r="B57" s="41" t="inlineStr">
        <is>
          <t>P06452</t>
        </is>
      </c>
      <c r="C57" s="42" t="inlineStr">
        <is>
          <t>MOON4331MOON4809MOON6190MOON4330</t>
        </is>
      </c>
      <c r="D57" s="42" t="inlineStr">
        <is>
          <t>Combo 4 Kem Duong Da Tay Va Mong  Chiet Xuat Qua Mam Xoi Treaclemoon Duc 75Ml 7 Chiet Xuat Anh Dao &amp; Huong Keo Ngot &amp; Huong Dua</t>
        </is>
      </c>
      <c r="E57" s="43" t="n">
        <v>6</v>
      </c>
      <c r="F57" s="43">
        <f>E57-G57</f>
        <v/>
      </c>
      <c r="G57" s="43" t="n">
        <v>6</v>
      </c>
      <c r="H57" s="43" t="n"/>
      <c r="I57" s="43" t="n"/>
      <c r="J57" s="43">
        <f>+F57-H57-G57</f>
        <v/>
      </c>
      <c r="K57" s="43" t="n">
        <v>309091</v>
      </c>
      <c r="L57" s="43">
        <f>+ROUND(K57*F57,0)</f>
        <v/>
      </c>
      <c r="M57" s="43">
        <f>+ROUND(K57*F57*0.1,0)</f>
        <v/>
      </c>
      <c r="N57" s="43">
        <f>+ROUND(L57+M57,-1)</f>
        <v/>
      </c>
      <c r="O57" s="43">
        <f>+IF(AND(H57&gt;0),ROUND(K57*H57*1.1,-1),0)</f>
        <v/>
      </c>
      <c r="P57" s="10" t="inlineStr">
        <is>
          <t>k nhập kho</t>
        </is>
      </c>
      <c r="Q57" s="11" t="inlineStr">
        <is>
          <t>TC XÁC NHẬN KHÔNG GIAO</t>
        </is>
      </c>
      <c r="R57" s="59" t="inlineStr">
        <is>
          <t>CẤN TRỪ ĐỢT NÀY</t>
        </is>
      </c>
    </row>
    <row r="58" ht="56.25" customHeight="1">
      <c r="A58" s="44" t="inlineStr">
        <is>
          <t>04/03/2022</t>
        </is>
      </c>
      <c r="B58" s="41" t="inlineStr">
        <is>
          <t>P06482</t>
        </is>
      </c>
      <c r="C58" s="42" t="inlineStr">
        <is>
          <t>NUME5558</t>
        </is>
      </c>
      <c r="D58" s="42" t="inlineStr">
        <is>
          <t>Kem Duong Trang Numee Game On Chong Nhan Da Tinh Chat Bakuchiol 50Ml</t>
        </is>
      </c>
      <c r="E58" s="43" t="n">
        <v>1</v>
      </c>
      <c r="F58" s="43">
        <f>E58-G58</f>
        <v/>
      </c>
      <c r="G58" s="43" t="n"/>
      <c r="H58" s="43" t="n"/>
      <c r="I58" s="43" t="n">
        <v>1</v>
      </c>
      <c r="J58" s="43">
        <f>+F58-H58-G58</f>
        <v/>
      </c>
      <c r="K58" s="43" t="n">
        <v>290909</v>
      </c>
      <c r="L58" s="43">
        <f>+ROUND(K58*F58,0)</f>
        <v/>
      </c>
      <c r="M58" s="43">
        <f>+ROUND(K58*F58*0.1,0)</f>
        <v/>
      </c>
      <c r="N58" s="43">
        <f>+ROUND(L58+M58,-1)</f>
        <v/>
      </c>
      <c r="O58" s="43">
        <f>+IF(AND(H58&gt;0),ROUND(K58*H58*1.1,-1),0)</f>
        <v/>
      </c>
      <c r="P58" s="10" t="inlineStr">
        <is>
          <t>khách cancel;
đã cấn trừ trong đợt thanh toán ngày 27/4/2022</t>
        </is>
      </c>
      <c r="Q58" s="12" t="inlineStr">
        <is>
          <t>KHÔNG XÁC NHẬN CẤN TRỪ. TC ĐÃ GIAO HÀNG LF</t>
        </is>
      </c>
      <c r="R58" s="60" t="inlineStr">
        <is>
          <t>Mail PO ngày 5/4;
Gửi yêu cầu TIKI pick up ngày 5/4;
NCC báo pick up ngày 21/4 trên zalo;
TIKI báo kết quả nhập kho ngày 25/4;
Khách cancel ngày 18/4
=&gt; NCC giao hàng chậm trễ dẫn đến cancel order</t>
        </is>
      </c>
    </row>
    <row r="59" ht="56.25" customHeight="1">
      <c r="A59" s="40" t="inlineStr">
        <is>
          <t>04/03/2022</t>
        </is>
      </c>
      <c r="B59" s="41" t="inlineStr">
        <is>
          <t>P06491</t>
        </is>
      </c>
      <c r="C59" s="42" t="inlineStr">
        <is>
          <t>HUG-020XL</t>
        </is>
      </c>
      <c r="D59" s="42" t="inlineStr">
        <is>
          <t>Hop 5 Quan Lot Nam Thun Lanh ( Co Hop) Hugadore Usa Hug-020 Size Xl (RANDOM, XL)</t>
        </is>
      </c>
      <c r="E59" s="43" t="n">
        <v>2</v>
      </c>
      <c r="F59" s="43">
        <f>E59-G59</f>
        <v/>
      </c>
      <c r="G59" s="43" t="n"/>
      <c r="H59" s="43" t="n"/>
      <c r="I59" s="43" t="n"/>
      <c r="J59" s="43">
        <f>+F59-H59-G59</f>
        <v/>
      </c>
      <c r="K59" s="43" t="n">
        <v>196364</v>
      </c>
      <c r="L59" s="43">
        <f>+ROUND(K59*F59,0)</f>
        <v/>
      </c>
      <c r="M59" s="43">
        <f>+ROUND(K59*F59*0.1,0)</f>
        <v/>
      </c>
      <c r="N59" s="43">
        <f>+ROUND(L59+M59,-1)</f>
        <v/>
      </c>
      <c r="O59" s="43">
        <f>+IF(AND(H59&gt;0),ROUND(K59*H59*1.1,-1),0)</f>
        <v/>
      </c>
      <c r="P59" s="10" t="n"/>
      <c r="Q59" s="11" t="n"/>
      <c r="R59" s="59" t="n"/>
    </row>
    <row r="60" ht="56.25" customHeight="1">
      <c r="A60" s="40" t="inlineStr">
        <is>
          <t>04/03/2022</t>
        </is>
      </c>
      <c r="B60" s="41" t="inlineStr">
        <is>
          <t>P06491</t>
        </is>
      </c>
      <c r="C60" s="42" t="inlineStr">
        <is>
          <t>HUG-020XXL</t>
        </is>
      </c>
      <c r="D60" s="42" t="inlineStr">
        <is>
          <t>Hop 5 Quan Lot Nam Thun Lanh ( Co Hop) Hugadore Usa Hug-020 Size Xxl (RANDOM, XXL)</t>
        </is>
      </c>
      <c r="E60" s="43" t="n">
        <v>2</v>
      </c>
      <c r="F60" s="43">
        <f>E60-G60</f>
        <v/>
      </c>
      <c r="G60" s="43" t="n"/>
      <c r="H60" s="43" t="n"/>
      <c r="I60" s="43" t="n"/>
      <c r="J60" s="43">
        <f>+F60-H60-G60</f>
        <v/>
      </c>
      <c r="K60" s="43" t="n">
        <v>196364</v>
      </c>
      <c r="L60" s="43">
        <f>+ROUND(K60*F60,0)</f>
        <v/>
      </c>
      <c r="M60" s="43">
        <f>+ROUND(K60*F60*0.1,0)</f>
        <v/>
      </c>
      <c r="N60" s="43">
        <f>+ROUND(L60+M60,-1)</f>
        <v/>
      </c>
      <c r="O60" s="43">
        <f>+IF(AND(H60&gt;0),ROUND(K60*H60*1.1,-1),0)</f>
        <v/>
      </c>
      <c r="P60" s="10" t="n"/>
      <c r="Q60" s="11" t="n"/>
      <c r="R60" s="59" t="n"/>
    </row>
    <row r="61" ht="56.25" customHeight="1">
      <c r="A61" s="40" t="inlineStr">
        <is>
          <t>04/03/2022</t>
        </is>
      </c>
      <c r="B61" s="41" t="inlineStr">
        <is>
          <t>P06482</t>
        </is>
      </c>
      <c r="C61" s="42" t="inlineStr">
        <is>
          <t>WLAB6792</t>
        </is>
      </c>
      <c r="D61" s="42" t="inlineStr">
        <is>
          <t>Kem Chong Nang W.Lab Sebum-Out Tone-Up Trang Da Kiem Dau Spf50 Pa+++ 50Ml</t>
        </is>
      </c>
      <c r="E61" s="43" t="n">
        <v>1</v>
      </c>
      <c r="F61" s="43">
        <f>E61-G61</f>
        <v/>
      </c>
      <c r="G61" s="43" t="n">
        <v>1</v>
      </c>
      <c r="H61" s="43" t="n"/>
      <c r="I61" s="43" t="n"/>
      <c r="J61" s="43">
        <f>+F61-H61-G61</f>
        <v/>
      </c>
      <c r="K61" s="43" t="n">
        <v>209091</v>
      </c>
      <c r="L61" s="43">
        <f>+ROUND(K61*F61,0)</f>
        <v/>
      </c>
      <c r="M61" s="43">
        <f>+ROUND(K61*F61*0.1,0)</f>
        <v/>
      </c>
      <c r="N61" s="43">
        <f>+ROUND(L61+M61,-1)</f>
        <v/>
      </c>
      <c r="O61" s="43">
        <f>+IF(AND(H61&gt;0),ROUND(K61*H61*1.1,-1),0)</f>
        <v/>
      </c>
      <c r="P61" s="10" t="inlineStr">
        <is>
          <t>k nhập kho;
đã cấn trừ trong đợt thanh toán ngày 27/4/2022</t>
        </is>
      </c>
      <c r="Q61" s="11" t="inlineStr">
        <is>
          <t>TC XÁC NHẬN KHÔNG GIAO</t>
        </is>
      </c>
      <c r="R61" s="59" t="inlineStr">
        <is>
          <t>ĐÃ CẤN TRỪ</t>
        </is>
      </c>
    </row>
    <row r="62" ht="37.5" customHeight="1">
      <c r="A62" s="44" t="inlineStr">
        <is>
          <t>04/04/2022</t>
        </is>
      </c>
      <c r="B62" s="41" t="inlineStr">
        <is>
          <t>P06550</t>
        </is>
      </c>
      <c r="C62" s="42" t="inlineStr">
        <is>
          <t>GSD2031</t>
        </is>
      </c>
      <c r="D62" s="42" t="inlineStr">
        <is>
          <t>Tranh Son Dau Ve Tay Ben Thuyen Xanh #Gsd2031</t>
        </is>
      </c>
      <c r="E62" s="43" t="n">
        <v>1</v>
      </c>
      <c r="F62" s="43">
        <f>E62-G62</f>
        <v/>
      </c>
      <c r="G62" s="43" t="n"/>
      <c r="H62" s="43" t="n"/>
      <c r="I62" s="43" t="n">
        <v>1</v>
      </c>
      <c r="J62" s="43">
        <f>+F62-H62-G62</f>
        <v/>
      </c>
      <c r="K62" s="43" t="n">
        <v>1045455</v>
      </c>
      <c r="L62" s="43">
        <f>+ROUND(K62*F62,0)</f>
        <v/>
      </c>
      <c r="M62" s="43">
        <f>+ROUND(K62*F62*0.1,0)</f>
        <v/>
      </c>
      <c r="N62" s="43">
        <f>+ROUND(L62+M62,-1)</f>
        <v/>
      </c>
      <c r="O62" s="43">
        <f>+IF(AND(H62&gt;0),ROUND(K62*H62*1.1,-1),0)</f>
        <v/>
      </c>
      <c r="P62" s="10" t="inlineStr">
        <is>
          <t>khách cancel</t>
        </is>
      </c>
      <c r="Q62" s="11" t="inlineStr">
        <is>
          <t>Qúa hạn, không nhận cấn trừ</t>
        </is>
      </c>
      <c r="R62" s="59" t="inlineStr">
        <is>
          <t xml:space="preserve"> LF confirm</t>
        </is>
      </c>
    </row>
    <row r="63" ht="56.25" customHeight="1">
      <c r="A63" s="40" t="inlineStr">
        <is>
          <t>04/04/2022</t>
        </is>
      </c>
      <c r="B63" s="41" t="inlineStr">
        <is>
          <t>P06492</t>
        </is>
      </c>
      <c r="C63" s="42" t="inlineStr">
        <is>
          <t>DHER1036DHER2479</t>
        </is>
      </c>
      <c r="D63" s="42" t="inlineStr">
        <is>
          <t>Combo Xit Khoang Phap Dr Her-400Ml &amp; 5 Bong Tay Trang Her Cotton Phap 100 +20Pc</t>
        </is>
      </c>
      <c r="E63" s="43" t="n">
        <v>4</v>
      </c>
      <c r="F63" s="43">
        <f>E63-G63</f>
        <v/>
      </c>
      <c r="G63" s="43" t="n"/>
      <c r="H63" s="43" t="n"/>
      <c r="I63" s="43" t="n"/>
      <c r="J63" s="43">
        <f>+F63-H63-G63</f>
        <v/>
      </c>
      <c r="K63" s="43" t="n">
        <v>290909</v>
      </c>
      <c r="L63" s="43">
        <f>+ROUND(K63*F63,0)</f>
        <v/>
      </c>
      <c r="M63" s="43">
        <f>+ROUND(K63*F63*0.1,0)</f>
        <v/>
      </c>
      <c r="N63" s="43">
        <f>+ROUND(L63+M63,-1)</f>
        <v/>
      </c>
      <c r="O63" s="43">
        <f>+IF(AND(H63&gt;0),ROUND(K63*H63*1.1,-1),0)</f>
        <v/>
      </c>
      <c r="P63" s="10" t="n"/>
      <c r="Q63" s="11" t="n"/>
      <c r="R63" s="59" t="n"/>
    </row>
    <row r="64" ht="56.25" customHeight="1">
      <c r="A64" s="40" t="inlineStr">
        <is>
          <t>04/04/2022</t>
        </is>
      </c>
      <c r="B64" s="41" t="inlineStr">
        <is>
          <t>P06509</t>
        </is>
      </c>
      <c r="C64" s="42" t="inlineStr">
        <is>
          <t>HUG-020XXL</t>
        </is>
      </c>
      <c r="D64" s="42" t="inlineStr">
        <is>
          <t>Hop 5 Quan Lot Nam Thun Lanh ( Co Hop) Hugadore Usa Hug-020 Size Xxl (RANDOM, XXL)</t>
        </is>
      </c>
      <c r="E64" s="43" t="n">
        <v>3</v>
      </c>
      <c r="F64" s="43">
        <f>E64-G64</f>
        <v/>
      </c>
      <c r="G64" s="43" t="n"/>
      <c r="H64" s="43" t="n"/>
      <c r="I64" s="43" t="n"/>
      <c r="J64" s="43">
        <f>+F64-H64-G64</f>
        <v/>
      </c>
      <c r="K64" s="43" t="n">
        <v>196364</v>
      </c>
      <c r="L64" s="43">
        <f>+ROUND(K64*F64,0)</f>
        <v/>
      </c>
      <c r="M64" s="43">
        <f>+ROUND(K64*F64*0.1,0)</f>
        <v/>
      </c>
      <c r="N64" s="43">
        <f>+ROUND(L64+M64,-1)</f>
        <v/>
      </c>
      <c r="O64" s="43">
        <f>+IF(AND(H64&gt;0),ROUND(K64*H64*1.1,-1),0)</f>
        <v/>
      </c>
      <c r="P64" s="10" t="n"/>
      <c r="Q64" s="11" t="n"/>
      <c r="R64" s="59" t="n"/>
    </row>
    <row r="65" ht="56.25" customHeight="1">
      <c r="A65" s="44" t="inlineStr">
        <is>
          <t>04/04/2022</t>
        </is>
      </c>
      <c r="B65" s="41" t="inlineStr">
        <is>
          <t>P06509</t>
        </is>
      </c>
      <c r="C65" s="42" t="inlineStr">
        <is>
          <t>HUG-020XL</t>
        </is>
      </c>
      <c r="D65" s="42" t="inlineStr">
        <is>
          <t>Hop 5 Quan Lot Nam Thun Lanh ( Co Hop) Hugadore Usa Hug-020 Size Xl (RANDOM, XL)</t>
        </is>
      </c>
      <c r="E65" s="43" t="n">
        <v>3</v>
      </c>
      <c r="F65" s="43">
        <f>E65-G65</f>
        <v/>
      </c>
      <c r="G65" s="43" t="n"/>
      <c r="H65" s="43" t="n"/>
      <c r="I65" s="43" t="n">
        <v>1</v>
      </c>
      <c r="J65" s="43">
        <f>+F65-H65-G65</f>
        <v/>
      </c>
      <c r="K65" s="43" t="n">
        <v>196364</v>
      </c>
      <c r="L65" s="43">
        <f>+ROUND(K65*F65,0)</f>
        <v/>
      </c>
      <c r="M65" s="43">
        <f>+ROUND(K65*F65*0.1,0)</f>
        <v/>
      </c>
      <c r="N65" s="43">
        <f>+ROUND(L65+M65,-1)</f>
        <v/>
      </c>
      <c r="O65" s="43">
        <f>+IF(AND(H65&gt;0),ROUND(K65*H65*1.1,-1),0)</f>
        <v/>
      </c>
      <c r="P65" s="10" t="inlineStr">
        <is>
          <t>01 khách cancel</t>
        </is>
      </c>
      <c r="Q65" s="11" t="inlineStr">
        <is>
          <t>Qúa hạn, không nhận cấn trừ</t>
        </is>
      </c>
      <c r="R65" s="59" t="inlineStr">
        <is>
          <t xml:space="preserve"> LF confirm</t>
        </is>
      </c>
    </row>
    <row r="66" ht="56.25" customHeight="1">
      <c r="A66" s="40" t="inlineStr">
        <is>
          <t>04/04/2022</t>
        </is>
      </c>
      <c r="B66" s="41" t="inlineStr">
        <is>
          <t>P06509</t>
        </is>
      </c>
      <c r="C66" s="42" t="inlineStr">
        <is>
          <t>HUG-020M</t>
        </is>
      </c>
      <c r="D66" s="42" t="inlineStr">
        <is>
          <t>Hop 5 Quan Lot Nam Thun Lanh ( Co Hop) Hugadore Usa Hug-020 Size M (RANDOM, M)</t>
        </is>
      </c>
      <c r="E66" s="43" t="n">
        <v>1</v>
      </c>
      <c r="F66" s="43">
        <f>E66-G66</f>
        <v/>
      </c>
      <c r="G66" s="43" t="n"/>
      <c r="H66" s="43" t="n"/>
      <c r="I66" s="43" t="n"/>
      <c r="J66" s="43">
        <f>+F66-H66-G66</f>
        <v/>
      </c>
      <c r="K66" s="43" t="n">
        <v>196364</v>
      </c>
      <c r="L66" s="43">
        <f>+ROUND(K66*F66,0)</f>
        <v/>
      </c>
      <c r="M66" s="43">
        <f>+ROUND(K66*F66*0.1,0)</f>
        <v/>
      </c>
      <c r="N66" s="43">
        <f>+ROUND(L66+M66,-1)</f>
        <v/>
      </c>
      <c r="O66" s="43">
        <f>+IF(AND(H66&gt;0),ROUND(K66*H66*1.1,-1),0)</f>
        <v/>
      </c>
      <c r="P66" s="10" t="n"/>
      <c r="Q66" s="11" t="n"/>
      <c r="R66" s="59" t="n"/>
    </row>
    <row r="67" ht="56.25" customHeight="1">
      <c r="A67" s="40" t="inlineStr">
        <is>
          <t>04/04/2022</t>
        </is>
      </c>
      <c r="B67" s="41" t="inlineStr">
        <is>
          <t>P06509</t>
        </is>
      </c>
      <c r="C67" s="42" t="inlineStr">
        <is>
          <t>HUG-020L</t>
        </is>
      </c>
      <c r="D67" s="42" t="inlineStr">
        <is>
          <t>Hop 5 Quan Lot Nam Thun Lanh ( Co Hop) Hugadore Usa Hug-020 Size L (RANDOM, L)</t>
        </is>
      </c>
      <c r="E67" s="43" t="n">
        <v>4</v>
      </c>
      <c r="F67" s="43">
        <f>E67-G67</f>
        <v/>
      </c>
      <c r="G67" s="43" t="n"/>
      <c r="H67" s="43" t="n"/>
      <c r="I67" s="43" t="n"/>
      <c r="J67" s="43">
        <f>+F67-H67-G67</f>
        <v/>
      </c>
      <c r="K67" s="43" t="n">
        <v>196364</v>
      </c>
      <c r="L67" s="43">
        <f>+ROUND(K67*F67,0)</f>
        <v/>
      </c>
      <c r="M67" s="43">
        <f>+ROUND(K67*F67*0.1,0)</f>
        <v/>
      </c>
      <c r="N67" s="43">
        <f>+ROUND(L67+M67,-1)</f>
        <v/>
      </c>
      <c r="O67" s="43">
        <f>+IF(AND(H67&gt;0),ROUND(K67*H67*1.1,-1),0)</f>
        <v/>
      </c>
      <c r="P67" s="10" t="n"/>
      <c r="Q67" s="11" t="n"/>
      <c r="R67" s="59" t="n"/>
    </row>
    <row r="68" ht="56.25" customHeight="1">
      <c r="A68" s="40" t="inlineStr">
        <is>
          <t>04/04/2022</t>
        </is>
      </c>
      <c r="B68" s="41" t="inlineStr">
        <is>
          <t>P06511</t>
        </is>
      </c>
      <c r="C68" s="42" t="inlineStr">
        <is>
          <t>MOON4809X2</t>
        </is>
      </c>
      <c r="D68" s="42" t="inlineStr">
        <is>
          <t>Combo 2 Kem Duong Da Tay Chiet Xuat Anh Dao Treaclemoon Duc 75Ml</t>
        </is>
      </c>
      <c r="E68" s="43" t="n">
        <v>1</v>
      </c>
      <c r="F68" s="43">
        <f>E68-G68</f>
        <v/>
      </c>
      <c r="G68" s="43" t="n">
        <v>1</v>
      </c>
      <c r="H68" s="43" t="n"/>
      <c r="I68" s="43" t="n"/>
      <c r="J68" s="43">
        <f>+F68-H68-G68</f>
        <v/>
      </c>
      <c r="K68" s="43" t="n">
        <v>145455</v>
      </c>
      <c r="L68" s="43">
        <f>+ROUND(K68*F68,0)</f>
        <v/>
      </c>
      <c r="M68" s="43">
        <f>+ROUND(K68*F68*0.1,0)</f>
        <v/>
      </c>
      <c r="N68" s="43">
        <f>+ROUND(L68+M68,-1)</f>
        <v/>
      </c>
      <c r="O68" s="43">
        <f>+IF(AND(H68&gt;0),ROUND(K68*H68*1.1,-1),0)</f>
        <v/>
      </c>
      <c r="P68" s="10" t="inlineStr">
        <is>
          <t>k nhập kho</t>
        </is>
      </c>
      <c r="Q68" s="11" t="inlineStr">
        <is>
          <t>TC XÁC NHẬN KHÔNG GIAO</t>
        </is>
      </c>
      <c r="R68" s="59" t="inlineStr">
        <is>
          <t>CẤN TRỪ ĐỢT NÀY</t>
        </is>
      </c>
    </row>
    <row r="69" ht="37.5" customHeight="1">
      <c r="A69" s="40" t="inlineStr">
        <is>
          <t>04/04/2022</t>
        </is>
      </c>
      <c r="B69" s="41" t="inlineStr">
        <is>
          <t>P06511</t>
        </is>
      </c>
      <c r="C69" s="42" t="inlineStr">
        <is>
          <t>AQUA2001X5</t>
        </is>
      </c>
      <c r="D69" s="42" t="inlineStr">
        <is>
          <t>Combo 5 Nuoc Rua Tay Hoa Nhai Aqua Vera_500Ml</t>
        </is>
      </c>
      <c r="E69" s="43" t="n">
        <v>1</v>
      </c>
      <c r="F69" s="43">
        <f>E69-G69</f>
        <v/>
      </c>
      <c r="G69" s="43" t="n">
        <v>1</v>
      </c>
      <c r="H69" s="43" t="n"/>
      <c r="I69" s="43" t="n"/>
      <c r="J69" s="43">
        <f>+F69-H69-G69</f>
        <v/>
      </c>
      <c r="K69" s="43" t="n">
        <v>181818</v>
      </c>
      <c r="L69" s="43">
        <f>+ROUND(K69*F69,0)</f>
        <v/>
      </c>
      <c r="M69" s="43">
        <f>+ROUND(K69*F69*0.1,0)</f>
        <v/>
      </c>
      <c r="N69" s="43">
        <f>+ROUND(L69+M69,-1)</f>
        <v/>
      </c>
      <c r="O69" s="43">
        <f>+IF(AND(H69&gt;0),ROUND(K69*H69*1.1,-1),0)</f>
        <v/>
      </c>
      <c r="P69" s="10" t="inlineStr">
        <is>
          <t>k nhập kho</t>
        </is>
      </c>
      <c r="Q69" s="11" t="inlineStr">
        <is>
          <t>đã giao ngày 12/4, đề nghị LF cập nhật nhập kho</t>
        </is>
      </c>
      <c r="R69" s="60" t="inlineStr">
        <is>
          <t>Fail QC (chảy đổ), không bổ sung
Đang ở VP Leflair</t>
        </is>
      </c>
    </row>
    <row r="70" ht="56.25" customHeight="1">
      <c r="A70" s="40" t="inlineStr">
        <is>
          <t>04/04/2022</t>
        </is>
      </c>
      <c r="B70" s="41" t="inlineStr">
        <is>
          <t>P06533</t>
        </is>
      </c>
      <c r="C70" s="42" t="n">
        <v>41100601</v>
      </c>
      <c r="D70" s="42" t="inlineStr">
        <is>
          <t>Noi Chien Khong Dau Rapido Cong Suat 1400W 5 Lit - Raf 5.0 M3</t>
        </is>
      </c>
      <c r="E70" s="43" t="n">
        <v>1</v>
      </c>
      <c r="F70" s="43">
        <f>E70-G70</f>
        <v/>
      </c>
      <c r="G70" s="43" t="n"/>
      <c r="H70" s="43" t="n"/>
      <c r="I70" s="43" t="n"/>
      <c r="J70" s="43">
        <f>+F70-H70-G70</f>
        <v/>
      </c>
      <c r="K70" s="43" t="n">
        <v>1009091</v>
      </c>
      <c r="L70" s="43">
        <f>+ROUND(K70*F70,0)</f>
        <v/>
      </c>
      <c r="M70" s="43">
        <f>+ROUND(K70*F70*0.1,0)</f>
        <v/>
      </c>
      <c r="N70" s="43">
        <f>+ROUND(L70+M70,-1)</f>
        <v/>
      </c>
      <c r="O70" s="43">
        <f>+IF(AND(H70&gt;0),ROUND(K70*H70*1.1,-1),0)</f>
        <v/>
      </c>
      <c r="P70" s="10" t="n"/>
      <c r="Q70" s="11" t="n"/>
      <c r="R70" s="59" t="n"/>
    </row>
    <row r="71" ht="37.5" customHeight="1">
      <c r="A71" s="44" t="inlineStr">
        <is>
          <t>04/04/2022</t>
        </is>
      </c>
      <c r="B71" s="41" t="inlineStr">
        <is>
          <t>P06533</t>
        </is>
      </c>
      <c r="C71" s="42" t="inlineStr">
        <is>
          <t>070011901X2</t>
        </is>
      </c>
      <c r="D71" s="42" t="inlineStr">
        <is>
          <t>Com Bo 2 May Tam Nuoc Rapido Rwb-150</t>
        </is>
      </c>
      <c r="E71" s="43" t="n">
        <v>2</v>
      </c>
      <c r="F71" s="43">
        <f>E71-G71</f>
        <v/>
      </c>
      <c r="G71" s="43" t="n"/>
      <c r="H71" s="43" t="n"/>
      <c r="I71" s="43" t="n">
        <v>1</v>
      </c>
      <c r="J71" s="43">
        <f>+F71-H71-G71</f>
        <v/>
      </c>
      <c r="K71" s="43" t="n">
        <v>1127273</v>
      </c>
      <c r="L71" s="43">
        <f>+ROUND(K71*F71,0)</f>
        <v/>
      </c>
      <c r="M71" s="43">
        <f>+ROUND(K71*F71*0.1,0)</f>
        <v/>
      </c>
      <c r="N71" s="43">
        <f>+ROUND(L71+M71,-1)</f>
        <v/>
      </c>
      <c r="O71" s="43">
        <f>+IF(AND(H71&gt;0),ROUND(K71*H71*1.1,-1),0)</f>
        <v/>
      </c>
      <c r="P71" s="10" t="inlineStr">
        <is>
          <t>01 khách cancel</t>
        </is>
      </c>
      <c r="Q71" s="11" t="inlineStr">
        <is>
          <t>Qúa hạn, không nhận cấn trừ</t>
        </is>
      </c>
      <c r="R71" s="59" t="inlineStr">
        <is>
          <t xml:space="preserve"> LF confirm</t>
        </is>
      </c>
    </row>
    <row r="72" ht="37.5" customHeight="1">
      <c r="A72" s="40" t="inlineStr">
        <is>
          <t>04/04/2022</t>
        </is>
      </c>
      <c r="B72" s="41" t="inlineStr">
        <is>
          <t>P06533</t>
        </is>
      </c>
      <c r="C72" s="42" t="inlineStr">
        <is>
          <t>113500001X2</t>
        </is>
      </c>
      <c r="D72" s="42" t="inlineStr">
        <is>
          <t>Combo 2 Bo Thia Dia Swan ( 14 Mon)</t>
        </is>
      </c>
      <c r="E72" s="43" t="n">
        <v>1</v>
      </c>
      <c r="F72" s="43">
        <f>E72-G72</f>
        <v/>
      </c>
      <c r="G72" s="43" t="n"/>
      <c r="H72" s="43" t="n"/>
      <c r="I72" s="43" t="n"/>
      <c r="J72" s="43">
        <f>+F72-H72-G72</f>
        <v/>
      </c>
      <c r="K72" s="43" t="n">
        <v>209091</v>
      </c>
      <c r="L72" s="43">
        <f>+ROUND(K72*F72,0)</f>
        <v/>
      </c>
      <c r="M72" s="43">
        <f>+ROUND(K72*F72*0.1,0)</f>
        <v/>
      </c>
      <c r="N72" s="43">
        <f>+ROUND(L72+M72,-1)</f>
        <v/>
      </c>
      <c r="O72" s="43">
        <f>+IF(AND(H72&gt;0),ROUND(K72*H72*1.1,-1),0)</f>
        <v/>
      </c>
      <c r="P72" s="10" t="n"/>
      <c r="Q72" s="11" t="n"/>
      <c r="R72" s="59" t="n"/>
    </row>
    <row r="73" ht="37.5" customHeight="1">
      <c r="A73" s="40" t="inlineStr">
        <is>
          <t>04/04/2022</t>
        </is>
      </c>
      <c r="B73" s="41" t="inlineStr">
        <is>
          <t>P06511</t>
        </is>
      </c>
      <c r="C73" s="42" t="inlineStr">
        <is>
          <t>MOON2144X2</t>
        </is>
      </c>
      <c r="D73" s="42" t="inlineStr">
        <is>
          <t>Combo 2 Gel Tam Chiet Xuat Dau Tay Treaclemoon Duc 500Ml</t>
        </is>
      </c>
      <c r="E73" s="43" t="n">
        <v>1</v>
      </c>
      <c r="F73" s="43">
        <f>E73-G73</f>
        <v/>
      </c>
      <c r="G73" s="43" t="n"/>
      <c r="H73" s="43" t="n"/>
      <c r="I73" s="43" t="n"/>
      <c r="J73" s="43">
        <f>+F73-H73-G73</f>
        <v/>
      </c>
      <c r="K73" s="43" t="n">
        <v>236364</v>
      </c>
      <c r="L73" s="43">
        <f>+ROUND(K73*F73,0)</f>
        <v/>
      </c>
      <c r="M73" s="43">
        <f>+ROUND(K73*F73*0.1,0)</f>
        <v/>
      </c>
      <c r="N73" s="43">
        <f>+ROUND(L73+M73,-1)</f>
        <v/>
      </c>
      <c r="O73" s="43">
        <f>+IF(AND(H73&gt;0),ROUND(K73*H73*1.1,-1),0)</f>
        <v/>
      </c>
      <c r="P73" s="10" t="n"/>
      <c r="Q73" s="11" t="n"/>
      <c r="R73" s="59" t="n"/>
    </row>
    <row r="74" ht="56.25" customHeight="1">
      <c r="A74" s="40" t="inlineStr">
        <is>
          <t>04/04/2022</t>
        </is>
      </c>
      <c r="B74" s="41" t="inlineStr">
        <is>
          <t>P06511</t>
        </is>
      </c>
      <c r="C74" s="42" t="inlineStr">
        <is>
          <t>MOON6190X2</t>
        </is>
      </c>
      <c r="D74" s="42" t="inlineStr">
        <is>
          <t>Combo 2 Kem Duong Da Tay Huong Keo Ngot Marshmallow Treaclemoon Duc 75Ml</t>
        </is>
      </c>
      <c r="E74" s="43" t="n">
        <v>1</v>
      </c>
      <c r="F74" s="43">
        <f>E74-G74</f>
        <v/>
      </c>
      <c r="G74" s="43" t="n"/>
      <c r="H74" s="43" t="n"/>
      <c r="I74" s="43" t="n"/>
      <c r="J74" s="43">
        <f>+F74-H74-G74</f>
        <v/>
      </c>
      <c r="K74" s="43" t="n">
        <v>145455</v>
      </c>
      <c r="L74" s="43">
        <f>+ROUND(K74*F74,0)</f>
        <v/>
      </c>
      <c r="M74" s="43">
        <f>+ROUND(K74*F74*0.1,0)</f>
        <v/>
      </c>
      <c r="N74" s="43">
        <f>+ROUND(L74+M74,-1)</f>
        <v/>
      </c>
      <c r="O74" s="43">
        <f>+IF(AND(H74&gt;0),ROUND(K74*H74*1.1,-1),0)</f>
        <v/>
      </c>
      <c r="P74" s="10" t="n"/>
      <c r="Q74" s="11" t="n"/>
      <c r="R74" s="59" t="n"/>
    </row>
    <row r="75" ht="37.5" customHeight="1">
      <c r="A75" s="40" t="inlineStr">
        <is>
          <t>04/04/2022</t>
        </is>
      </c>
      <c r="B75" s="41" t="inlineStr">
        <is>
          <t>P06511</t>
        </is>
      </c>
      <c r="C75" s="42" t="inlineStr">
        <is>
          <t>AQUA2077X3</t>
        </is>
      </c>
      <c r="D75" s="42" t="inlineStr">
        <is>
          <t>Combo 2 Dung Dich Ve Sinh Phu Nu_250Ml</t>
        </is>
      </c>
      <c r="E75" s="43" t="n">
        <v>1</v>
      </c>
      <c r="F75" s="43">
        <f>E75-G75</f>
        <v/>
      </c>
      <c r="G75" s="43" t="n"/>
      <c r="H75" s="43" t="n"/>
      <c r="I75" s="43" t="n"/>
      <c r="J75" s="43">
        <f>+F75-H75-G75</f>
        <v/>
      </c>
      <c r="K75" s="43" t="n">
        <v>227273</v>
      </c>
      <c r="L75" s="43">
        <f>+ROUND(K75*F75,0)</f>
        <v/>
      </c>
      <c r="M75" s="43">
        <f>+ROUND(K75*F75*0.1,0)</f>
        <v/>
      </c>
      <c r="N75" s="43">
        <f>+ROUND(L75+M75,-1)</f>
        <v/>
      </c>
      <c r="O75" s="43">
        <f>+IF(AND(H75&gt;0),ROUND(K75*H75*1.1,-1),0)</f>
        <v/>
      </c>
      <c r="P75" s="10" t="n"/>
      <c r="Q75" s="11" t="n"/>
      <c r="R75" s="59" t="n"/>
    </row>
    <row r="76" ht="37.5" customHeight="1">
      <c r="A76" s="40" t="inlineStr">
        <is>
          <t>04/04/2022</t>
        </is>
      </c>
      <c r="B76" s="41" t="inlineStr">
        <is>
          <t>P06511</t>
        </is>
      </c>
      <c r="C76" s="42" t="inlineStr">
        <is>
          <t>AQUA2006X5</t>
        </is>
      </c>
      <c r="D76" s="42" t="inlineStr">
        <is>
          <t>Combo 5 Nuoc Rua Tay Duong Chat Luu Aquavera_500Ml</t>
        </is>
      </c>
      <c r="E76" s="43" t="n">
        <v>1</v>
      </c>
      <c r="F76" s="43">
        <f>E76-G76</f>
        <v/>
      </c>
      <c r="G76" s="43" t="n"/>
      <c r="H76" s="43" t="n"/>
      <c r="I76" s="43" t="n"/>
      <c r="J76" s="43">
        <f>+F76-H76-G76</f>
        <v/>
      </c>
      <c r="K76" s="43" t="n">
        <v>236364</v>
      </c>
      <c r="L76" s="43">
        <f>+ROUND(K76*F76,0)</f>
        <v/>
      </c>
      <c r="M76" s="43">
        <f>+ROUND(K76*F76*0.1,0)</f>
        <v/>
      </c>
      <c r="N76" s="43">
        <f>+ROUND(L76+M76,-1)</f>
        <v/>
      </c>
      <c r="O76" s="43">
        <f>+IF(AND(H76&gt;0),ROUND(K76*H76*1.1,-1),0)</f>
        <v/>
      </c>
      <c r="P76" s="10" t="n"/>
      <c r="Q76" s="11" t="n"/>
      <c r="R76" s="59" t="n"/>
    </row>
    <row r="77" ht="56.25" customHeight="1">
      <c r="A77" s="40" t="inlineStr">
        <is>
          <t>04/04/2022</t>
        </is>
      </c>
      <c r="B77" s="41" t="inlineStr">
        <is>
          <t>P06526</t>
        </is>
      </c>
      <c r="C77" s="42" t="inlineStr">
        <is>
          <t>WLAB6792</t>
        </is>
      </c>
      <c r="D77" s="42" t="inlineStr">
        <is>
          <t>Kem Chong Nang W.Lab Sebum-Out Tone-Up Trang Da Kiem Dau Spf50 Pa+++ 50Ml</t>
        </is>
      </c>
      <c r="E77" s="43" t="n">
        <v>2</v>
      </c>
      <c r="F77" s="43">
        <f>E77-G77</f>
        <v/>
      </c>
      <c r="G77" s="43" t="n">
        <v>1</v>
      </c>
      <c r="H77" s="43" t="n"/>
      <c r="I77" s="43" t="n"/>
      <c r="J77" s="43">
        <f>+F77-H77-G77</f>
        <v/>
      </c>
      <c r="K77" s="43" t="n">
        <v>209091</v>
      </c>
      <c r="L77" s="43">
        <f>+ROUND(K77*F77,0)</f>
        <v/>
      </c>
      <c r="M77" s="43">
        <f>+ROUND(K77*F77*0.1,0)</f>
        <v/>
      </c>
      <c r="N77" s="43">
        <f>+ROUND(L77+M77,-1)</f>
        <v/>
      </c>
      <c r="O77" s="43">
        <f>+IF(AND(H77&gt;0),ROUND(K77*H77*1.1,-1),0)</f>
        <v/>
      </c>
      <c r="P77" s="10" t="inlineStr">
        <is>
          <t>01 k nhập kho</t>
        </is>
      </c>
      <c r="Q77" s="11" t="inlineStr">
        <is>
          <t>TC XÁC NHẬN KHÔNG GIAO</t>
        </is>
      </c>
      <c r="R77" s="59" t="inlineStr">
        <is>
          <t>CẤN TRỪ ĐỢT NÀY</t>
        </is>
      </c>
    </row>
    <row r="78" ht="56.25" customHeight="1">
      <c r="A78" s="40" t="inlineStr">
        <is>
          <t>04/04/2022</t>
        </is>
      </c>
      <c r="B78" s="41" t="inlineStr">
        <is>
          <t>P06526</t>
        </is>
      </c>
      <c r="C78" s="42" t="inlineStr">
        <is>
          <t>NUME5557</t>
        </is>
      </c>
      <c r="D78" s="42" t="inlineStr">
        <is>
          <t>Kem Duong Am Numee Game On Chong Nhan Da Tinh Chat Collagen 50Ml</t>
        </is>
      </c>
      <c r="E78" s="43" t="n">
        <v>1</v>
      </c>
      <c r="F78" s="43">
        <f>E78-G78</f>
        <v/>
      </c>
      <c r="G78" s="43" t="n"/>
      <c r="H78" s="43" t="n"/>
      <c r="I78" s="43" t="n"/>
      <c r="J78" s="43">
        <f>+F78-H78-G78</f>
        <v/>
      </c>
      <c r="K78" s="43" t="n">
        <v>290909</v>
      </c>
      <c r="L78" s="43">
        <f>+ROUND(K78*F78,0)</f>
        <v/>
      </c>
      <c r="M78" s="43">
        <f>+ROUND(K78*F78*0.1,0)</f>
        <v/>
      </c>
      <c r="N78" s="43">
        <f>+ROUND(L78+M78,-1)</f>
        <v/>
      </c>
      <c r="O78" s="43">
        <f>+IF(AND(H78&gt;0),ROUND(K78*H78*1.1,-1),0)</f>
        <v/>
      </c>
      <c r="P78" s="10" t="n"/>
      <c r="Q78" s="11" t="n"/>
      <c r="R78" s="59" t="n"/>
    </row>
    <row r="79" ht="37.5" customHeight="1">
      <c r="A79" s="40" t="inlineStr">
        <is>
          <t>04/04/2022</t>
        </is>
      </c>
      <c r="B79" s="41" t="inlineStr">
        <is>
          <t>P06502</t>
        </is>
      </c>
      <c r="C79" s="42" t="inlineStr">
        <is>
          <t>PIER0139X5</t>
        </is>
      </c>
      <c r="D79" s="42" t="inlineStr">
        <is>
          <t>Combo 5 Nuoc Xit Thom Mieng Pierrot Mouth Spray</t>
        </is>
      </c>
      <c r="E79" s="43" t="n">
        <v>1</v>
      </c>
      <c r="F79" s="43">
        <f>E79-G79</f>
        <v/>
      </c>
      <c r="G79" s="43" t="n"/>
      <c r="H79" s="43" t="n"/>
      <c r="I79" s="43" t="n"/>
      <c r="J79" s="43">
        <f>+F79-H79-G79</f>
        <v/>
      </c>
      <c r="K79" s="43" t="n">
        <v>263636.363636364</v>
      </c>
      <c r="L79" s="43">
        <f>+ROUND(K79*F79,0)</f>
        <v/>
      </c>
      <c r="M79" s="43">
        <f>+ROUND(K79*F79*0.1,0)</f>
        <v/>
      </c>
      <c r="N79" s="43">
        <f>+ROUND(L79+M79,-1)</f>
        <v/>
      </c>
      <c r="O79" s="43">
        <f>+IF(AND(H79&gt;0),ROUND(K79*H79*1.1,-1),0)</f>
        <v/>
      </c>
      <c r="P79" s="10" t="n"/>
      <c r="Q79" s="11" t="n"/>
      <c r="R79" s="59" t="n"/>
    </row>
    <row r="80" ht="37.5" customHeight="1">
      <c r="A80" s="40" t="inlineStr">
        <is>
          <t>04/04/2022</t>
        </is>
      </c>
      <c r="B80" s="41" t="inlineStr">
        <is>
          <t>P06502</t>
        </is>
      </c>
      <c r="C80" s="42" t="inlineStr">
        <is>
          <t>PIER1111X2</t>
        </is>
      </c>
      <c r="D80" s="42" t="inlineStr">
        <is>
          <t>Combo 2 Ban Chai Danh Rang Tu Dong</t>
        </is>
      </c>
      <c r="E80" s="43" t="n">
        <v>1</v>
      </c>
      <c r="F80" s="43">
        <f>E80-G80</f>
        <v/>
      </c>
      <c r="G80" s="43" t="n"/>
      <c r="H80" s="43" t="n"/>
      <c r="I80" s="43" t="n"/>
      <c r="J80" s="43">
        <f>+F80-H80-G80</f>
        <v/>
      </c>
      <c r="K80" s="43" t="n">
        <v>309090.909090909</v>
      </c>
      <c r="L80" s="43">
        <f>+ROUND(K80*F80,0)</f>
        <v/>
      </c>
      <c r="M80" s="43">
        <f>+ROUND(K80*F80*0.1,0)</f>
        <v/>
      </c>
      <c r="N80" s="43">
        <f>+ROUND(L80+M80,-1)</f>
        <v/>
      </c>
      <c r="O80" s="43">
        <f>+IF(AND(H80&gt;0),ROUND(K80*H80*1.1,-1),0)</f>
        <v/>
      </c>
      <c r="P80" s="10" t="n"/>
      <c r="Q80" s="11" t="n"/>
      <c r="R80" s="59" t="n"/>
    </row>
    <row r="81" ht="56.25" customHeight="1">
      <c r="A81" s="40" t="inlineStr">
        <is>
          <t>04/04/2022</t>
        </is>
      </c>
      <c r="B81" s="41" t="inlineStr">
        <is>
          <t>P06502</t>
        </is>
      </c>
      <c r="C81" s="42" t="inlineStr">
        <is>
          <t>PIER0101X5</t>
        </is>
      </c>
      <c r="D81" s="42" t="inlineStr">
        <is>
          <t>Combo 5 Ban Chai Danh Rang Sieu Mem Chong Viem Nuou Pierrot Gingivitis</t>
        </is>
      </c>
      <c r="E81" s="43" t="n">
        <v>1</v>
      </c>
      <c r="F81" s="43">
        <f>E81-G81</f>
        <v/>
      </c>
      <c r="G81" s="43" t="n"/>
      <c r="H81" s="43" t="n"/>
      <c r="I81" s="43" t="n"/>
      <c r="J81" s="43">
        <f>+F81-H81-G81</f>
        <v/>
      </c>
      <c r="K81" s="43" t="n">
        <v>209090.909090909</v>
      </c>
      <c r="L81" s="43">
        <f>+ROUND(K81*F81,0)</f>
        <v/>
      </c>
      <c r="M81" s="43">
        <f>+ROUND(K81*F81*0.1,0)</f>
        <v/>
      </c>
      <c r="N81" s="43">
        <f>+ROUND(L81+M81,-1)</f>
        <v/>
      </c>
      <c r="O81" s="43">
        <f>+IF(AND(H81&gt;0),ROUND(K81*H81*1.1,-1),0)</f>
        <v/>
      </c>
      <c r="P81" s="10" t="n"/>
      <c r="Q81" s="11" t="n"/>
      <c r="R81" s="59" t="n"/>
    </row>
    <row r="82" ht="37.5" customHeight="1">
      <c r="A82" s="40" t="inlineStr">
        <is>
          <t>04/04/2022</t>
        </is>
      </c>
      <c r="B82" s="41" t="inlineStr">
        <is>
          <t>P06502</t>
        </is>
      </c>
      <c r="C82" s="42" t="inlineStr">
        <is>
          <t>PIER0731X5</t>
        </is>
      </c>
      <c r="D82" s="42" t="inlineStr">
        <is>
          <t>Combo 5 Kem Danh Rang Lam Trang Rang 2 Trong 1</t>
        </is>
      </c>
      <c r="E82" s="43" t="n">
        <v>1</v>
      </c>
      <c r="F82" s="43">
        <f>E82-G82</f>
        <v/>
      </c>
      <c r="G82" s="43" t="n"/>
      <c r="H82" s="43" t="n"/>
      <c r="I82" s="43" t="n"/>
      <c r="J82" s="43">
        <f>+F82-H82-G82</f>
        <v/>
      </c>
      <c r="K82" s="43" t="n">
        <v>236363.636363636</v>
      </c>
      <c r="L82" s="43">
        <f>+ROUND(K82*F82,0)</f>
        <v/>
      </c>
      <c r="M82" s="43">
        <f>+ROUND(K82*F82*0.1,0)</f>
        <v/>
      </c>
      <c r="N82" s="43">
        <f>+ROUND(L82+M82,-1)</f>
        <v/>
      </c>
      <c r="O82" s="43">
        <f>+IF(AND(H82&gt;0),ROUND(K82*H82*1.1,-1),0)</f>
        <v/>
      </c>
      <c r="P82" s="10" t="n"/>
      <c r="Q82" s="11" t="n"/>
      <c r="R82" s="59" t="n"/>
    </row>
    <row r="83" ht="37.5" customHeight="1">
      <c r="A83" s="40" t="inlineStr">
        <is>
          <t>04/04/2022</t>
        </is>
      </c>
      <c r="B83" s="41" t="inlineStr">
        <is>
          <t>P06502</t>
        </is>
      </c>
      <c r="C83" s="42" t="inlineStr">
        <is>
          <t>PIER3351X5</t>
        </is>
      </c>
      <c r="D83" s="42" t="inlineStr">
        <is>
          <t>Combo 5 Bo Kit Cham Soc Rang Mieng Tre Em Ca Map Pierrot</t>
        </is>
      </c>
      <c r="E83" s="43" t="n">
        <v>1</v>
      </c>
      <c r="F83" s="43">
        <f>E83-G83</f>
        <v/>
      </c>
      <c r="G83" s="43" t="n"/>
      <c r="H83" s="43" t="n"/>
      <c r="I83" s="43" t="n"/>
      <c r="J83" s="43">
        <f>+F83-H83-G83</f>
        <v/>
      </c>
      <c r="K83" s="43" t="n">
        <v>627272.7272727269</v>
      </c>
      <c r="L83" s="43">
        <f>+ROUND(K83*F83,0)</f>
        <v/>
      </c>
      <c r="M83" s="43">
        <f>+ROUND(K83*F83*0.1,0)</f>
        <v/>
      </c>
      <c r="N83" s="43">
        <f>+ROUND(L83+M83,-1)</f>
        <v/>
      </c>
      <c r="O83" s="43">
        <f>+IF(AND(H83&gt;0),ROUND(K83*H83*1.1,-1),0)</f>
        <v/>
      </c>
      <c r="P83" s="10" t="n"/>
      <c r="Q83" s="11" t="n"/>
      <c r="R83" s="59" t="n"/>
    </row>
    <row r="84" ht="37.5" customHeight="1">
      <c r="A84" s="40" t="inlineStr">
        <is>
          <t>04/04/2022</t>
        </is>
      </c>
      <c r="B84" s="41" t="inlineStr">
        <is>
          <t>P06502</t>
        </is>
      </c>
      <c r="C84" s="42" t="inlineStr">
        <is>
          <t>PIER0331X5</t>
        </is>
      </c>
      <c r="D84" s="42" t="inlineStr">
        <is>
          <t>Combo 5 Bo Ba Ban Chai Sac Mau Mem Pierrot</t>
        </is>
      </c>
      <c r="E84" s="43" t="n">
        <v>2</v>
      </c>
      <c r="F84" s="43">
        <f>E84-G84</f>
        <v/>
      </c>
      <c r="G84" s="43" t="n"/>
      <c r="H84" s="43" t="n"/>
      <c r="I84" s="43" t="n"/>
      <c r="J84" s="43">
        <f>+F84-H84-G84</f>
        <v/>
      </c>
      <c r="K84" s="43" t="n">
        <v>327272.727272727</v>
      </c>
      <c r="L84" s="43">
        <f>+ROUND(K84*F84,0)</f>
        <v/>
      </c>
      <c r="M84" s="43">
        <f>+ROUND(K84*F84*0.1,0)</f>
        <v/>
      </c>
      <c r="N84" s="43">
        <f>+ROUND(L84+M84,-1)</f>
        <v/>
      </c>
      <c r="O84" s="43">
        <f>+IF(AND(H84&gt;0),ROUND(K84*H84*1.1,-1),0)</f>
        <v/>
      </c>
      <c r="P84" s="10" t="n"/>
      <c r="Q84" s="11" t="n"/>
      <c r="R84" s="59" t="n"/>
    </row>
    <row r="85" ht="37.5" customHeight="1">
      <c r="A85" s="40" t="inlineStr">
        <is>
          <t>04/04/2022</t>
        </is>
      </c>
      <c r="B85" s="41" t="inlineStr">
        <is>
          <t>P06502</t>
        </is>
      </c>
      <c r="C85" s="42" t="inlineStr">
        <is>
          <t>PIER0571X5</t>
        </is>
      </c>
      <c r="D85" s="42" t="inlineStr">
        <is>
          <t>Combo 5 Kem Danh Rang 2 Trong 1 Pierrot Aloe Vera 2 In 1</t>
        </is>
      </c>
      <c r="E85" s="43" t="n">
        <v>1</v>
      </c>
      <c r="F85" s="43">
        <f>E85-G85</f>
        <v/>
      </c>
      <c r="G85" s="43" t="n">
        <v>1</v>
      </c>
      <c r="H85" s="43" t="n"/>
      <c r="I85" s="43" t="n"/>
      <c r="J85" s="43">
        <f>+F85-H85-G85</f>
        <v/>
      </c>
      <c r="K85" s="43" t="n">
        <v>236363.636363636</v>
      </c>
      <c r="L85" s="43">
        <f>+ROUND(K85*F85,0)</f>
        <v/>
      </c>
      <c r="M85" s="43">
        <f>+ROUND(K85*F85*0.1,0)</f>
        <v/>
      </c>
      <c r="N85" s="43">
        <f>+ROUND(L85+M85,-1)</f>
        <v/>
      </c>
      <c r="O85" s="43">
        <f>+IF(AND(H85&gt;0),ROUND(K85*H85*1.1,-1),0)</f>
        <v/>
      </c>
      <c r="P85" s="10" t="inlineStr">
        <is>
          <t>k nhập kho</t>
        </is>
      </c>
      <c r="Q85" s="11" t="inlineStr">
        <is>
          <t>TC XÁC NHẬN KHÔNG GIAO</t>
        </is>
      </c>
      <c r="R85" s="59" t="inlineStr">
        <is>
          <t>CẤN TRỪ ĐỢT NÀY</t>
        </is>
      </c>
    </row>
    <row r="86" ht="37.5" customHeight="1">
      <c r="A86" s="40" t="inlineStr">
        <is>
          <t>04/04/2022</t>
        </is>
      </c>
      <c r="B86" s="41" t="inlineStr">
        <is>
          <t>P06502</t>
        </is>
      </c>
      <c r="C86" s="42" t="inlineStr">
        <is>
          <t>PIER0261X5</t>
        </is>
      </c>
      <c r="D86" s="42" t="inlineStr">
        <is>
          <t>Combo 5 Ban Chai Ngua Sau Rang Pierrot Engergy Soft</t>
        </is>
      </c>
      <c r="E86" s="43" t="n">
        <v>1</v>
      </c>
      <c r="F86" s="43">
        <f>E86-G86</f>
        <v/>
      </c>
      <c r="G86" s="43" t="n"/>
      <c r="H86" s="43" t="n"/>
      <c r="I86" s="43" t="n"/>
      <c r="J86" s="43">
        <f>+F86-H86-G86</f>
        <v/>
      </c>
      <c r="K86" s="43" t="n">
        <v>154545.454545455</v>
      </c>
      <c r="L86" s="43">
        <f>+ROUND(K86*F86,0)</f>
        <v/>
      </c>
      <c r="M86" s="43">
        <f>+ROUND(K86*F86*0.1,0)</f>
        <v/>
      </c>
      <c r="N86" s="43">
        <f>+ROUND(L86+M86,-1)</f>
        <v/>
      </c>
      <c r="O86" s="43">
        <f>+IF(AND(H86&gt;0),ROUND(K86*H86*1.1,-1),0)</f>
        <v/>
      </c>
      <c r="P86" s="10" t="n"/>
      <c r="Q86" s="11" t="n"/>
      <c r="R86" s="59" t="n"/>
    </row>
    <row r="87" ht="37.5" customHeight="1">
      <c r="A87" s="40" t="inlineStr">
        <is>
          <t>04/04/2022</t>
        </is>
      </c>
      <c r="B87" s="41" t="inlineStr">
        <is>
          <t>P06502</t>
        </is>
      </c>
      <c r="C87" s="42" t="inlineStr">
        <is>
          <t>PIER0019X5</t>
        </is>
      </c>
      <c r="D87" s="42" t="inlineStr">
        <is>
          <t>Combo 5 Ban Chai Danh Cho Rang Nieng</t>
        </is>
      </c>
      <c r="E87" s="43" t="n">
        <v>1</v>
      </c>
      <c r="F87" s="43">
        <f>E87-G87</f>
        <v/>
      </c>
      <c r="G87" s="43" t="n"/>
      <c r="H87" s="43" t="n"/>
      <c r="I87" s="43" t="n"/>
      <c r="J87" s="43">
        <f>+F87-H87-G87</f>
        <v/>
      </c>
      <c r="K87" s="43" t="n">
        <v>254545.454545455</v>
      </c>
      <c r="L87" s="43">
        <f>+ROUND(K87*F87,0)</f>
        <v/>
      </c>
      <c r="M87" s="43">
        <f>+ROUND(K87*F87*0.1,0)</f>
        <v/>
      </c>
      <c r="N87" s="43">
        <f>+ROUND(L87+M87,-1)</f>
        <v/>
      </c>
      <c r="O87" s="43">
        <f>+IF(AND(H87&gt;0),ROUND(K87*H87*1.1,-1),0)</f>
        <v/>
      </c>
      <c r="P87" s="10" t="n"/>
      <c r="Q87" s="11" t="n"/>
      <c r="R87" s="59" t="n"/>
    </row>
    <row r="88" ht="37.5" customHeight="1">
      <c r="A88" s="40" t="inlineStr">
        <is>
          <t>04/04/2022</t>
        </is>
      </c>
      <c r="B88" s="41" t="inlineStr">
        <is>
          <t>P06502</t>
        </is>
      </c>
      <c r="C88" s="42" t="inlineStr">
        <is>
          <t>PIER0531X5</t>
        </is>
      </c>
      <c r="D88" s="42" t="inlineStr">
        <is>
          <t>Combo 5 Kem Danh Rang Chong Hinh Thanh Mang Bam</t>
        </is>
      </c>
      <c r="E88" s="43" t="n">
        <v>1</v>
      </c>
      <c r="F88" s="43">
        <f>E88-G88</f>
        <v/>
      </c>
      <c r="G88" s="43" t="n"/>
      <c r="H88" s="43" t="n"/>
      <c r="I88" s="43" t="n"/>
      <c r="J88" s="43">
        <f>+F88-H88-G88</f>
        <v/>
      </c>
      <c r="K88" s="43" t="n">
        <v>254545.454545455</v>
      </c>
      <c r="L88" s="43">
        <f>+ROUND(K88*F88,0)</f>
        <v/>
      </c>
      <c r="M88" s="43">
        <f>+ROUND(K88*F88*0.1,0)</f>
        <v/>
      </c>
      <c r="N88" s="43">
        <f>+ROUND(L88+M88,-1)</f>
        <v/>
      </c>
      <c r="O88" s="43">
        <f>+IF(AND(H88&gt;0),ROUND(K88*H88*1.1,-1),0)</f>
        <v/>
      </c>
      <c r="P88" s="10" t="n"/>
      <c r="Q88" s="11" t="n"/>
      <c r="R88" s="59" t="n"/>
    </row>
    <row r="89" ht="37.5" customHeight="1">
      <c r="A89" s="40" t="inlineStr">
        <is>
          <t>04/04/2022</t>
        </is>
      </c>
      <c r="B89" s="41" t="inlineStr">
        <is>
          <t>P06502</t>
        </is>
      </c>
      <c r="C89" s="42" t="inlineStr">
        <is>
          <t>PIER0541X5</t>
        </is>
      </c>
      <c r="D89" s="42" t="inlineStr">
        <is>
          <t>Combo 5 Gel Danh Rang Huong Dau Tay Cho Tre Em Piwy</t>
        </is>
      </c>
      <c r="E89" s="43" t="n">
        <v>1</v>
      </c>
      <c r="F89" s="43">
        <f>E89-G89</f>
        <v/>
      </c>
      <c r="G89" s="43" t="n"/>
      <c r="H89" s="43" t="n"/>
      <c r="I89" s="43" t="n"/>
      <c r="J89" s="43">
        <f>+F89-H89-G89</f>
        <v/>
      </c>
      <c r="K89" s="43" t="n">
        <v>190909.090909091</v>
      </c>
      <c r="L89" s="43">
        <f>+ROUND(K89*F89,0)</f>
        <v/>
      </c>
      <c r="M89" s="43">
        <f>+ROUND(K89*F89*0.1,0)</f>
        <v/>
      </c>
      <c r="N89" s="43">
        <f>+ROUND(L89+M89,-1)</f>
        <v/>
      </c>
      <c r="O89" s="43">
        <f>+IF(AND(H89&gt;0),ROUND(K89*H89*1.1,-1),0)</f>
        <v/>
      </c>
      <c r="P89" s="10" t="n"/>
      <c r="Q89" s="11" t="n"/>
      <c r="R89" s="59" t="n"/>
    </row>
    <row r="90" ht="37.5" customHeight="1">
      <c r="A90" s="44" t="inlineStr">
        <is>
          <t>04/04/2022</t>
        </is>
      </c>
      <c r="B90" s="41" t="inlineStr">
        <is>
          <t>P06550</t>
        </is>
      </c>
      <c r="C90" s="42" t="inlineStr">
        <is>
          <t>GSD2023</t>
        </is>
      </c>
      <c r="D90" s="42" t="inlineStr">
        <is>
          <t>Tranh Son Dau Truu Tuong Ve Tay Sac Mau #Gsd2023</t>
        </is>
      </c>
      <c r="E90" s="43" t="n">
        <v>1</v>
      </c>
      <c r="F90" s="43">
        <f>E90-G90</f>
        <v/>
      </c>
      <c r="G90" s="43" t="n"/>
      <c r="H90" s="43" t="n"/>
      <c r="I90" s="43" t="n">
        <v>1</v>
      </c>
      <c r="J90" s="43">
        <f>+F90-H90-G90</f>
        <v/>
      </c>
      <c r="K90" s="43" t="n">
        <v>1045455</v>
      </c>
      <c r="L90" s="43">
        <f>+ROUND(K90*F90,0)</f>
        <v/>
      </c>
      <c r="M90" s="43">
        <f>+ROUND(K90*F90*0.1,0)</f>
        <v/>
      </c>
      <c r="N90" s="43">
        <f>+ROUND(L90+M90,-1)</f>
        <v/>
      </c>
      <c r="O90" s="43">
        <f>+IF(AND(H90&gt;0),ROUND(K90*H90*1.1,-1),0)</f>
        <v/>
      </c>
      <c r="P90" s="10" t="inlineStr">
        <is>
          <t>khách cancel</t>
        </is>
      </c>
      <c r="Q90" s="11" t="inlineStr">
        <is>
          <t>Qúa hạn, không nhận cấn trừ</t>
        </is>
      </c>
      <c r="R90" s="59" t="inlineStr">
        <is>
          <t xml:space="preserve"> LF confirm</t>
        </is>
      </c>
    </row>
    <row r="91" ht="37.5" customHeight="1">
      <c r="A91" s="40" t="inlineStr">
        <is>
          <t>04/05/2022</t>
        </is>
      </c>
      <c r="B91" s="41" t="inlineStr">
        <is>
          <t>P06592</t>
        </is>
      </c>
      <c r="C91" s="42" t="inlineStr">
        <is>
          <t>PIER0331X5</t>
        </is>
      </c>
      <c r="D91" s="42" t="inlineStr">
        <is>
          <t>Combo 5 Bo Ba Ban Chai Sac Mau Mem Pierrot</t>
        </is>
      </c>
      <c r="E91" s="43" t="n">
        <v>1</v>
      </c>
      <c r="F91" s="43">
        <f>E91-G91</f>
        <v/>
      </c>
      <c r="G91" s="43" t="n"/>
      <c r="H91" s="43" t="n"/>
      <c r="I91" s="43" t="n"/>
      <c r="J91" s="43">
        <f>+F91-H91-G91</f>
        <v/>
      </c>
      <c r="K91" s="43" t="n">
        <v>327272.727272727</v>
      </c>
      <c r="L91" s="43">
        <f>+ROUND(K91*F91,0)</f>
        <v/>
      </c>
      <c r="M91" s="43">
        <f>+ROUND(K91*F91*0.1,0)</f>
        <v/>
      </c>
      <c r="N91" s="43">
        <f>+ROUND(L91+M91,-1)</f>
        <v/>
      </c>
      <c r="O91" s="43">
        <f>+IF(AND(H91&gt;0),ROUND(K91*H91*1.1,-1),0)</f>
        <v/>
      </c>
      <c r="P91" s="10" t="n"/>
      <c r="Q91" s="11" t="n"/>
      <c r="R91" s="59" t="n"/>
    </row>
    <row r="92" ht="37.5" customHeight="1">
      <c r="A92" s="40" t="inlineStr">
        <is>
          <t>04/05/2022</t>
        </is>
      </c>
      <c r="B92" s="41" t="inlineStr">
        <is>
          <t>P06592</t>
        </is>
      </c>
      <c r="C92" s="42" t="inlineStr">
        <is>
          <t>PIER0551X5</t>
        </is>
      </c>
      <c r="D92" s="42" t="inlineStr">
        <is>
          <t>Combo 5 Gel Danh Rang Thom Mat Sang Khoai</t>
        </is>
      </c>
      <c r="E92" s="43" t="n">
        <v>1</v>
      </c>
      <c r="F92" s="43">
        <f>E92-G92</f>
        <v/>
      </c>
      <c r="G92" s="43" t="n">
        <v>1</v>
      </c>
      <c r="H92" s="43" t="n"/>
      <c r="I92" s="43" t="n"/>
      <c r="J92" s="43">
        <f>+F92-H92-G92</f>
        <v/>
      </c>
      <c r="K92" s="43" t="n">
        <v>254545.454545455</v>
      </c>
      <c r="L92" s="43">
        <f>+ROUND(K92*F92,0)</f>
        <v/>
      </c>
      <c r="M92" s="43">
        <f>+ROUND(K92*F92*0.1,0)</f>
        <v/>
      </c>
      <c r="N92" s="43">
        <f>+ROUND(L92+M92,-1)</f>
        <v/>
      </c>
      <c r="O92" s="43">
        <f>+IF(AND(H92&gt;0),ROUND(K92*H92*1.1,-1),0)</f>
        <v/>
      </c>
      <c r="P92" s="10" t="inlineStr">
        <is>
          <t>k nhập kho</t>
        </is>
      </c>
      <c r="Q92" s="11" t="inlineStr">
        <is>
          <t>TC XÁC NHẬN KHÔNG GIAO</t>
        </is>
      </c>
      <c r="R92" s="59" t="inlineStr">
        <is>
          <t>CẤN TRỪ ĐỢT NÀY</t>
        </is>
      </c>
    </row>
    <row r="93" ht="56.25" customHeight="1">
      <c r="A93" s="40" t="inlineStr">
        <is>
          <t>04/05/2022</t>
        </is>
      </c>
      <c r="B93" s="41" t="inlineStr">
        <is>
          <t>P06592</t>
        </is>
      </c>
      <c r="C93" s="42" t="inlineStr">
        <is>
          <t>PIER0090X5</t>
        </is>
      </c>
      <c r="D93" s="42" t="inlineStr">
        <is>
          <t>Combo 5 Ban Chai Danh Rang Tre Em Sieu Mem Pierrot Junior Plus</t>
        </is>
      </c>
      <c r="E93" s="43" t="n">
        <v>1</v>
      </c>
      <c r="F93" s="43">
        <f>E93-G93</f>
        <v/>
      </c>
      <c r="G93" s="43" t="n"/>
      <c r="H93" s="43" t="n"/>
      <c r="I93" s="43" t="n"/>
      <c r="J93" s="43">
        <f>+F93-H93-G93</f>
        <v/>
      </c>
      <c r="K93" s="43" t="n">
        <v>200000</v>
      </c>
      <c r="L93" s="43">
        <f>+ROUND(K93*F93,0)</f>
        <v/>
      </c>
      <c r="M93" s="43">
        <f>+ROUND(K93*F93*0.1,0)</f>
        <v/>
      </c>
      <c r="N93" s="43">
        <f>+ROUND(L93+M93,-1)</f>
        <v/>
      </c>
      <c r="O93" s="43">
        <f>+IF(AND(H93&gt;0),ROUND(K93*H93*1.1,-1),0)</f>
        <v/>
      </c>
      <c r="P93" s="10" t="n"/>
      <c r="Q93" s="11" t="n"/>
      <c r="R93" s="59" t="n"/>
    </row>
    <row r="94" ht="56.25" customHeight="1">
      <c r="A94" s="40" t="inlineStr">
        <is>
          <t>04/05/2022</t>
        </is>
      </c>
      <c r="B94" s="41" t="inlineStr">
        <is>
          <t>P06560</t>
        </is>
      </c>
      <c r="C94" s="42" t="inlineStr">
        <is>
          <t>T1HNUHSNOUGHYUP</t>
        </is>
      </c>
      <c r="D94" s="42" t="inlineStr">
        <is>
          <t>Combo 2 Nuoc Uong Hong Sam Bo Gan Nonghyup50Ml X 30 Goi X2</t>
        </is>
      </c>
      <c r="E94" s="43" t="n">
        <v>1</v>
      </c>
      <c r="F94" s="43">
        <f>E94-G94</f>
        <v/>
      </c>
      <c r="G94" s="43" t="n">
        <v>1</v>
      </c>
      <c r="H94" s="43" t="n"/>
      <c r="I94" s="43" t="n"/>
      <c r="J94" s="43">
        <f>+F94-H94-G94</f>
        <v/>
      </c>
      <c r="K94" s="43" t="n">
        <v>609091</v>
      </c>
      <c r="L94" s="43">
        <f>+ROUND(K94*F94,0)</f>
        <v/>
      </c>
      <c r="M94" s="43">
        <f>+ROUND(K94*F94*0.1,0)</f>
        <v/>
      </c>
      <c r="N94" s="43">
        <f>+ROUND(L94+M94,-1)</f>
        <v/>
      </c>
      <c r="O94" s="43">
        <f>+IF(AND(H94&gt;0),ROUND(K94*H94*1.1,-1),0)</f>
        <v/>
      </c>
      <c r="P94" s="10" t="inlineStr">
        <is>
          <t>k nhập kho;
đã cấn trừ trong đợt thanh toán ngày 27/4/2022</t>
        </is>
      </c>
      <c r="Q94" s="11" t="inlineStr">
        <is>
          <t>TC XÁC NHẬN KHÔNG GIAO</t>
        </is>
      </c>
      <c r="R94" s="59" t="inlineStr">
        <is>
          <t>ĐÃ CẤN TRỪ</t>
        </is>
      </c>
    </row>
    <row r="95" ht="37.5" customHeight="1">
      <c r="A95" s="40" t="inlineStr">
        <is>
          <t>04/05/2022</t>
        </is>
      </c>
      <c r="B95" s="41" t="inlineStr">
        <is>
          <t>P06564</t>
        </is>
      </c>
      <c r="C95" s="42" t="inlineStr">
        <is>
          <t>YDTHTL6X2</t>
        </is>
      </c>
      <c r="D95" s="42" t="inlineStr">
        <is>
          <t>Combo 2 Loc 6 Hu To Yen Chung Dong Trung Ha Thao</t>
        </is>
      </c>
      <c r="E95" s="43" t="n">
        <v>4</v>
      </c>
      <c r="F95" s="43">
        <f>E95-G95</f>
        <v/>
      </c>
      <c r="G95" s="43" t="n"/>
      <c r="H95" s="43" t="n"/>
      <c r="I95" s="43" t="n"/>
      <c r="J95" s="43">
        <f>+F95-H95-G95</f>
        <v/>
      </c>
      <c r="K95" s="43" t="n">
        <v>394664</v>
      </c>
      <c r="L95" s="43">
        <f>+ROUND(K95*F95,0)</f>
        <v/>
      </c>
      <c r="M95" s="43">
        <f>+ROUND(K95*F95*0.1,0)</f>
        <v/>
      </c>
      <c r="N95" s="43">
        <f>+ROUND(L95+M95,-1)</f>
        <v/>
      </c>
      <c r="O95" s="43">
        <f>+IF(AND(H95&gt;0),ROUND(K95*H95*1.1,-1),0)</f>
        <v/>
      </c>
      <c r="P95" s="10" t="n"/>
      <c r="Q95" s="11" t="n"/>
      <c r="R95" s="59" t="n"/>
    </row>
    <row r="96" ht="37.5" customHeight="1">
      <c r="A96" s="40" t="inlineStr">
        <is>
          <t>04/05/2022</t>
        </is>
      </c>
      <c r="B96" s="41" t="inlineStr">
        <is>
          <t>P06558</t>
        </is>
      </c>
      <c r="C96" s="45" t="n">
        <v>1.136000011135e+17</v>
      </c>
      <c r="D96" s="42" t="inlineStr">
        <is>
          <t>Combo Bo 6 Thia 6 Dia 17Cm &amp; Bo Thia Dia Swan. (19 Mon)</t>
        </is>
      </c>
      <c r="E96" s="43" t="n">
        <v>13</v>
      </c>
      <c r="F96" s="43">
        <f>E96-G96</f>
        <v/>
      </c>
      <c r="G96" s="43" t="n"/>
      <c r="H96" s="43" t="n"/>
      <c r="I96" s="43" t="n"/>
      <c r="J96" s="43">
        <f>+F96-H96-G96</f>
        <v/>
      </c>
      <c r="K96" s="43" t="n">
        <v>209091</v>
      </c>
      <c r="L96" s="43">
        <f>+ROUND(K96*F96,0)</f>
        <v/>
      </c>
      <c r="M96" s="43">
        <f>+ROUND(K96*F96*0.1,0)</f>
        <v/>
      </c>
      <c r="N96" s="43">
        <f>+ROUND(L96+M96,-1)</f>
        <v/>
      </c>
      <c r="O96" s="43">
        <f>+IF(AND(H96&gt;0),ROUND(K96*H96*1.1,-1),0)</f>
        <v/>
      </c>
      <c r="P96" s="10" t="n"/>
      <c r="Q96" s="11" t="n"/>
      <c r="R96" s="59" t="n"/>
    </row>
    <row r="97" ht="37.5" customHeight="1">
      <c r="A97" s="40" t="inlineStr">
        <is>
          <t>04/05/2022</t>
        </is>
      </c>
      <c r="B97" s="41" t="inlineStr">
        <is>
          <t>P06560</t>
        </is>
      </c>
      <c r="C97" s="42" t="inlineStr">
        <is>
          <t>T1HKSSOBAEK200X5</t>
        </is>
      </c>
      <c r="D97" s="42" t="inlineStr">
        <is>
          <t>Combo 5 Keo Sam Sobaek Dang Hop 200G X5</t>
        </is>
      </c>
      <c r="E97" s="43" t="n">
        <v>1</v>
      </c>
      <c r="F97" s="43">
        <f>E97-G97</f>
        <v/>
      </c>
      <c r="G97" s="43" t="n">
        <v>1</v>
      </c>
      <c r="H97" s="43" t="n"/>
      <c r="I97" s="43" t="n"/>
      <c r="J97" s="43">
        <f>+F97-H97-G97</f>
        <v/>
      </c>
      <c r="K97" s="43" t="n">
        <v>318182</v>
      </c>
      <c r="L97" s="43">
        <f>+ROUND(K97*F97,0)</f>
        <v/>
      </c>
      <c r="M97" s="43">
        <f>+ROUND(K97*F97*0.1,0)</f>
        <v/>
      </c>
      <c r="N97" s="43">
        <f>+ROUND(L97+M97,-1)</f>
        <v/>
      </c>
      <c r="O97" s="43">
        <f>+IF(AND(H97&gt;0),ROUND(K97*H97*1.1,-1),0)</f>
        <v/>
      </c>
      <c r="P97" s="10" t="inlineStr">
        <is>
          <t>k nhập kho;
đã cấn trừ trong đợt thanh toán ngày 27/4/2022</t>
        </is>
      </c>
      <c r="Q97" s="11" t="inlineStr">
        <is>
          <t>TC XÁC NHẬN KHÔNG GIAO</t>
        </is>
      </c>
      <c r="R97" s="59" t="inlineStr">
        <is>
          <t>ĐÃ CẤN TRỪ</t>
        </is>
      </c>
    </row>
    <row r="98" ht="56.25" customHeight="1">
      <c r="A98" s="40" t="inlineStr">
        <is>
          <t>04/05/2022</t>
        </is>
      </c>
      <c r="B98" s="41" t="inlineStr">
        <is>
          <t>P06595</t>
        </is>
      </c>
      <c r="C98" s="42" t="inlineStr">
        <is>
          <t>BG16P2038</t>
        </is>
      </c>
      <c r="D98" s="42" t="inlineStr">
        <is>
          <t>Bo Drap &amp; Chan Chan Cotton Bygu P2038 160X200 ( 5 Mon ) (2038)</t>
        </is>
      </c>
      <c r="E98" s="43" t="n">
        <v>1</v>
      </c>
      <c r="F98" s="43">
        <f>E98-G98</f>
        <v/>
      </c>
      <c r="G98" s="43" t="n"/>
      <c r="H98" s="43" t="n"/>
      <c r="I98" s="43" t="n"/>
      <c r="J98" s="43">
        <f>+F98-H98-G98</f>
        <v/>
      </c>
      <c r="K98" s="43" t="n">
        <v>590909</v>
      </c>
      <c r="L98" s="43">
        <f>+ROUND(K98*F98,0)</f>
        <v/>
      </c>
      <c r="M98" s="43">
        <f>+ROUND(K98*F98*0.1,0)</f>
        <v/>
      </c>
      <c r="N98" s="43">
        <f>+ROUND(L98+M98,-1)</f>
        <v/>
      </c>
      <c r="O98" s="43">
        <f>+IF(AND(H98&gt;0),ROUND(K98*H98*1.1,-1),0)</f>
        <v/>
      </c>
      <c r="P98" s="10" t="n"/>
      <c r="Q98" s="11" t="n"/>
      <c r="R98" s="59" t="n"/>
    </row>
    <row r="99" ht="56.25" customHeight="1">
      <c r="A99" s="40" t="inlineStr">
        <is>
          <t>04/06/2022</t>
        </is>
      </c>
      <c r="B99" s="41" t="inlineStr">
        <is>
          <t>P06659</t>
        </is>
      </c>
      <c r="C99" s="42" t="inlineStr">
        <is>
          <t>T1HNUHSNOUGHYUP</t>
        </is>
      </c>
      <c r="D99" s="42" t="inlineStr">
        <is>
          <t>Combo 2 Nuoc Uong Hong Sam Bo Gan Nonghyup50Ml X 30 Goi X2</t>
        </is>
      </c>
      <c r="E99" s="43" t="n">
        <v>1</v>
      </c>
      <c r="F99" s="43">
        <f>E99-G99</f>
        <v/>
      </c>
      <c r="G99" s="43" t="n">
        <v>1</v>
      </c>
      <c r="H99" s="43" t="n"/>
      <c r="I99" s="43" t="n"/>
      <c r="J99" s="43">
        <f>+F99-H99-G99</f>
        <v/>
      </c>
      <c r="K99" s="43" t="n">
        <v>609091</v>
      </c>
      <c r="L99" s="43">
        <f>+ROUND(K99*F99,0)</f>
        <v/>
      </c>
      <c r="M99" s="43">
        <f>+ROUND(K99*F99*0.1,0)</f>
        <v/>
      </c>
      <c r="N99" s="43">
        <f>+ROUND(L99+M99,-1)</f>
        <v/>
      </c>
      <c r="O99" s="43">
        <f>+IF(AND(H99&gt;0),ROUND(K99*H99*1.1,-1),0)</f>
        <v/>
      </c>
      <c r="P99" s="10" t="inlineStr">
        <is>
          <t>k nhập kho;
đã cấn trừ trong đợt thanh toán ngày 27/4/2022</t>
        </is>
      </c>
      <c r="Q99" s="11" t="inlineStr">
        <is>
          <t>TC XÁC NHẬN KHÔNG GIAO</t>
        </is>
      </c>
      <c r="R99" s="59" t="inlineStr">
        <is>
          <t>ĐÃ CẤN TRỪ</t>
        </is>
      </c>
    </row>
    <row r="100" ht="56.25" customHeight="1">
      <c r="A100" s="40" t="inlineStr">
        <is>
          <t>04/06/2022</t>
        </is>
      </c>
      <c r="B100" s="41" t="inlineStr">
        <is>
          <t>P06653</t>
        </is>
      </c>
      <c r="C100" s="42" t="inlineStr">
        <is>
          <t>AQUA2291X3</t>
        </is>
      </c>
      <c r="D100" s="42" t="inlineStr">
        <is>
          <t>Combo 3 Gel Tam Goi Toan Than Aquavera Danh Cho Tre Em 500Ml</t>
        </is>
      </c>
      <c r="E100" s="43" t="n">
        <v>1</v>
      </c>
      <c r="F100" s="43">
        <f>E100-G100</f>
        <v/>
      </c>
      <c r="G100" s="43" t="n">
        <v>1</v>
      </c>
      <c r="H100" s="43" t="n"/>
      <c r="I100" s="43" t="n"/>
      <c r="J100" s="43">
        <f>+F100-H100-G100</f>
        <v/>
      </c>
      <c r="K100" s="43" t="n">
        <v>200000</v>
      </c>
      <c r="L100" s="43">
        <f>+ROUND(K100*F100,0)</f>
        <v/>
      </c>
      <c r="M100" s="43">
        <f>+ROUND(K100*F100*0.1,0)</f>
        <v/>
      </c>
      <c r="N100" s="43">
        <f>+ROUND(L100+M100,-1)</f>
        <v/>
      </c>
      <c r="O100" s="43">
        <f>+IF(AND(H100&gt;0),ROUND(K100*H100*1.1,-1),0)</f>
        <v/>
      </c>
      <c r="P100" s="10" t="inlineStr">
        <is>
          <t>k nhập kho</t>
        </is>
      </c>
      <c r="Q100" s="11" t="inlineStr">
        <is>
          <t>đã giao 22/4, đề nghị LF cập nhật nhập kho</t>
        </is>
      </c>
      <c r="R100" s="60" t="inlineStr">
        <is>
          <t>Fail QC (chảy đổ), không bổ sung
Đang ở VP Leflair</t>
        </is>
      </c>
    </row>
    <row r="101" ht="56.25" customHeight="1">
      <c r="A101" s="40" t="inlineStr">
        <is>
          <t>04/06/2022</t>
        </is>
      </c>
      <c r="B101" s="41" t="inlineStr">
        <is>
          <t>P06647</t>
        </is>
      </c>
      <c r="C101" s="42" t="inlineStr">
        <is>
          <t>GK4TN002</t>
        </is>
      </c>
      <c r="D101" s="42" t="inlineStr">
        <is>
          <t>Bo Ga Phu Freesize &amp; Vo Chan Tuyet Nhung 4 Mon Tn002 (TN002)</t>
        </is>
      </c>
      <c r="E101" s="43" t="n">
        <v>1</v>
      </c>
      <c r="F101" s="43">
        <f>E101-G101</f>
        <v/>
      </c>
      <c r="G101" s="43" t="n"/>
      <c r="H101" s="43" t="n"/>
      <c r="I101" s="43" t="n"/>
      <c r="J101" s="43">
        <f>+F101-H101-G101</f>
        <v/>
      </c>
      <c r="K101" s="43" t="n">
        <v>380165</v>
      </c>
      <c r="L101" s="43">
        <f>+ROUND(K101*F101,0)</f>
        <v/>
      </c>
      <c r="M101" s="43">
        <f>+ROUND(K101*F101*0.1,0)</f>
        <v/>
      </c>
      <c r="N101" s="43">
        <f>+ROUND(L101+M101,-1)</f>
        <v/>
      </c>
      <c r="O101" s="43">
        <f>+IF(AND(H101&gt;0),ROUND(K101*H101*1.1,-1),0)</f>
        <v/>
      </c>
      <c r="P101" s="10" t="n"/>
      <c r="Q101" s="11" t="n"/>
      <c r="R101" s="59" t="n"/>
    </row>
    <row r="102" ht="56.25" customHeight="1">
      <c r="A102" s="40" t="inlineStr">
        <is>
          <t>04/06/2022</t>
        </is>
      </c>
      <c r="B102" s="41" t="inlineStr">
        <is>
          <t>P06647</t>
        </is>
      </c>
      <c r="C102" s="42" t="inlineStr">
        <is>
          <t>GK4TN046</t>
        </is>
      </c>
      <c r="D102" s="42" t="inlineStr">
        <is>
          <t>Bo Ga Phu Freesize &amp; Vo Chan Tuyet Nhung 4 Mon Tn046 (TN046)</t>
        </is>
      </c>
      <c r="E102" s="43" t="n">
        <v>1</v>
      </c>
      <c r="F102" s="43">
        <f>E102-G102</f>
        <v/>
      </c>
      <c r="G102" s="43" t="n"/>
      <c r="H102" s="43" t="n"/>
      <c r="I102" s="43" t="n"/>
      <c r="J102" s="43">
        <f>+F102-H102-G102</f>
        <v/>
      </c>
      <c r="K102" s="43" t="n">
        <v>462810</v>
      </c>
      <c r="L102" s="43">
        <f>+ROUND(K102*F102,0)</f>
        <v/>
      </c>
      <c r="M102" s="43">
        <f>+ROUND(K102*F102*0.1,0)</f>
        <v/>
      </c>
      <c r="N102" s="43">
        <f>+ROUND(L102+M102,-1)</f>
        <v/>
      </c>
      <c r="O102" s="43">
        <f>+IF(AND(H102&gt;0),ROUND(K102*H102*1.1,-1),0)</f>
        <v/>
      </c>
      <c r="P102" s="10" t="n"/>
      <c r="Q102" s="11" t="n"/>
      <c r="R102" s="59" t="n"/>
    </row>
    <row r="103" ht="56.25" customHeight="1">
      <c r="A103" s="44" t="inlineStr">
        <is>
          <t>04/06/2022</t>
        </is>
      </c>
      <c r="B103" s="41" t="inlineStr">
        <is>
          <t>P06638</t>
        </is>
      </c>
      <c r="C103" s="42" t="inlineStr">
        <is>
          <t>ADORE-128XL</t>
        </is>
      </c>
      <c r="D103" s="42" t="inlineStr">
        <is>
          <t>Hop 7 Quan Lot 7 Ngay Hugadore Usa Adore-128 Size Xl (RANDOM, XL)</t>
        </is>
      </c>
      <c r="E103" s="43" t="n">
        <v>1</v>
      </c>
      <c r="F103" s="43">
        <f>E103-G103</f>
        <v/>
      </c>
      <c r="G103" s="43" t="n"/>
      <c r="H103" s="43" t="n"/>
      <c r="I103" s="43" t="n">
        <v>1</v>
      </c>
      <c r="J103" s="43">
        <f>+F103-H103-G103</f>
        <v/>
      </c>
      <c r="K103" s="43" t="n">
        <v>236364</v>
      </c>
      <c r="L103" s="43">
        <f>+ROUND(K103*F103,0)</f>
        <v/>
      </c>
      <c r="M103" s="43">
        <f>+ROUND(K103*F103*0.1,0)</f>
        <v/>
      </c>
      <c r="N103" s="43">
        <f>+ROUND(L103+M103,-1)</f>
        <v/>
      </c>
      <c r="O103" s="43">
        <f>+IF(AND(H103&gt;0),ROUND(K103*H103*1.1,-1),0)</f>
        <v/>
      </c>
      <c r="P103" s="10" t="inlineStr">
        <is>
          <t>khách cancel</t>
        </is>
      </c>
      <c r="Q103" s="11" t="inlineStr">
        <is>
          <t>Qúa hạn, không nhận cấn trừ</t>
        </is>
      </c>
      <c r="R103" s="59" t="inlineStr">
        <is>
          <t xml:space="preserve"> LF confirm</t>
        </is>
      </c>
    </row>
    <row r="104" ht="56.25" customHeight="1">
      <c r="A104" s="40" t="inlineStr">
        <is>
          <t>04/06/2022</t>
        </is>
      </c>
      <c r="B104" s="41" t="inlineStr">
        <is>
          <t>P06638</t>
        </is>
      </c>
      <c r="C104" s="42" t="inlineStr">
        <is>
          <t>ADORE-128L</t>
        </is>
      </c>
      <c r="D104" s="42" t="inlineStr">
        <is>
          <t>Hop 7 Quan Lot 7 Ngay Hugadore Usa Adore-128 Size L (RANDOM, L)</t>
        </is>
      </c>
      <c r="E104" s="43" t="n">
        <v>2</v>
      </c>
      <c r="F104" s="43">
        <f>E104-G104</f>
        <v/>
      </c>
      <c r="G104" s="43" t="n"/>
      <c r="H104" s="43" t="n"/>
      <c r="I104" s="43" t="n"/>
      <c r="J104" s="43">
        <f>+F104-H104-G104</f>
        <v/>
      </c>
      <c r="K104" s="43" t="n">
        <v>236364</v>
      </c>
      <c r="L104" s="43">
        <f>+ROUND(K104*F104,0)</f>
        <v/>
      </c>
      <c r="M104" s="43">
        <f>+ROUND(K104*F104*0.1,0)</f>
        <v/>
      </c>
      <c r="N104" s="43">
        <f>+ROUND(L104+M104,-1)</f>
        <v/>
      </c>
      <c r="O104" s="43">
        <f>+IF(AND(H104&gt;0),ROUND(K104*H104*1.1,-1),0)</f>
        <v/>
      </c>
      <c r="P104" s="10" t="n"/>
      <c r="Q104" s="11" t="n"/>
      <c r="R104" s="59" t="n"/>
    </row>
    <row r="105" ht="56.25" customHeight="1">
      <c r="A105" s="40" t="inlineStr">
        <is>
          <t>04/06/2022</t>
        </is>
      </c>
      <c r="B105" s="41" t="inlineStr">
        <is>
          <t>P06638</t>
        </is>
      </c>
      <c r="C105" s="42" t="inlineStr">
        <is>
          <t>ADORE-128M</t>
        </is>
      </c>
      <c r="D105" s="42" t="inlineStr">
        <is>
          <t>Hop 7 Quan Lot 7 Ngay Hugadore Usa Adore-128 Size M (RANDOM, M)</t>
        </is>
      </c>
      <c r="E105" s="43" t="n">
        <v>1</v>
      </c>
      <c r="F105" s="43">
        <f>E105-G105</f>
        <v/>
      </c>
      <c r="G105" s="43" t="n">
        <v>1</v>
      </c>
      <c r="H105" s="43" t="n"/>
      <c r="I105" s="43" t="n"/>
      <c r="J105" s="43">
        <f>+F105-H105-G105</f>
        <v/>
      </c>
      <c r="K105" s="43" t="n">
        <v>236364</v>
      </c>
      <c r="L105" s="43">
        <f>+ROUND(K105*F105,0)</f>
        <v/>
      </c>
      <c r="M105" s="43">
        <f>+ROUND(K105*F105*0.1,0)</f>
        <v/>
      </c>
      <c r="N105" s="43">
        <f>+ROUND(L105+M105,-1)</f>
        <v/>
      </c>
      <c r="O105" s="43">
        <f>+IF(AND(H105&gt;0),ROUND(K105*H105*1.1,-1),0)</f>
        <v/>
      </c>
      <c r="P105" s="10" t="inlineStr">
        <is>
          <t>k nhập kho</t>
        </is>
      </c>
      <c r="Q105" s="11" t="inlineStr">
        <is>
          <t>TC XÁC NHẬN KHÔNG GIAO</t>
        </is>
      </c>
      <c r="R105" s="59" t="inlineStr">
        <is>
          <t>CẤN TRỪ ĐỢT NÀY</t>
        </is>
      </c>
    </row>
    <row r="106" ht="56.25" customHeight="1">
      <c r="A106" s="40" t="inlineStr">
        <is>
          <t>04/06/2022</t>
        </is>
      </c>
      <c r="B106" s="41" t="inlineStr">
        <is>
          <t>P06654</t>
        </is>
      </c>
      <c r="C106" s="42" t="inlineStr">
        <is>
          <t>NUME5557</t>
        </is>
      </c>
      <c r="D106" s="42" t="inlineStr">
        <is>
          <t>Kem Duong Am Numee Game On Chong Nhan Da Tinh Chat Collagen 50Ml</t>
        </is>
      </c>
      <c r="E106" s="43" t="n">
        <v>1</v>
      </c>
      <c r="F106" s="43">
        <f>E106-G106</f>
        <v/>
      </c>
      <c r="G106" s="43" t="n"/>
      <c r="H106" s="43" t="n"/>
      <c r="I106" s="43" t="n"/>
      <c r="J106" s="43">
        <f>+F106-H106-G106</f>
        <v/>
      </c>
      <c r="K106" s="43" t="n">
        <v>290909</v>
      </c>
      <c r="L106" s="43">
        <f>+ROUND(K106*F106,0)</f>
        <v/>
      </c>
      <c r="M106" s="43">
        <f>+ROUND(K106*F106*0.1,0)</f>
        <v/>
      </c>
      <c r="N106" s="43">
        <f>+ROUND(L106+M106,-1)</f>
        <v/>
      </c>
      <c r="O106" s="43">
        <f>+IF(AND(H106&gt;0),ROUND(K106*H106*1.1,-1),0)</f>
        <v/>
      </c>
      <c r="P106" s="10" t="n"/>
      <c r="Q106" s="11" t="n"/>
      <c r="R106" s="59" t="n"/>
    </row>
    <row r="107" ht="56.25" customHeight="1">
      <c r="A107" s="40" t="inlineStr">
        <is>
          <t>04/06/2022</t>
        </is>
      </c>
      <c r="B107" s="41" t="inlineStr">
        <is>
          <t>P06620</t>
        </is>
      </c>
      <c r="C107" s="42" t="inlineStr">
        <is>
          <t>ADORE-12710XL</t>
        </is>
      </c>
      <c r="D107" s="42" t="inlineStr">
        <is>
          <t>Combo 10 Quan Lot Ren Hugadore Usaadore-127 Size Xl (RANDOM, XL)</t>
        </is>
      </c>
      <c r="E107" s="43" t="n">
        <v>1</v>
      </c>
      <c r="F107" s="43">
        <f>E107-G107</f>
        <v/>
      </c>
      <c r="G107" s="43" t="n"/>
      <c r="H107" s="43" t="n"/>
      <c r="I107" s="43" t="n"/>
      <c r="J107" s="43">
        <f>+F107-H107-G107</f>
        <v/>
      </c>
      <c r="K107" s="43" t="n">
        <v>345455</v>
      </c>
      <c r="L107" s="43">
        <f>+ROUND(K107*F107,0)</f>
        <v/>
      </c>
      <c r="M107" s="43">
        <f>+ROUND(K107*F107*0.1,0)</f>
        <v/>
      </c>
      <c r="N107" s="43">
        <f>+ROUND(L107+M107,-1)</f>
        <v/>
      </c>
      <c r="O107" s="43">
        <f>+IF(AND(H107&gt;0),ROUND(K107*H107*1.1,-1),0)</f>
        <v/>
      </c>
      <c r="P107" s="10" t="n"/>
      <c r="Q107" s="11" t="n"/>
      <c r="R107" s="59" t="n"/>
    </row>
    <row r="108" ht="56.25" customHeight="1">
      <c r="A108" s="40" t="inlineStr">
        <is>
          <t>04/06/2022</t>
        </is>
      </c>
      <c r="B108" s="41" t="inlineStr">
        <is>
          <t>P06620</t>
        </is>
      </c>
      <c r="C108" s="42" t="inlineStr">
        <is>
          <t>HUG-00310XL</t>
        </is>
      </c>
      <c r="D108" s="42" t="inlineStr">
        <is>
          <t>Combo 10 Quan Lot Nam Luoi Hugadore Usa Hug-003 Size Xl (RANDOM, XL)</t>
        </is>
      </c>
      <c r="E108" s="43" t="n">
        <v>1</v>
      </c>
      <c r="F108" s="43">
        <f>E108-G108</f>
        <v/>
      </c>
      <c r="G108" s="43" t="n"/>
      <c r="H108" s="43" t="n"/>
      <c r="I108" s="43" t="n"/>
      <c r="J108" s="43">
        <f>+F108-H108-G108</f>
        <v/>
      </c>
      <c r="K108" s="43" t="n">
        <v>400000</v>
      </c>
      <c r="L108" s="43">
        <f>+ROUND(K108*F108,0)</f>
        <v/>
      </c>
      <c r="M108" s="43">
        <f>+ROUND(K108*F108*0.1,0)</f>
        <v/>
      </c>
      <c r="N108" s="43">
        <f>+ROUND(L108+M108,-1)</f>
        <v/>
      </c>
      <c r="O108" s="43">
        <f>+IF(AND(H108&gt;0),ROUND(K108*H108*1.1,-1),0)</f>
        <v/>
      </c>
      <c r="P108" s="10" t="n"/>
      <c r="Q108" s="11" t="n"/>
      <c r="R108" s="59" t="n"/>
    </row>
    <row r="109" ht="56.25" customHeight="1">
      <c r="A109" s="44" t="inlineStr">
        <is>
          <t>04/06/2022</t>
        </is>
      </c>
      <c r="B109" s="41" t="inlineStr">
        <is>
          <t>P06620</t>
        </is>
      </c>
      <c r="C109" s="42" t="inlineStr">
        <is>
          <t>LS-0062XL</t>
        </is>
      </c>
      <c r="D109" s="42" t="inlineStr">
        <is>
          <t>Combo 2 Quan Gen Hugadore Usals-006 Size Xl (RANDOM, XL)</t>
        </is>
      </c>
      <c r="E109" s="43" t="n">
        <v>4</v>
      </c>
      <c r="F109" s="43">
        <f>E109-G109</f>
        <v/>
      </c>
      <c r="G109" s="43" t="n"/>
      <c r="H109" s="43" t="n"/>
      <c r="I109" s="43" t="n">
        <v>2</v>
      </c>
      <c r="J109" s="43">
        <f>+F109-H109-G109</f>
        <v/>
      </c>
      <c r="K109" s="43" t="n">
        <v>245454.75</v>
      </c>
      <c r="L109" s="43">
        <f>+ROUND(K109*F109,0)</f>
        <v/>
      </c>
      <c r="M109" s="43">
        <f>+ROUND(K109*F109*0.1,0)</f>
        <v/>
      </c>
      <c r="N109" s="43">
        <f>+ROUND(L109+M109,-1)</f>
        <v/>
      </c>
      <c r="O109" s="43">
        <f>+IF(AND(H109&gt;0),ROUND(K109*H109*1.1,-1),0)</f>
        <v/>
      </c>
      <c r="P109" s="10" t="inlineStr">
        <is>
          <t>02 khách cancel</t>
        </is>
      </c>
      <c r="Q109" s="11" t="inlineStr">
        <is>
          <t>Qúa hạn, không nhận cấn trừ</t>
        </is>
      </c>
      <c r="R109" s="59" t="inlineStr">
        <is>
          <t xml:space="preserve"> LF confirm</t>
        </is>
      </c>
    </row>
    <row r="110" ht="56.25" customHeight="1">
      <c r="A110" s="40" t="inlineStr">
        <is>
          <t>04/06/2022</t>
        </is>
      </c>
      <c r="B110" s="41" t="inlineStr">
        <is>
          <t>P06620</t>
        </is>
      </c>
      <c r="C110" s="42" t="inlineStr">
        <is>
          <t>LBC-00610L</t>
        </is>
      </c>
      <c r="D110" s="42" t="inlineStr">
        <is>
          <t>Combo 10 Quan Lot Cotton Tron Hugadore Usalbc-006 Size L (RANDOM, L)</t>
        </is>
      </c>
      <c r="E110" s="43" t="n">
        <v>1</v>
      </c>
      <c r="F110" s="43">
        <f>E110-G110</f>
        <v/>
      </c>
      <c r="G110" s="43" t="n"/>
      <c r="H110" s="43" t="n"/>
      <c r="I110" s="43" t="n"/>
      <c r="J110" s="43">
        <f>+F110-H110-G110</f>
        <v/>
      </c>
      <c r="K110" s="43" t="n">
        <v>236364</v>
      </c>
      <c r="L110" s="43">
        <f>+ROUND(K110*F110,0)</f>
        <v/>
      </c>
      <c r="M110" s="43">
        <f>+ROUND(K110*F110*0.1,0)</f>
        <v/>
      </c>
      <c r="N110" s="43">
        <f>+ROUND(L110+M110,-1)</f>
        <v/>
      </c>
      <c r="O110" s="43">
        <f>+IF(AND(H110&gt;0),ROUND(K110*H110*1.1,-1),0)</f>
        <v/>
      </c>
      <c r="P110" s="10" t="n"/>
      <c r="Q110" s="11" t="n"/>
      <c r="R110" s="59" t="n"/>
    </row>
    <row r="111" ht="37.5" customHeight="1">
      <c r="A111" s="44" t="inlineStr">
        <is>
          <t>04/06/2022</t>
        </is>
      </c>
      <c r="B111" s="41" t="inlineStr">
        <is>
          <t>P06620</t>
        </is>
      </c>
      <c r="C111" s="42" t="inlineStr">
        <is>
          <t>LS-0082L</t>
        </is>
      </c>
      <c r="D111" s="42" t="inlineStr">
        <is>
          <t>Combo 2 Quan Gen Hugadore Usals-008  Size L (RANDOM, L)</t>
        </is>
      </c>
      <c r="E111" s="43" t="n">
        <v>3</v>
      </c>
      <c r="F111" s="43">
        <f>E111-G111</f>
        <v/>
      </c>
      <c r="G111" s="43" t="n"/>
      <c r="H111" s="43" t="n"/>
      <c r="I111" s="43" t="n">
        <v>2</v>
      </c>
      <c r="J111" s="43">
        <f>+F111-H111-G111</f>
        <v/>
      </c>
      <c r="K111" s="43" t="n">
        <v>245454.6666667</v>
      </c>
      <c r="L111" s="43">
        <f>+ROUND(K111*F111,0)</f>
        <v/>
      </c>
      <c r="M111" s="43">
        <f>+ROUND(K111*F111*0.1,0)</f>
        <v/>
      </c>
      <c r="N111" s="43">
        <f>+ROUND(L111+M111,-1)</f>
        <v/>
      </c>
      <c r="O111" s="43">
        <f>+IF(AND(H111&gt;0),ROUND(K111*H111*1.1,-1),0)</f>
        <v/>
      </c>
      <c r="P111" s="10" t="inlineStr">
        <is>
          <t>02 khách cancel</t>
        </is>
      </c>
      <c r="Q111" s="11" t="inlineStr">
        <is>
          <t>Qúa hạn, không nhận cấn trừ</t>
        </is>
      </c>
      <c r="R111" s="59" t="inlineStr">
        <is>
          <t xml:space="preserve"> LF confirm</t>
        </is>
      </c>
    </row>
    <row r="112" ht="56.25" customHeight="1">
      <c r="A112" s="40" t="inlineStr">
        <is>
          <t>04/06/2022</t>
        </is>
      </c>
      <c r="B112" s="41" t="inlineStr">
        <is>
          <t>P06620</t>
        </is>
      </c>
      <c r="C112" s="42" t="inlineStr">
        <is>
          <t>HUG-01210M</t>
        </is>
      </c>
      <c r="D112" s="42" t="inlineStr">
        <is>
          <t>Combo 10 Quan Lot Nam Cotton Boxer Hugadore Usa Hug-012 Size M (RANDOM, M)</t>
        </is>
      </c>
      <c r="E112" s="43" t="n">
        <v>1</v>
      </c>
      <c r="F112" s="43">
        <f>E112-G112</f>
        <v/>
      </c>
      <c r="G112" s="43" t="n"/>
      <c r="H112" s="43" t="n"/>
      <c r="I112" s="43" t="n"/>
      <c r="J112" s="43">
        <f>+F112-H112-G112</f>
        <v/>
      </c>
      <c r="K112" s="43" t="n">
        <v>436364</v>
      </c>
      <c r="L112" s="43">
        <f>+ROUND(K112*F112,0)</f>
        <v/>
      </c>
      <c r="M112" s="43">
        <f>+ROUND(K112*F112*0.1,0)</f>
        <v/>
      </c>
      <c r="N112" s="43">
        <f>+ROUND(L112+M112,-1)</f>
        <v/>
      </c>
      <c r="O112" s="43">
        <f>+IF(AND(H112&gt;0),ROUND(K112*H112*1.1,-1),0)</f>
        <v/>
      </c>
      <c r="P112" s="10" t="n"/>
      <c r="Q112" s="11" t="n"/>
      <c r="R112" s="59" t="n"/>
    </row>
    <row r="113" ht="56.25" customHeight="1">
      <c r="A113" s="40" t="inlineStr">
        <is>
          <t>04/06/2022</t>
        </is>
      </c>
      <c r="B113" s="41" t="inlineStr">
        <is>
          <t>P06620</t>
        </is>
      </c>
      <c r="C113" s="42" t="inlineStr">
        <is>
          <t>HUG-01410L</t>
        </is>
      </c>
      <c r="D113" s="42" t="inlineStr">
        <is>
          <t>Combo 10 Quan Lot Nam Luoi Hugadore Usa Hug-014 Size L (RANDOM, L)</t>
        </is>
      </c>
      <c r="E113" s="43" t="n">
        <v>1</v>
      </c>
      <c r="F113" s="43">
        <f>E113-G113</f>
        <v/>
      </c>
      <c r="G113" s="43" t="n"/>
      <c r="H113" s="43" t="n"/>
      <c r="I113" s="43" t="n"/>
      <c r="J113" s="43">
        <f>+F113-H113-G113</f>
        <v/>
      </c>
      <c r="K113" s="43" t="n">
        <v>400000</v>
      </c>
      <c r="L113" s="43">
        <f>+ROUND(K113*F113,0)</f>
        <v/>
      </c>
      <c r="M113" s="43">
        <f>+ROUND(K113*F113*0.1,0)</f>
        <v/>
      </c>
      <c r="N113" s="43">
        <f>+ROUND(L113+M113,-1)</f>
        <v/>
      </c>
      <c r="O113" s="43">
        <f>+IF(AND(H113&gt;0),ROUND(K113*H113*1.1,-1),0)</f>
        <v/>
      </c>
      <c r="P113" s="10" t="n"/>
      <c r="Q113" s="11" t="n"/>
      <c r="R113" s="59" t="n"/>
    </row>
    <row r="114" ht="37.5" customHeight="1">
      <c r="A114" s="40" t="inlineStr">
        <is>
          <t>04/06/2022</t>
        </is>
      </c>
      <c r="B114" s="41" t="inlineStr">
        <is>
          <t>P06609</t>
        </is>
      </c>
      <c r="C114" s="42" t="inlineStr">
        <is>
          <t>KOURA012</t>
        </is>
      </c>
      <c r="D114" s="42" t="inlineStr">
        <is>
          <t>Kem Chong Nang Duong Am Spf50% Cho Da Dau</t>
        </is>
      </c>
      <c r="E114" s="43" t="n">
        <v>1</v>
      </c>
      <c r="F114" s="43">
        <f>E114-G114</f>
        <v/>
      </c>
      <c r="G114" s="43" t="n"/>
      <c r="H114" s="43" t="n"/>
      <c r="I114" s="43" t="n"/>
      <c r="J114" s="43">
        <f>+F114-H114-G114</f>
        <v/>
      </c>
      <c r="K114" s="43" t="n">
        <v>390909</v>
      </c>
      <c r="L114" s="43">
        <f>+ROUND(K114*F114,0)</f>
        <v/>
      </c>
      <c r="M114" s="43">
        <f>+ROUND(K114*F114*0.1,0)</f>
        <v/>
      </c>
      <c r="N114" s="43">
        <f>+ROUND(L114+M114,-1)</f>
        <v/>
      </c>
      <c r="O114" s="43">
        <f>+IF(AND(H114&gt;0),ROUND(K114*H114*1.1,-1),0)</f>
        <v/>
      </c>
      <c r="P114" s="10" t="n"/>
      <c r="Q114" s="11" t="n"/>
      <c r="R114" s="59" t="n"/>
    </row>
    <row r="115">
      <c r="A115" s="40" t="inlineStr">
        <is>
          <t>04/06/2022</t>
        </is>
      </c>
      <c r="B115" s="41" t="inlineStr">
        <is>
          <t>P06609</t>
        </is>
      </c>
      <c r="C115" s="42" t="inlineStr">
        <is>
          <t>KOURA019</t>
        </is>
      </c>
      <c r="D115" s="42" t="inlineStr">
        <is>
          <t>Kem Lam Am Da Tay</t>
        </is>
      </c>
      <c r="E115" s="43" t="n">
        <v>1</v>
      </c>
      <c r="F115" s="43">
        <f>E115-G115</f>
        <v/>
      </c>
      <c r="G115" s="43" t="n"/>
      <c r="H115" s="43" t="n"/>
      <c r="I115" s="43" t="n"/>
      <c r="J115" s="43">
        <f>+F115-H115-G115</f>
        <v/>
      </c>
      <c r="K115" s="43" t="n">
        <v>354545</v>
      </c>
      <c r="L115" s="43">
        <f>+ROUND(K115*F115,0)</f>
        <v/>
      </c>
      <c r="M115" s="43">
        <f>+ROUND(K115*F115*0.1,0)</f>
        <v/>
      </c>
      <c r="N115" s="43">
        <f>+ROUND(L115+M115,-1)</f>
        <v/>
      </c>
      <c r="O115" s="43">
        <f>+IF(AND(H115&gt;0),ROUND(K115*H115*1.1,-1),0)</f>
        <v/>
      </c>
      <c r="P115" s="10" t="n"/>
      <c r="Q115" s="11" t="n"/>
      <c r="R115" s="59" t="n"/>
    </row>
    <row r="116" ht="37.5" customHeight="1">
      <c r="A116" s="40" t="inlineStr">
        <is>
          <t>04/06/2022</t>
        </is>
      </c>
      <c r="B116" s="41" t="inlineStr">
        <is>
          <t>P06653</t>
        </is>
      </c>
      <c r="C116" s="42" t="inlineStr">
        <is>
          <t>MOON2062X2</t>
        </is>
      </c>
      <c r="D116" s="42" t="inlineStr">
        <is>
          <t>Combo 2 Gel Tam Tinh Dau Dua Treaclemoon Duc 500Ml</t>
        </is>
      </c>
      <c r="E116" s="43" t="n">
        <v>1</v>
      </c>
      <c r="F116" s="43">
        <f>E116-G116</f>
        <v/>
      </c>
      <c r="G116" s="43" t="n"/>
      <c r="H116" s="43" t="n"/>
      <c r="I116" s="43" t="n"/>
      <c r="J116" s="43">
        <f>+F116-H116-G116</f>
        <v/>
      </c>
      <c r="K116" s="43" t="n">
        <v>236364</v>
      </c>
      <c r="L116" s="43">
        <f>+ROUND(K116*F116,0)</f>
        <v/>
      </c>
      <c r="M116" s="43">
        <f>+ROUND(K116*F116*0.1,0)</f>
        <v/>
      </c>
      <c r="N116" s="43">
        <f>+ROUND(L116+M116,-1)</f>
        <v/>
      </c>
      <c r="O116" s="43">
        <f>+IF(AND(H116&gt;0),ROUND(K116*H116*1.1,-1),0)</f>
        <v/>
      </c>
      <c r="P116" s="10" t="n"/>
      <c r="Q116" s="11" t="n"/>
      <c r="R116" s="59" t="n"/>
    </row>
    <row r="117" ht="37.5" customHeight="1">
      <c r="A117" s="40" t="inlineStr">
        <is>
          <t>04/06/2022</t>
        </is>
      </c>
      <c r="B117" s="41" t="inlineStr">
        <is>
          <t>P06653</t>
        </is>
      </c>
      <c r="C117" s="42" t="inlineStr">
        <is>
          <t>AQUA2001X5</t>
        </is>
      </c>
      <c r="D117" s="42" t="inlineStr">
        <is>
          <t>Combo 5 Nuoc Rua Tay Hoa Nhai Aqua Vera_500Ml</t>
        </is>
      </c>
      <c r="E117" s="43" t="n">
        <v>1</v>
      </c>
      <c r="F117" s="43">
        <f>E117-G117</f>
        <v/>
      </c>
      <c r="G117" s="43" t="n"/>
      <c r="H117" s="43" t="n"/>
      <c r="I117" s="43" t="n"/>
      <c r="J117" s="43">
        <f>+F117-H117-G117</f>
        <v/>
      </c>
      <c r="K117" s="43" t="n">
        <v>181818</v>
      </c>
      <c r="L117" s="43">
        <f>+ROUND(K117*F117,0)</f>
        <v/>
      </c>
      <c r="M117" s="43">
        <f>+ROUND(K117*F117*0.1,0)</f>
        <v/>
      </c>
      <c r="N117" s="43">
        <f>+ROUND(L117+M117,-1)</f>
        <v/>
      </c>
      <c r="O117" s="43">
        <f>+IF(AND(H117&gt;0),ROUND(K117*H117*1.1,-1),0)</f>
        <v/>
      </c>
      <c r="P117" s="10" t="n"/>
      <c r="Q117" s="11" t="n"/>
      <c r="R117" s="59" t="n"/>
    </row>
    <row r="118" ht="37.5" customHeight="1">
      <c r="A118" s="40" t="inlineStr">
        <is>
          <t>04/06/2022</t>
        </is>
      </c>
      <c r="B118" s="41" t="inlineStr">
        <is>
          <t>P06641</t>
        </is>
      </c>
      <c r="C118" s="42" t="inlineStr">
        <is>
          <t>113600001X2</t>
        </is>
      </c>
      <c r="D118" s="42" t="inlineStr">
        <is>
          <t>Combo 2 Bo 6 Thia 6 Dia 17Cm ( 24 Mon)</t>
        </is>
      </c>
      <c r="E118" s="43" t="n">
        <v>1</v>
      </c>
      <c r="F118" s="43">
        <f>E118-G118</f>
        <v/>
      </c>
      <c r="G118" s="43" t="n"/>
      <c r="H118" s="43" t="n"/>
      <c r="I118" s="43" t="n"/>
      <c r="J118" s="43">
        <f>+F118-H118-G118</f>
        <v/>
      </c>
      <c r="K118" s="43" t="n">
        <v>209091</v>
      </c>
      <c r="L118" s="43">
        <f>+ROUND(K118*F118,0)</f>
        <v/>
      </c>
      <c r="M118" s="43">
        <f>+ROUND(K118*F118*0.1,0)</f>
        <v/>
      </c>
      <c r="N118" s="43">
        <f>+ROUND(L118+M118,-1)</f>
        <v/>
      </c>
      <c r="O118" s="43">
        <f>+IF(AND(H118&gt;0),ROUND(K118*H118*1.1,-1),0)</f>
        <v/>
      </c>
      <c r="P118" s="10" t="n"/>
      <c r="Q118" s="11" t="n"/>
      <c r="R118" s="59" t="n"/>
    </row>
    <row r="119" ht="37.5" customHeight="1">
      <c r="A119" s="40" t="inlineStr">
        <is>
          <t>04/07/2022</t>
        </is>
      </c>
      <c r="B119" s="41" t="inlineStr">
        <is>
          <t>P06669</t>
        </is>
      </c>
      <c r="C119" s="42" t="n">
        <v>121202901</v>
      </c>
      <c r="D119" s="42" t="inlineStr">
        <is>
          <t>May Xay Sinh To Rapido Cong Suat 300W Rb-300M</t>
        </is>
      </c>
      <c r="E119" s="43" t="n">
        <v>1</v>
      </c>
      <c r="F119" s="43">
        <f>E119-G119</f>
        <v/>
      </c>
      <c r="G119" s="43" t="n"/>
      <c r="H119" s="43" t="n"/>
      <c r="I119" s="43" t="n"/>
      <c r="J119" s="43">
        <f>+F119-H119-G119</f>
        <v/>
      </c>
      <c r="K119" s="43" t="n">
        <v>445455</v>
      </c>
      <c r="L119" s="43">
        <f>+ROUND(K119*F119,0)</f>
        <v/>
      </c>
      <c r="M119" s="43">
        <f>+ROUND(K119*F119*0.1,0)</f>
        <v/>
      </c>
      <c r="N119" s="43">
        <f>+ROUND(L119+M119,-1)</f>
        <v/>
      </c>
      <c r="O119" s="43">
        <f>+IF(AND(H119&gt;0),ROUND(K119*H119*1.1,-1),0)</f>
        <v/>
      </c>
      <c r="P119" s="10" t="n"/>
      <c r="Q119" s="11" t="n"/>
      <c r="R119" s="59" t="n"/>
    </row>
    <row r="120" ht="56.25" customHeight="1">
      <c r="A120" s="40" t="inlineStr">
        <is>
          <t>04/07/2022</t>
        </is>
      </c>
      <c r="B120" s="41" t="inlineStr">
        <is>
          <t>P06692</t>
        </is>
      </c>
      <c r="C120" s="42" t="inlineStr">
        <is>
          <t>HUG-01210L</t>
        </is>
      </c>
      <c r="D120" s="42" t="inlineStr">
        <is>
          <t>Combo 10 Quan Lot Nam Cotton Boxer Hugadore Usa Hug-012 Size L (RANDOM, L)</t>
        </is>
      </c>
      <c r="E120" s="43" t="n">
        <v>2</v>
      </c>
      <c r="F120" s="43">
        <f>E120-G120</f>
        <v/>
      </c>
      <c r="G120" s="43" t="n"/>
      <c r="H120" s="43" t="n"/>
      <c r="I120" s="43" t="n"/>
      <c r="J120" s="43">
        <f>+F120-H120-G120</f>
        <v/>
      </c>
      <c r="K120" s="43" t="n">
        <v>436364</v>
      </c>
      <c r="L120" s="43">
        <f>+ROUND(K120*F120,0)</f>
        <v/>
      </c>
      <c r="M120" s="43">
        <f>+ROUND(K120*F120*0.1,0)</f>
        <v/>
      </c>
      <c r="N120" s="43">
        <f>+ROUND(L120+M120,-1)</f>
        <v/>
      </c>
      <c r="O120" s="43">
        <f>+IF(AND(H120&gt;0),ROUND(K120*H120*1.1,-1),0)</f>
        <v/>
      </c>
      <c r="P120" s="10" t="n"/>
      <c r="Q120" s="11" t="n"/>
      <c r="R120" s="59" t="n"/>
    </row>
    <row r="121" ht="56.25" customHeight="1">
      <c r="A121" s="40" t="inlineStr">
        <is>
          <t>04/07/2022</t>
        </is>
      </c>
      <c r="B121" s="41" t="inlineStr">
        <is>
          <t>P06692</t>
        </is>
      </c>
      <c r="C121" s="42" t="inlineStr">
        <is>
          <t>ADORE-12910XL</t>
        </is>
      </c>
      <c r="D121" s="42" t="inlineStr">
        <is>
          <t>Combo 10 Quan Lot Ren &amp; Thun Lanh Hugadore Usaadore-129 Size Xl (RANDOM, XL)</t>
        </is>
      </c>
      <c r="E121" s="43" t="n">
        <v>1</v>
      </c>
      <c r="F121" s="43">
        <f>E121-G121</f>
        <v/>
      </c>
      <c r="G121" s="43" t="n"/>
      <c r="H121" s="43" t="n"/>
      <c r="I121" s="43" t="n"/>
      <c r="J121" s="43">
        <f>+F121-H121-G121</f>
        <v/>
      </c>
      <c r="K121" s="43" t="n">
        <v>400000</v>
      </c>
      <c r="L121" s="43">
        <f>+ROUND(K121*F121,0)</f>
        <v/>
      </c>
      <c r="M121" s="43">
        <f>+ROUND(K121*F121*0.1,0)</f>
        <v/>
      </c>
      <c r="N121" s="43">
        <f>+ROUND(L121+M121,-1)</f>
        <v/>
      </c>
      <c r="O121" s="43">
        <f>+IF(AND(H121&gt;0),ROUND(K121*H121*1.1,-1),0)</f>
        <v/>
      </c>
      <c r="P121" s="10" t="n"/>
      <c r="Q121" s="11" t="n"/>
      <c r="R121" s="59" t="n"/>
    </row>
    <row r="122" ht="56.25" customHeight="1">
      <c r="A122" s="40" t="inlineStr">
        <is>
          <t>04/07/2022</t>
        </is>
      </c>
      <c r="B122" s="41" t="inlineStr">
        <is>
          <t>P06692</t>
        </is>
      </c>
      <c r="C122" s="42" t="inlineStr">
        <is>
          <t>HUG-01210XL</t>
        </is>
      </c>
      <c r="D122" s="42" t="inlineStr">
        <is>
          <t>Combo 10 Quan Lot Nam Cotton Boxer Hugadore Usa Hug-012 Size Xl (RANDOM, XL)</t>
        </is>
      </c>
      <c r="E122" s="43" t="n">
        <v>2</v>
      </c>
      <c r="F122" s="43">
        <f>E122-G122</f>
        <v/>
      </c>
      <c r="G122" s="43" t="n"/>
      <c r="H122" s="43" t="n"/>
      <c r="I122" s="43" t="n"/>
      <c r="J122" s="43">
        <f>+F122-H122-G122</f>
        <v/>
      </c>
      <c r="K122" s="43" t="n">
        <v>436364</v>
      </c>
      <c r="L122" s="43">
        <f>+ROUND(K122*F122,0)</f>
        <v/>
      </c>
      <c r="M122" s="43">
        <f>+ROUND(K122*F122*0.1,0)</f>
        <v/>
      </c>
      <c r="N122" s="43">
        <f>+ROUND(L122+M122,-1)</f>
        <v/>
      </c>
      <c r="O122" s="43">
        <f>+IF(AND(H122&gt;0),ROUND(K122*H122*1.1,-1),0)</f>
        <v/>
      </c>
      <c r="P122" s="10" t="n"/>
      <c r="Q122" s="11" t="n"/>
      <c r="R122" s="59" t="n"/>
    </row>
    <row r="123" ht="56.25" customHeight="1">
      <c r="A123" s="40" t="inlineStr">
        <is>
          <t>04/07/2022</t>
        </is>
      </c>
      <c r="B123" s="41" t="inlineStr">
        <is>
          <t>P06673</t>
        </is>
      </c>
      <c r="C123" s="42" t="inlineStr">
        <is>
          <t>GK4TN014</t>
        </is>
      </c>
      <c r="D123" s="42" t="inlineStr">
        <is>
          <t>Bo Ga Phu Freesize &amp; Vo Chan Tuyet Nhung 4 Mon Tn014 (TN014)</t>
        </is>
      </c>
      <c r="E123" s="43" t="n">
        <v>1</v>
      </c>
      <c r="F123" s="43">
        <f>E123-G123</f>
        <v/>
      </c>
      <c r="G123" s="43" t="n"/>
      <c r="H123" s="43" t="n"/>
      <c r="I123" s="43" t="n"/>
      <c r="J123" s="43">
        <f>+F123-H123-G123</f>
        <v/>
      </c>
      <c r="K123" s="43" t="n">
        <v>462810</v>
      </c>
      <c r="L123" s="43">
        <f>+ROUND(K123*F123,0)</f>
        <v/>
      </c>
      <c r="M123" s="43">
        <f>+ROUND(K123*F123*0.1,0)</f>
        <v/>
      </c>
      <c r="N123" s="43">
        <f>+ROUND(L123+M123,-1)</f>
        <v/>
      </c>
      <c r="O123" s="43">
        <f>+IF(AND(H123&gt;0),ROUND(K123*H123*1.1,-1),0)</f>
        <v/>
      </c>
      <c r="P123" s="10" t="n"/>
      <c r="Q123" s="11" t="n"/>
      <c r="R123" s="59" t="n"/>
    </row>
    <row r="124" ht="56.25" customHeight="1">
      <c r="A124" s="44" t="inlineStr">
        <is>
          <t>04/07/2022</t>
        </is>
      </c>
      <c r="B124" s="41" t="inlineStr">
        <is>
          <t>P06692</t>
        </is>
      </c>
      <c r="C124" s="42" t="inlineStr">
        <is>
          <t>LBC-00610L</t>
        </is>
      </c>
      <c r="D124" s="42" t="inlineStr">
        <is>
          <t>Combo 10 Quan Lot Cotton Tron Hugadore Usalbc-006 Size L (RANDOM, L)</t>
        </is>
      </c>
      <c r="E124" s="43" t="n">
        <v>1</v>
      </c>
      <c r="F124" s="43">
        <f>E124-G124</f>
        <v/>
      </c>
      <c r="G124" s="43" t="n"/>
      <c r="H124" s="43" t="n"/>
      <c r="I124" s="43" t="n">
        <v>1</v>
      </c>
      <c r="J124" s="43">
        <f>+F124-H124-G124</f>
        <v/>
      </c>
      <c r="K124" s="43" t="n">
        <v>236364</v>
      </c>
      <c r="L124" s="43">
        <f>+ROUND(K124*F124,0)</f>
        <v/>
      </c>
      <c r="M124" s="43">
        <f>+ROUND(K124*F124*0.1,0)</f>
        <v/>
      </c>
      <c r="N124" s="43">
        <f>+ROUND(L124+M124,-1)</f>
        <v/>
      </c>
      <c r="O124" s="43">
        <f>+IF(AND(H124&gt;0),ROUND(K124*H124*1.1,-1),0)</f>
        <v/>
      </c>
      <c r="P124" s="10" t="inlineStr">
        <is>
          <t>khách cancel</t>
        </is>
      </c>
      <c r="Q124" s="11" t="inlineStr">
        <is>
          <t>Qúa hạn, không nhận cấn trừ</t>
        </is>
      </c>
      <c r="R124" s="59" t="inlineStr">
        <is>
          <t xml:space="preserve"> LF confirm</t>
        </is>
      </c>
    </row>
    <row r="125" ht="56.25" customHeight="1">
      <c r="A125" s="40" t="inlineStr">
        <is>
          <t>04/07/2022</t>
        </is>
      </c>
      <c r="B125" s="41" t="inlineStr">
        <is>
          <t>P06692</t>
        </is>
      </c>
      <c r="C125" s="42" t="inlineStr">
        <is>
          <t>ADORE-01810XL</t>
        </is>
      </c>
      <c r="D125" s="42" t="inlineStr">
        <is>
          <t>Combo 10 Quan Lot Ren Khong Vien Hugadore Usaadore-018 Size Xl (RANDOM, XL)</t>
        </is>
      </c>
      <c r="E125" s="43" t="n">
        <v>2</v>
      </c>
      <c r="F125" s="43">
        <f>E125-G125</f>
        <v/>
      </c>
      <c r="G125" s="43" t="n"/>
      <c r="H125" s="43" t="n"/>
      <c r="I125" s="43" t="n"/>
      <c r="J125" s="43">
        <f>+F125-H125-G125</f>
        <v/>
      </c>
      <c r="K125" s="43" t="n">
        <v>400000</v>
      </c>
      <c r="L125" s="43">
        <f>+ROUND(K125*F125,0)</f>
        <v/>
      </c>
      <c r="M125" s="43">
        <f>+ROUND(K125*F125*0.1,0)</f>
        <v/>
      </c>
      <c r="N125" s="43">
        <f>+ROUND(L125+M125,-1)</f>
        <v/>
      </c>
      <c r="O125" s="43">
        <f>+IF(AND(H125&gt;0),ROUND(K125*H125*1.1,-1),0)</f>
        <v/>
      </c>
      <c r="P125" s="10" t="n"/>
      <c r="Q125" s="11" t="n"/>
      <c r="R125" s="59" t="n"/>
    </row>
    <row r="126" ht="56.25" customHeight="1">
      <c r="A126" s="40" t="inlineStr">
        <is>
          <t>04/07/2022</t>
        </is>
      </c>
      <c r="B126" s="41" t="inlineStr">
        <is>
          <t>P06692</t>
        </is>
      </c>
      <c r="C126" s="42" t="inlineStr">
        <is>
          <t>ADORE-01810L</t>
        </is>
      </c>
      <c r="D126" s="42" t="inlineStr">
        <is>
          <t>Combo 10 Quan Lot Ren Khong Vien Hugadore Usaadore-018 Size L (RANDOM, L)</t>
        </is>
      </c>
      <c r="E126" s="43" t="n">
        <v>1</v>
      </c>
      <c r="F126" s="43">
        <f>E126-G126</f>
        <v/>
      </c>
      <c r="G126" s="43" t="n"/>
      <c r="H126" s="43" t="n"/>
      <c r="I126" s="43" t="n"/>
      <c r="J126" s="43">
        <f>+F126-H126-G126</f>
        <v/>
      </c>
      <c r="K126" s="43" t="n">
        <v>400000</v>
      </c>
      <c r="L126" s="43">
        <f>+ROUND(K126*F126,0)</f>
        <v/>
      </c>
      <c r="M126" s="43">
        <f>+ROUND(K126*F126*0.1,0)</f>
        <v/>
      </c>
      <c r="N126" s="43">
        <f>+ROUND(L126+M126,-1)</f>
        <v/>
      </c>
      <c r="O126" s="43">
        <f>+IF(AND(H126&gt;0),ROUND(K126*H126*1.1,-1),0)</f>
        <v/>
      </c>
      <c r="P126" s="10" t="n"/>
      <c r="Q126" s="11" t="n"/>
      <c r="R126" s="59" t="n"/>
    </row>
    <row r="127" ht="56.25" customHeight="1">
      <c r="A127" s="40" t="inlineStr">
        <is>
          <t>04/07/2022</t>
        </is>
      </c>
      <c r="B127" s="41" t="inlineStr">
        <is>
          <t>P06673</t>
        </is>
      </c>
      <c r="C127" s="42" t="inlineStr">
        <is>
          <t>GK4TN043</t>
        </is>
      </c>
      <c r="D127" s="42" t="inlineStr">
        <is>
          <t>Bo Ga Phu Freesize &amp; Vo Chan Tuyet Nhung 4 Mon Tn043 (TN043)</t>
        </is>
      </c>
      <c r="E127" s="43" t="n">
        <v>1</v>
      </c>
      <c r="F127" s="43">
        <f>E127-G127</f>
        <v/>
      </c>
      <c r="G127" s="43" t="n"/>
      <c r="H127" s="43" t="n"/>
      <c r="I127" s="43" t="n"/>
      <c r="J127" s="43">
        <f>+F127-H127-G127</f>
        <v/>
      </c>
      <c r="K127" s="43" t="n">
        <v>462810</v>
      </c>
      <c r="L127" s="43">
        <f>+ROUND(K127*F127,0)</f>
        <v/>
      </c>
      <c r="M127" s="43">
        <f>+ROUND(K127*F127*0.1,0)</f>
        <v/>
      </c>
      <c r="N127" s="43">
        <f>+ROUND(L127+M127,-1)</f>
        <v/>
      </c>
      <c r="O127" s="43">
        <f>+IF(AND(H127&gt;0),ROUND(K127*H127*1.1,-1),0)</f>
        <v/>
      </c>
      <c r="P127" s="10" t="n"/>
      <c r="Q127" s="11" t="n"/>
      <c r="R127" s="59" t="n"/>
    </row>
    <row r="128" ht="56.25" customHeight="1">
      <c r="A128" s="40" t="inlineStr">
        <is>
          <t>04/07/2022</t>
        </is>
      </c>
      <c r="B128" s="41" t="inlineStr">
        <is>
          <t>P06692</t>
        </is>
      </c>
      <c r="C128" s="42" t="inlineStr">
        <is>
          <t>ADORE-01710L</t>
        </is>
      </c>
      <c r="D128" s="42" t="inlineStr">
        <is>
          <t>Combo 10 Quan Lot Ren Khong Duong May Hugadore Usaadore-017 Size L (RANDOM, L)</t>
        </is>
      </c>
      <c r="E128" s="43" t="n">
        <v>1</v>
      </c>
      <c r="F128" s="43">
        <f>E128-G128</f>
        <v/>
      </c>
      <c r="G128" s="43" t="n"/>
      <c r="H128" s="43" t="n"/>
      <c r="I128" s="43" t="n"/>
      <c r="J128" s="43">
        <f>+F128-H128-G128</f>
        <v/>
      </c>
      <c r="K128" s="43" t="n">
        <v>345455</v>
      </c>
      <c r="L128" s="43">
        <f>+ROUND(K128*F128,0)</f>
        <v/>
      </c>
      <c r="M128" s="43">
        <f>+ROUND(K128*F128*0.1,0)</f>
        <v/>
      </c>
      <c r="N128" s="43">
        <f>+ROUND(L128+M128,-1)</f>
        <v/>
      </c>
      <c r="O128" s="43">
        <f>+IF(AND(H128&gt;0),ROUND(K128*H128*1.1,-1),0)</f>
        <v/>
      </c>
      <c r="P128" s="10" t="n"/>
      <c r="Q128" s="11" t="n"/>
      <c r="R128" s="59" t="n"/>
    </row>
    <row r="129" ht="37.5" customHeight="1">
      <c r="A129" s="40" t="inlineStr">
        <is>
          <t>04/08/2022</t>
        </is>
      </c>
      <c r="B129" s="41" t="inlineStr">
        <is>
          <t>P06709</t>
        </is>
      </c>
      <c r="C129" s="42" t="inlineStr">
        <is>
          <t>T1N4580629530165</t>
        </is>
      </c>
      <c r="D129" s="42" t="inlineStr">
        <is>
          <t>Dong Trung Ha Thao (180 Vien/ Hop)</t>
        </is>
      </c>
      <c r="E129" s="43" t="n">
        <v>2</v>
      </c>
      <c r="F129" s="43">
        <f>E129-G129</f>
        <v/>
      </c>
      <c r="G129" s="43" t="n"/>
      <c r="H129" s="43" t="n"/>
      <c r="I129" s="43" t="n"/>
      <c r="J129" s="43">
        <f>+F129-H129-G129</f>
        <v/>
      </c>
      <c r="K129" s="43" t="n">
        <v>1981818</v>
      </c>
      <c r="L129" s="43">
        <f>+ROUND(K129*F129,0)</f>
        <v/>
      </c>
      <c r="M129" s="43">
        <f>+ROUND(K129*F129*0.1,0)</f>
        <v/>
      </c>
      <c r="N129" s="43">
        <f>+ROUND(L129+M129,-1)</f>
        <v/>
      </c>
      <c r="O129" s="43">
        <f>+IF(AND(H129&gt;0),ROUND(K129*H129*1.1,-1),0)</f>
        <v/>
      </c>
      <c r="P129" s="10" t="n"/>
      <c r="Q129" s="11" t="n"/>
      <c r="R129" s="59" t="n"/>
    </row>
    <row r="130" ht="37.5" customHeight="1">
      <c r="A130" s="40" t="inlineStr">
        <is>
          <t>04/08/2022</t>
        </is>
      </c>
      <c r="B130" s="41" t="inlineStr">
        <is>
          <t>P06704</t>
        </is>
      </c>
      <c r="C130" s="42" t="inlineStr">
        <is>
          <t>MAYS0027X20</t>
        </is>
      </c>
      <c r="D130" s="42" t="inlineStr">
        <is>
          <t>Combo 20 Mat Na Duong Chat Lo Hoi May Island Han Quoc</t>
        </is>
      </c>
      <c r="E130" s="43" t="n">
        <v>1</v>
      </c>
      <c r="F130" s="43">
        <f>E130-G130</f>
        <v/>
      </c>
      <c r="G130" s="43" t="n"/>
      <c r="H130" s="43" t="n"/>
      <c r="I130" s="43" t="n"/>
      <c r="J130" s="43">
        <f>+F130-H130-G130</f>
        <v/>
      </c>
      <c r="K130" s="43" t="n">
        <v>200000</v>
      </c>
      <c r="L130" s="43">
        <f>+ROUND(K130*F130,0)</f>
        <v/>
      </c>
      <c r="M130" s="43">
        <f>+ROUND(K130*F130*0.1,0)</f>
        <v/>
      </c>
      <c r="N130" s="43">
        <f>+ROUND(L130+M130,-1)</f>
        <v/>
      </c>
      <c r="O130" s="43">
        <f>+IF(AND(H130&gt;0),ROUND(K130*H130*1.1,-1),0)</f>
        <v/>
      </c>
      <c r="P130" s="10" t="n"/>
      <c r="Q130" s="11" t="n"/>
      <c r="R130" s="59" t="n"/>
    </row>
    <row r="131">
      <c r="A131" s="40" t="inlineStr">
        <is>
          <t>04/08/2022</t>
        </is>
      </c>
      <c r="B131" s="41" t="inlineStr">
        <is>
          <t>P06709</t>
        </is>
      </c>
      <c r="C131" s="42" t="inlineStr">
        <is>
          <t>T1N4580629530073</t>
        </is>
      </c>
      <c r="D131" s="42" t="inlineStr">
        <is>
          <t>Dr. Lutein 40 Ex (60 Vien/ Hop)</t>
        </is>
      </c>
      <c r="E131" s="43" t="n">
        <v>1</v>
      </c>
      <c r="F131" s="43">
        <f>E131-G131</f>
        <v/>
      </c>
      <c r="G131" s="43" t="n"/>
      <c r="H131" s="43" t="n"/>
      <c r="I131" s="43" t="n"/>
      <c r="J131" s="43">
        <f>+F131-H131-G131</f>
        <v/>
      </c>
      <c r="K131" s="43" t="n">
        <v>1109091</v>
      </c>
      <c r="L131" s="43">
        <f>+ROUND(K131*F131,0)</f>
        <v/>
      </c>
      <c r="M131" s="43">
        <f>+ROUND(K131*F131*0.1,0)</f>
        <v/>
      </c>
      <c r="N131" s="43">
        <f>+ROUND(L131+M131,-1)</f>
        <v/>
      </c>
      <c r="O131" s="43">
        <f>+IF(AND(H131&gt;0),ROUND(K131*H131*1.1,-1),0)</f>
        <v/>
      </c>
      <c r="P131" s="10" t="n"/>
      <c r="Q131" s="11" t="n"/>
      <c r="R131" s="59" t="n"/>
    </row>
    <row r="132">
      <c r="A132" s="40" t="inlineStr">
        <is>
          <t>04/08/2022</t>
        </is>
      </c>
      <c r="B132" s="41" t="inlineStr">
        <is>
          <t>P06709</t>
        </is>
      </c>
      <c r="C132" s="42" t="inlineStr">
        <is>
          <t>T1N4580629530028</t>
        </is>
      </c>
      <c r="D132" s="42" t="inlineStr">
        <is>
          <t>Giai Doc Gan (150 Vien/ Hop)</t>
        </is>
      </c>
      <c r="E132" s="43" t="n">
        <v>1</v>
      </c>
      <c r="F132" s="43">
        <f>E132-G132</f>
        <v/>
      </c>
      <c r="G132" s="43" t="n"/>
      <c r="H132" s="43" t="n"/>
      <c r="I132" s="43" t="n"/>
      <c r="J132" s="43">
        <f>+F132-H132-G132</f>
        <v/>
      </c>
      <c r="K132" s="43" t="n">
        <v>1427273</v>
      </c>
      <c r="L132" s="43">
        <f>+ROUND(K132*F132,0)</f>
        <v/>
      </c>
      <c r="M132" s="43">
        <f>+ROUND(K132*F132*0.1,0)</f>
        <v/>
      </c>
      <c r="N132" s="43">
        <f>+ROUND(L132+M132,-1)</f>
        <v/>
      </c>
      <c r="O132" s="43">
        <f>+IF(AND(H132&gt;0),ROUND(K132*H132*1.1,-1),0)</f>
        <v/>
      </c>
      <c r="P132" s="10" t="n"/>
      <c r="Q132" s="11" t="n"/>
      <c r="R132" s="59" t="n"/>
    </row>
    <row r="133" ht="37.5" customHeight="1">
      <c r="A133" s="40" t="inlineStr">
        <is>
          <t>04/08/2022</t>
        </is>
      </c>
      <c r="B133" s="41" t="inlineStr">
        <is>
          <t>P06709</t>
        </is>
      </c>
      <c r="C133" s="42" t="inlineStr">
        <is>
          <t>T1HHSLMOH200</t>
        </is>
      </c>
      <c r="D133" s="42" t="inlineStr">
        <is>
          <t>Hop 200Gr Hong Sam Lat Tam Mat Ong</t>
        </is>
      </c>
      <c r="E133" s="43" t="n">
        <v>1</v>
      </c>
      <c r="F133" s="43">
        <f>E133-G133</f>
        <v/>
      </c>
      <c r="G133" s="43" t="n"/>
      <c r="H133" s="43" t="n"/>
      <c r="I133" s="43" t="n"/>
      <c r="J133" s="43">
        <f>+F133-H133-G133</f>
        <v/>
      </c>
      <c r="K133" s="43" t="n">
        <v>554545</v>
      </c>
      <c r="L133" s="43">
        <f>+ROUND(K133*F133,0)</f>
        <v/>
      </c>
      <c r="M133" s="43">
        <f>+ROUND(K133*F133*0.1,0)</f>
        <v/>
      </c>
      <c r="N133" s="43">
        <f>+ROUND(L133+M133,-1)</f>
        <v/>
      </c>
      <c r="O133" s="43">
        <f>+IF(AND(H133&gt;0),ROUND(K133*H133*1.1,-1),0)</f>
        <v/>
      </c>
      <c r="P133" s="10" t="n"/>
      <c r="Q133" s="11" t="n"/>
      <c r="R133" s="59" t="n"/>
    </row>
    <row r="134" ht="37.5" customHeight="1">
      <c r="A134" s="40" t="inlineStr">
        <is>
          <t>04/08/2022</t>
        </is>
      </c>
      <c r="B134" s="41" t="inlineStr">
        <is>
          <t>P06709</t>
        </is>
      </c>
      <c r="C134" s="42" t="inlineStr">
        <is>
          <t>T1N4580629530189</t>
        </is>
      </c>
      <c r="D134" s="42" t="inlineStr">
        <is>
          <t>Horse Placenta Damask Rose (90 Vien / Hop)</t>
        </is>
      </c>
      <c r="E134" s="43" t="n">
        <v>2</v>
      </c>
      <c r="F134" s="43">
        <f>E134-G134</f>
        <v/>
      </c>
      <c r="G134" s="43" t="n"/>
      <c r="H134" s="43" t="n"/>
      <c r="I134" s="43" t="n"/>
      <c r="J134" s="43">
        <f>+F134-H134-G134</f>
        <v/>
      </c>
      <c r="K134" s="43" t="n">
        <v>1981818</v>
      </c>
      <c r="L134" s="43">
        <f>+ROUND(K134*F134,0)</f>
        <v/>
      </c>
      <c r="M134" s="43">
        <f>+ROUND(K134*F134*0.1,0)</f>
        <v/>
      </c>
      <c r="N134" s="43">
        <f>+ROUND(L134+M134,-1)</f>
        <v/>
      </c>
      <c r="O134" s="43">
        <f>+IF(AND(H134&gt;0),ROUND(K134*H134*1.1,-1),0)</f>
        <v/>
      </c>
      <c r="P134" s="10" t="n"/>
      <c r="Q134" s="11" t="n"/>
      <c r="R134" s="59" t="n"/>
    </row>
    <row r="135" ht="56.25" customHeight="1">
      <c r="A135" s="40" t="inlineStr">
        <is>
          <t>04/08/2022</t>
        </is>
      </c>
      <c r="B135" s="41" t="inlineStr">
        <is>
          <t>P06735</t>
        </is>
      </c>
      <c r="C135" s="42" t="inlineStr">
        <is>
          <t>LS-0045XL</t>
        </is>
      </c>
      <c r="D135" s="42" t="inlineStr">
        <is>
          <t>Combo 5 Quan Lot Quan Bocer Hugadore Usals-004 Size Xl (RANDOM, XL)</t>
        </is>
      </c>
      <c r="E135" s="43" t="n">
        <v>1</v>
      </c>
      <c r="F135" s="43">
        <f>E135-G135</f>
        <v/>
      </c>
      <c r="G135" s="43" t="n"/>
      <c r="H135" s="43" t="n"/>
      <c r="I135" s="43" t="n"/>
      <c r="J135" s="43">
        <f>+F135-H135-G135</f>
        <v/>
      </c>
      <c r="K135" s="43" t="n">
        <v>227273</v>
      </c>
      <c r="L135" s="43">
        <f>+ROUND(K135*F135,0)</f>
        <v/>
      </c>
      <c r="M135" s="43">
        <f>+ROUND(K135*F135*0.1,0)</f>
        <v/>
      </c>
      <c r="N135" s="43">
        <f>+ROUND(L135+M135,-1)</f>
        <v/>
      </c>
      <c r="O135" s="43">
        <f>+IF(AND(H135&gt;0),ROUND(K135*H135*1.1,-1),0)</f>
        <v/>
      </c>
      <c r="P135" s="10" t="n"/>
      <c r="Q135" s="11" t="n"/>
      <c r="R135" s="59" t="n"/>
    </row>
    <row r="136" ht="56.25" customHeight="1">
      <c r="A136" s="44" t="inlineStr">
        <is>
          <t>04/08/2022</t>
        </is>
      </c>
      <c r="B136" s="41" t="inlineStr">
        <is>
          <t>P06735</t>
        </is>
      </c>
      <c r="C136" s="42" t="inlineStr">
        <is>
          <t>ADORE-01810M</t>
        </is>
      </c>
      <c r="D136" s="42" t="inlineStr">
        <is>
          <t>Combo 10 Quan Lot Ren Khong Vien Hugadore Usaadore-018 Size M (RANDOM, M)</t>
        </is>
      </c>
      <c r="E136" s="43" t="n">
        <v>1</v>
      </c>
      <c r="F136" s="43">
        <f>E136-G136</f>
        <v/>
      </c>
      <c r="G136" s="43" t="n"/>
      <c r="H136" s="43" t="n"/>
      <c r="I136" s="43" t="n">
        <v>1</v>
      </c>
      <c r="J136" s="43">
        <f>+F136-H136-G136</f>
        <v/>
      </c>
      <c r="K136" s="43" t="n">
        <v>400000</v>
      </c>
      <c r="L136" s="43">
        <f>+ROUND(K136*F136,0)</f>
        <v/>
      </c>
      <c r="M136" s="43">
        <f>+ROUND(K136*F136*0.1,0)</f>
        <v/>
      </c>
      <c r="N136" s="43">
        <f>+ROUND(L136+M136,-1)</f>
        <v/>
      </c>
      <c r="O136" s="43">
        <f>+IF(AND(H136&gt;0),ROUND(K136*H136*1.1,-1),0)</f>
        <v/>
      </c>
      <c r="P136" s="10" t="inlineStr">
        <is>
          <t>khách cancel</t>
        </is>
      </c>
      <c r="Q136" s="11" t="inlineStr">
        <is>
          <t>Qúa hạn, không nhận cấn trừ</t>
        </is>
      </c>
      <c r="R136" s="59" t="inlineStr">
        <is>
          <t xml:space="preserve"> LF confirm</t>
        </is>
      </c>
    </row>
    <row r="137" ht="56.25" customHeight="1">
      <c r="A137" s="40" t="inlineStr">
        <is>
          <t>04/08/2022</t>
        </is>
      </c>
      <c r="B137" s="41" t="inlineStr">
        <is>
          <t>P06735</t>
        </is>
      </c>
      <c r="C137" s="42" t="inlineStr">
        <is>
          <t>LBC-00610XL</t>
        </is>
      </c>
      <c r="D137" s="42" t="inlineStr">
        <is>
          <t>Combo 10 Quan Lot Cotton Tron Hugadore Usalbc-006 Size Xl (RANDOM, XL)</t>
        </is>
      </c>
      <c r="E137" s="43" t="n">
        <v>1</v>
      </c>
      <c r="F137" s="43">
        <f>E137-G137</f>
        <v/>
      </c>
      <c r="G137" s="43" t="n"/>
      <c r="H137" s="43" t="n"/>
      <c r="I137" s="43" t="n"/>
      <c r="J137" s="43">
        <f>+F137-H137-G137</f>
        <v/>
      </c>
      <c r="K137" s="43" t="n">
        <v>236364</v>
      </c>
      <c r="L137" s="43">
        <f>+ROUND(K137*F137,0)</f>
        <v/>
      </c>
      <c r="M137" s="43">
        <f>+ROUND(K137*F137*0.1,0)</f>
        <v/>
      </c>
      <c r="N137" s="43">
        <f>+ROUND(L137+M137,-1)</f>
        <v/>
      </c>
      <c r="O137" s="43">
        <f>+IF(AND(H137&gt;0),ROUND(K137*H137*1.1,-1),0)</f>
        <v/>
      </c>
      <c r="P137" s="10" t="n"/>
      <c r="Q137" s="11" t="n"/>
      <c r="R137" s="59" t="n"/>
    </row>
    <row r="138" ht="56.25" customHeight="1">
      <c r="A138" s="40" t="inlineStr">
        <is>
          <t>04/08/2022</t>
        </is>
      </c>
      <c r="B138" s="41" t="inlineStr">
        <is>
          <t>P06735</t>
        </is>
      </c>
      <c r="C138" s="42" t="inlineStr">
        <is>
          <t>HUG-01210XL</t>
        </is>
      </c>
      <c r="D138" s="42" t="inlineStr">
        <is>
          <t>Combo 10 Quan Lot Nam Cotton Boxer Hugadore Usa Hug-012 Size Xl (RANDOM, XL)</t>
        </is>
      </c>
      <c r="E138" s="43" t="n">
        <v>3</v>
      </c>
      <c r="F138" s="43">
        <f>E138-G138</f>
        <v/>
      </c>
      <c r="G138" s="43" t="n">
        <v>3</v>
      </c>
      <c r="H138" s="43" t="n"/>
      <c r="I138" s="43" t="n"/>
      <c r="J138" s="43">
        <f>+F138-H138-G138</f>
        <v/>
      </c>
      <c r="K138" s="43" t="n">
        <v>436364</v>
      </c>
      <c r="L138" s="43">
        <f>+ROUND(K138*F138,0)</f>
        <v/>
      </c>
      <c r="M138" s="43">
        <f>+ROUND(K138*F138*0.1,0)</f>
        <v/>
      </c>
      <c r="N138" s="43">
        <f>+ROUND(L138+M138,-1)</f>
        <v/>
      </c>
      <c r="O138" s="43">
        <f>+IF(AND(H138&gt;0),ROUND(K138*H138*1.1,-1),0)</f>
        <v/>
      </c>
      <c r="P138" s="10" t="inlineStr">
        <is>
          <t>k nhập kho</t>
        </is>
      </c>
      <c r="Q138" s="11" t="inlineStr">
        <is>
          <t>TC XÁC NHẬN KHÔNG GIAO</t>
        </is>
      </c>
      <c r="R138" s="59" t="inlineStr">
        <is>
          <t>CẤN TRỪ ĐỢT NÀY</t>
        </is>
      </c>
    </row>
    <row r="139" ht="56.25" customHeight="1">
      <c r="A139" s="40" t="inlineStr">
        <is>
          <t>04/08/2022</t>
        </is>
      </c>
      <c r="B139" s="41" t="inlineStr">
        <is>
          <t>P06707</t>
        </is>
      </c>
      <c r="C139" s="42" t="inlineStr">
        <is>
          <t>MOON4809X2</t>
        </is>
      </c>
      <c r="D139" s="42" t="inlineStr">
        <is>
          <t>Combo 2 Kem Duong Da Tay Chiet Xuat Anh Dao Treaclemoon Duc 75Ml</t>
        </is>
      </c>
      <c r="E139" s="43" t="n">
        <v>2</v>
      </c>
      <c r="F139" s="43">
        <f>E139-G139</f>
        <v/>
      </c>
      <c r="G139" s="43" t="n">
        <v>2</v>
      </c>
      <c r="H139" s="43" t="n"/>
      <c r="I139" s="43" t="n"/>
      <c r="J139" s="43">
        <f>+F139-H139-G139</f>
        <v/>
      </c>
      <c r="K139" s="43" t="n">
        <v>145455</v>
      </c>
      <c r="L139" s="43">
        <f>+ROUND(K139*F139,0)</f>
        <v/>
      </c>
      <c r="M139" s="43">
        <f>+ROUND(K139*F139*0.1,0)</f>
        <v/>
      </c>
      <c r="N139" s="43">
        <f>+ROUND(L139+M139,-1)</f>
        <v/>
      </c>
      <c r="O139" s="43">
        <f>+IF(AND(H139&gt;0),ROUND(K139*H139*1.1,-1),0)</f>
        <v/>
      </c>
      <c r="P139" s="10" t="inlineStr">
        <is>
          <t>k nhập kho;
đã cấn trừ trong đợt thanh toán ngày 11/5/2022</t>
        </is>
      </c>
      <c r="Q139" s="11" t="inlineStr">
        <is>
          <t>TC XÁC NHẬN KHÔNG GIAO</t>
        </is>
      </c>
      <c r="R139" s="59" t="inlineStr">
        <is>
          <t>ĐÃ CẤN TRỪ</t>
        </is>
      </c>
    </row>
    <row r="140" ht="37.5" customHeight="1">
      <c r="A140" s="40" t="inlineStr">
        <is>
          <t>04/08/2022</t>
        </is>
      </c>
      <c r="B140" s="41" t="inlineStr">
        <is>
          <t>P06707</t>
        </is>
      </c>
      <c r="C140" s="42" t="inlineStr">
        <is>
          <t>AQUA2001X5</t>
        </is>
      </c>
      <c r="D140" s="42" t="inlineStr">
        <is>
          <t>Combo 5 Nuoc Rua Tay Hoa Nhai Aqua Vera_500Ml</t>
        </is>
      </c>
      <c r="E140" s="43" t="n">
        <v>1</v>
      </c>
      <c r="F140" s="43">
        <f>E140-G140</f>
        <v/>
      </c>
      <c r="G140" s="43" t="n"/>
      <c r="H140" s="43" t="n"/>
      <c r="I140" s="43" t="n"/>
      <c r="J140" s="43">
        <f>+F140-H140-G140</f>
        <v/>
      </c>
      <c r="K140" s="43" t="n">
        <v>181818</v>
      </c>
      <c r="L140" s="43">
        <f>+ROUND(K140*F140,0)</f>
        <v/>
      </c>
      <c r="M140" s="43">
        <f>+ROUND(K140*F140*0.1,0)</f>
        <v/>
      </c>
      <c r="N140" s="43">
        <f>+ROUND(L140+M140,-1)</f>
        <v/>
      </c>
      <c r="O140" s="43">
        <f>+IF(AND(H140&gt;0),ROUND(K140*H140*1.1,-1),0)</f>
        <v/>
      </c>
      <c r="P140" s="10" t="n"/>
      <c r="Q140" s="11" t="n"/>
      <c r="R140" s="59" t="n"/>
    </row>
    <row r="141" ht="56.25" customHeight="1">
      <c r="A141" s="40" t="inlineStr">
        <is>
          <t>04/08/2022</t>
        </is>
      </c>
      <c r="B141" s="41" t="inlineStr">
        <is>
          <t>P06707</t>
        </is>
      </c>
      <c r="C141" s="42" t="inlineStr">
        <is>
          <t>MOON4330X2</t>
        </is>
      </c>
      <c r="D141" s="42" t="inlineStr">
        <is>
          <t>Combo 2 Kem Duong Da Tay Va Mong Treaclemoon Duc Huong Dua 75Ml</t>
        </is>
      </c>
      <c r="E141" s="43" t="n">
        <v>1</v>
      </c>
      <c r="F141" s="43">
        <f>E141-G141</f>
        <v/>
      </c>
      <c r="G141" s="43" t="n"/>
      <c r="H141" s="43" t="n"/>
      <c r="I141" s="43" t="n"/>
      <c r="J141" s="43">
        <f>+F141-H141-G141</f>
        <v/>
      </c>
      <c r="K141" s="43" t="n">
        <v>145455</v>
      </c>
      <c r="L141" s="43">
        <f>+ROUND(K141*F141,0)</f>
        <v/>
      </c>
      <c r="M141" s="43">
        <f>+ROUND(K141*F141*0.1,0)</f>
        <v/>
      </c>
      <c r="N141" s="43">
        <f>+ROUND(L141+M141,-1)</f>
        <v/>
      </c>
      <c r="O141" s="43">
        <f>+IF(AND(H141&gt;0),ROUND(K141*H141*1.1,-1),0)</f>
        <v/>
      </c>
      <c r="P141" s="10" t="n"/>
      <c r="Q141" s="11" t="n"/>
      <c r="R141" s="59" t="n"/>
    </row>
    <row r="142" ht="93.75" customHeight="1">
      <c r="A142" s="40" t="inlineStr">
        <is>
          <t>04/08/2022</t>
        </is>
      </c>
      <c r="B142" s="41" t="inlineStr">
        <is>
          <t>P06707</t>
        </is>
      </c>
      <c r="C142" s="42" t="inlineStr">
        <is>
          <t>MOON3540MOON3543</t>
        </is>
      </c>
      <c r="D142" s="42" t="inlineStr">
        <is>
          <t>Combo 2 Mon Tay Da Chet Toan Than Chiet Xuat Anh Dao Treaclemoon Duc 225Ml &amp; Gel Tam Chiet Xuat Anh Dao Treaclemoon Duc 500Ml</t>
        </is>
      </c>
      <c r="E142" s="43" t="n">
        <v>1</v>
      </c>
      <c r="F142" s="43">
        <f>E142-G142</f>
        <v/>
      </c>
      <c r="G142" s="43" t="n"/>
      <c r="H142" s="43" t="n"/>
      <c r="I142" s="43" t="n"/>
      <c r="J142" s="43">
        <f>+F142-H142-G142</f>
        <v/>
      </c>
      <c r="K142" s="43" t="n">
        <v>263636</v>
      </c>
      <c r="L142" s="43">
        <f>+ROUND(K142*F142,0)</f>
        <v/>
      </c>
      <c r="M142" s="43">
        <f>+ROUND(K142*F142*0.1,0)</f>
        <v/>
      </c>
      <c r="N142" s="43">
        <f>+ROUND(L142+M142,-1)</f>
        <v/>
      </c>
      <c r="O142" s="43">
        <f>+IF(AND(H142&gt;0),ROUND(K142*H142*1.1,-1),0)</f>
        <v/>
      </c>
      <c r="P142" s="10" t="n"/>
      <c r="Q142" s="11" t="n"/>
      <c r="R142" s="59" t="n"/>
    </row>
    <row r="143" ht="37.5" customHeight="1">
      <c r="A143" s="40" t="inlineStr">
        <is>
          <t>04/08/2022</t>
        </is>
      </c>
      <c r="B143" s="41" t="inlineStr">
        <is>
          <t>P06707</t>
        </is>
      </c>
      <c r="C143" s="42" t="inlineStr">
        <is>
          <t>AHALO6001AHALO6002</t>
        </is>
      </c>
      <c r="D143" s="42" t="inlineStr">
        <is>
          <t>Combo Dau Goi &amp; Dau Xa Sach Gau Ahalo Nhat Ban_500Ml</t>
        </is>
      </c>
      <c r="E143" s="43" t="n">
        <v>1</v>
      </c>
      <c r="F143" s="43">
        <f>E143-G143</f>
        <v/>
      </c>
      <c r="G143" s="43" t="n">
        <v>1</v>
      </c>
      <c r="H143" s="43" t="n"/>
      <c r="I143" s="43" t="n"/>
      <c r="J143" s="43">
        <f>+F143-H143-G143</f>
        <v/>
      </c>
      <c r="K143" s="43" t="n">
        <v>318182</v>
      </c>
      <c r="L143" s="43">
        <f>+ROUND(K143*F143,0)</f>
        <v/>
      </c>
      <c r="M143" s="43">
        <f>+ROUND(K143*F143*0.1,0)</f>
        <v/>
      </c>
      <c r="N143" s="43">
        <f>+ROUND(L143+M143,-1)</f>
        <v/>
      </c>
      <c r="O143" s="43">
        <f>+IF(AND(H143&gt;0),ROUND(K143*H143*1.1,-1),0)</f>
        <v/>
      </c>
      <c r="P143" s="10" t="inlineStr">
        <is>
          <t>k nhập kho</t>
        </is>
      </c>
      <c r="Q143" s="11" t="inlineStr">
        <is>
          <t>TC XÁC NHẬN KHÔNG GIAO</t>
        </is>
      </c>
      <c r="R143" s="59" t="inlineStr">
        <is>
          <t>CẤN TRỪ ĐỢT NÀY</t>
        </is>
      </c>
    </row>
    <row r="144" ht="56.25" customHeight="1">
      <c r="A144" s="40" t="inlineStr">
        <is>
          <t>04/08/2022</t>
        </is>
      </c>
      <c r="B144" s="41" t="inlineStr">
        <is>
          <t>P06707</t>
        </is>
      </c>
      <c r="C144" s="42" t="inlineStr">
        <is>
          <t>AQUA2291X3</t>
        </is>
      </c>
      <c r="D144" s="42" t="inlineStr">
        <is>
          <t>Combo 3 Gel Tam Goi Toan Than Aquavera Danh Cho Tre Em 500Ml</t>
        </is>
      </c>
      <c r="E144" s="43" t="n">
        <v>1</v>
      </c>
      <c r="F144" s="43">
        <f>E144-G144</f>
        <v/>
      </c>
      <c r="G144" s="43" t="n">
        <v>1</v>
      </c>
      <c r="H144" s="43" t="n"/>
      <c r="I144" s="43" t="n"/>
      <c r="J144" s="43">
        <f>+F144-H144-G144</f>
        <v/>
      </c>
      <c r="K144" s="43" t="n">
        <v>200000</v>
      </c>
      <c r="L144" s="43">
        <f>+ROUND(K144*F144,0)</f>
        <v/>
      </c>
      <c r="M144" s="43">
        <f>+ROUND(K144*F144*0.1,0)</f>
        <v/>
      </c>
      <c r="N144" s="43">
        <f>+ROUND(L144+M144,-1)</f>
        <v/>
      </c>
      <c r="O144" s="43">
        <f>+IF(AND(H144&gt;0),ROUND(K144*H144*1.1,-1),0)</f>
        <v/>
      </c>
      <c r="P144" s="10" t="inlineStr">
        <is>
          <t>k nhập kho</t>
        </is>
      </c>
      <c r="Q144" s="11" t="inlineStr">
        <is>
          <t>đã giao 22/4, đề nghị LF cập nhật nhập kho</t>
        </is>
      </c>
      <c r="R144" s="60" t="inlineStr">
        <is>
          <t>Fail QC (chảy đổ), không bổ sung
Đang ở VP Leflair</t>
        </is>
      </c>
    </row>
    <row r="145" ht="37.5" customHeight="1">
      <c r="A145" s="40" t="inlineStr">
        <is>
          <t>04/08/2022</t>
        </is>
      </c>
      <c r="B145" s="41" t="inlineStr">
        <is>
          <t>P06707</t>
        </is>
      </c>
      <c r="C145" s="42" t="inlineStr">
        <is>
          <t>MOON2499X2</t>
        </is>
      </c>
      <c r="D145" s="42" t="inlineStr">
        <is>
          <t>Combo 2 Gel Tam Chiet Xuat Mat Ong Treaclemoon Duc 500Ml</t>
        </is>
      </c>
      <c r="E145" s="43" t="n">
        <v>1</v>
      </c>
      <c r="F145" s="43">
        <f>E145-G145</f>
        <v/>
      </c>
      <c r="G145" s="43" t="n"/>
      <c r="H145" s="43" t="n"/>
      <c r="I145" s="43" t="n"/>
      <c r="J145" s="43">
        <f>+F145-H145-G145</f>
        <v/>
      </c>
      <c r="K145" s="43" t="n">
        <v>236364</v>
      </c>
      <c r="L145" s="43">
        <f>+ROUND(K145*F145,0)</f>
        <v/>
      </c>
      <c r="M145" s="43">
        <f>+ROUND(K145*F145*0.1,0)</f>
        <v/>
      </c>
      <c r="N145" s="43">
        <f>+ROUND(L145+M145,-1)</f>
        <v/>
      </c>
      <c r="O145" s="43">
        <f>+IF(AND(H145&gt;0),ROUND(K145*H145*1.1,-1),0)</f>
        <v/>
      </c>
      <c r="P145" s="10" t="n"/>
      <c r="Q145" s="11" t="n"/>
      <c r="R145" s="59" t="n"/>
    </row>
    <row r="146" ht="56.25" customHeight="1">
      <c r="A146" s="40" t="inlineStr">
        <is>
          <t>04/08/2022</t>
        </is>
      </c>
      <c r="B146" s="41" t="inlineStr">
        <is>
          <t>P06735</t>
        </is>
      </c>
      <c r="C146" s="42" t="inlineStr">
        <is>
          <t>LBN-00210M</t>
        </is>
      </c>
      <c r="D146" s="42" t="inlineStr">
        <is>
          <t>Combo 10 Quan Lot Thun Lanh Hugadore Usalbn-002 Size M (RANDOM, M)</t>
        </is>
      </c>
      <c r="E146" s="43" t="n">
        <v>1</v>
      </c>
      <c r="F146" s="43">
        <f>E146-G146</f>
        <v/>
      </c>
      <c r="G146" s="43" t="n"/>
      <c r="H146" s="43" t="n"/>
      <c r="I146" s="43" t="n"/>
      <c r="J146" s="43">
        <f>+F146-H146-G146</f>
        <v/>
      </c>
      <c r="K146" s="43" t="n">
        <v>318182</v>
      </c>
      <c r="L146" s="43">
        <f>+ROUND(K146*F146,0)</f>
        <v/>
      </c>
      <c r="M146" s="43">
        <f>+ROUND(K146*F146*0.1,0)</f>
        <v/>
      </c>
      <c r="N146" s="43">
        <f>+ROUND(L146+M146,-1)</f>
        <v/>
      </c>
      <c r="O146" s="43">
        <f>+IF(AND(H146&gt;0),ROUND(K146*H146*1.1,-1),0)</f>
        <v/>
      </c>
      <c r="P146" s="10" t="n"/>
      <c r="Q146" s="11" t="n"/>
      <c r="R146" s="59" t="n"/>
    </row>
    <row r="147" ht="56.25" customHeight="1">
      <c r="A147" s="40" t="inlineStr">
        <is>
          <t>04/08/2022</t>
        </is>
      </c>
      <c r="B147" s="41" t="inlineStr">
        <is>
          <t>P06735</t>
        </is>
      </c>
      <c r="C147" s="42" t="inlineStr">
        <is>
          <t>HUG-00810XL</t>
        </is>
      </c>
      <c r="D147" s="42" t="inlineStr">
        <is>
          <t>Combo 10 Quan Lot Nam Cotton Vai Kate Hugadore Usa Hug-008 Size Xl (RANDOM, XL)</t>
        </is>
      </c>
      <c r="E147" s="43" t="n">
        <v>3</v>
      </c>
      <c r="F147" s="43">
        <f>E147-G147</f>
        <v/>
      </c>
      <c r="G147" s="43" t="n"/>
      <c r="H147" s="43" t="n"/>
      <c r="I147" s="43" t="n"/>
      <c r="J147" s="43">
        <f>+F147-H147-G147</f>
        <v/>
      </c>
      <c r="K147" s="43" t="n">
        <v>400000</v>
      </c>
      <c r="L147" s="43">
        <f>+ROUND(K147*F147,0)</f>
        <v/>
      </c>
      <c r="M147" s="43">
        <f>+ROUND(K147*F147*0.1,0)</f>
        <v/>
      </c>
      <c r="N147" s="43">
        <f>+ROUND(L147+M147,-1)</f>
        <v/>
      </c>
      <c r="O147" s="43">
        <f>+IF(AND(H147&gt;0),ROUND(K147*H147*1.1,-1),0)</f>
        <v/>
      </c>
      <c r="P147" s="10" t="n"/>
      <c r="Q147" s="11" t="n"/>
      <c r="R147" s="59" t="n"/>
    </row>
    <row r="148" ht="56.25" customHeight="1">
      <c r="A148" s="40" t="inlineStr">
        <is>
          <t>04/08/2022</t>
        </is>
      </c>
      <c r="B148" s="41" t="inlineStr">
        <is>
          <t>P06735</t>
        </is>
      </c>
      <c r="C148" s="42" t="inlineStr">
        <is>
          <t>HUG-00310XL</t>
        </is>
      </c>
      <c r="D148" s="42" t="inlineStr">
        <is>
          <t>Combo 10 Quan Lot Nam Luoi Hugadore Usa Hug-003 Size Xl (RANDOM, XL)</t>
        </is>
      </c>
      <c r="E148" s="43" t="n">
        <v>1</v>
      </c>
      <c r="F148" s="43">
        <f>E148-G148</f>
        <v/>
      </c>
      <c r="G148" s="43" t="n"/>
      <c r="H148" s="43" t="n"/>
      <c r="I148" s="43" t="n"/>
      <c r="J148" s="43">
        <f>+F148-H148-G148</f>
        <v/>
      </c>
      <c r="K148" s="43" t="n">
        <v>400000</v>
      </c>
      <c r="L148" s="43">
        <f>+ROUND(K148*F148,0)</f>
        <v/>
      </c>
      <c r="M148" s="43">
        <f>+ROUND(K148*F148*0.1,0)</f>
        <v/>
      </c>
      <c r="N148" s="43">
        <f>+ROUND(L148+M148,-1)</f>
        <v/>
      </c>
      <c r="O148" s="43">
        <f>+IF(AND(H148&gt;0),ROUND(K148*H148*1.1,-1),0)</f>
        <v/>
      </c>
      <c r="P148" s="10" t="n"/>
      <c r="Q148" s="11" t="n"/>
      <c r="R148" s="59" t="n"/>
    </row>
    <row r="149" ht="56.25" customHeight="1">
      <c r="A149" s="40" t="inlineStr">
        <is>
          <t>04/08/2022</t>
        </is>
      </c>
      <c r="B149" s="41" t="inlineStr">
        <is>
          <t>P06735</t>
        </is>
      </c>
      <c r="C149" s="42" t="inlineStr">
        <is>
          <t>HUG-020XL</t>
        </is>
      </c>
      <c r="D149" s="42" t="inlineStr">
        <is>
          <t>Hop 5 Quan Lot Nam Thun Lanh ( Co Hop) Hugadore Usa Hug-020 Size Xl (RANDOM, XL)</t>
        </is>
      </c>
      <c r="E149" s="43" t="n">
        <v>3</v>
      </c>
      <c r="F149" s="43">
        <f>E149-G149</f>
        <v/>
      </c>
      <c r="G149" s="43" t="n"/>
      <c r="H149" s="43" t="n"/>
      <c r="I149" s="43" t="n"/>
      <c r="J149" s="43">
        <f>+F149-H149-G149</f>
        <v/>
      </c>
      <c r="K149" s="43" t="n">
        <v>196364</v>
      </c>
      <c r="L149" s="43">
        <f>+ROUND(K149*F149,0)</f>
        <v/>
      </c>
      <c r="M149" s="43">
        <f>+ROUND(K149*F149*0.1,0)</f>
        <v/>
      </c>
      <c r="N149" s="43">
        <f>+ROUND(L149+M149,-1)</f>
        <v/>
      </c>
      <c r="O149" s="43">
        <f>+IF(AND(H149&gt;0),ROUND(K149*H149*1.1,-1),0)</f>
        <v/>
      </c>
      <c r="P149" s="10" t="n"/>
      <c r="Q149" s="11" t="n"/>
      <c r="R149" s="59" t="n"/>
    </row>
    <row r="150" ht="56.25" customHeight="1">
      <c r="A150" s="40" t="inlineStr">
        <is>
          <t>04/08/2022</t>
        </is>
      </c>
      <c r="B150" s="41" t="inlineStr">
        <is>
          <t>P06735</t>
        </is>
      </c>
      <c r="C150" s="42" t="inlineStr">
        <is>
          <t>ADORE-12710M</t>
        </is>
      </c>
      <c r="D150" s="42" t="inlineStr">
        <is>
          <t>Combo 10 Quan Lot Ren Hugadore Usaadore-127 Size M (RANDOM, M)</t>
        </is>
      </c>
      <c r="E150" s="43" t="n">
        <v>1</v>
      </c>
      <c r="F150" s="43">
        <f>E150-G150</f>
        <v/>
      </c>
      <c r="G150" s="43" t="n">
        <v>1</v>
      </c>
      <c r="H150" s="43" t="n"/>
      <c r="I150" s="43" t="n"/>
      <c r="J150" s="43">
        <f>+F150-H150-G150</f>
        <v/>
      </c>
      <c r="K150" s="43" t="n">
        <v>345455</v>
      </c>
      <c r="L150" s="43">
        <f>+ROUND(K150*F150,0)</f>
        <v/>
      </c>
      <c r="M150" s="43">
        <f>+ROUND(K150*F150*0.1,0)</f>
        <v/>
      </c>
      <c r="N150" s="43">
        <f>+ROUND(L150+M150,-1)</f>
        <v/>
      </c>
      <c r="O150" s="43">
        <f>+IF(AND(H150&gt;0),ROUND(K150*H150*1.1,-1),0)</f>
        <v/>
      </c>
      <c r="P150" s="10" t="inlineStr">
        <is>
          <t>k nhập kho</t>
        </is>
      </c>
      <c r="Q150" s="11" t="inlineStr">
        <is>
          <t>TC XÁC NHẬN KHÔNG GIAO</t>
        </is>
      </c>
      <c r="R150" s="59" t="inlineStr">
        <is>
          <t>CẤN TRỪ ĐỢT NÀY</t>
        </is>
      </c>
    </row>
    <row r="151" ht="56.25" customHeight="1">
      <c r="A151" s="44" t="inlineStr">
        <is>
          <t>04/08/2022</t>
        </is>
      </c>
      <c r="B151" s="41" t="inlineStr">
        <is>
          <t>P06735</t>
        </is>
      </c>
      <c r="C151" s="42" t="inlineStr">
        <is>
          <t>LBC-00610M</t>
        </is>
      </c>
      <c r="D151" s="42" t="inlineStr">
        <is>
          <t>Combo 10 Quan Lot Cotton Tron Hugadore Usalbc-006 Size M (RANDOM, M)</t>
        </is>
      </c>
      <c r="E151" s="43" t="n">
        <v>3</v>
      </c>
      <c r="F151" s="43">
        <f>E151-G151</f>
        <v/>
      </c>
      <c r="G151" s="43" t="n"/>
      <c r="H151" s="43" t="n"/>
      <c r="I151" s="43" t="n">
        <v>2</v>
      </c>
      <c r="J151" s="43">
        <f>+F151-H151-G151</f>
        <v/>
      </c>
      <c r="K151" s="43" t="n">
        <v>236364</v>
      </c>
      <c r="L151" s="43">
        <f>+ROUND(K151*F151,0)</f>
        <v/>
      </c>
      <c r="M151" s="43">
        <f>+ROUND(K151*F151*0.1,0)</f>
        <v/>
      </c>
      <c r="N151" s="43">
        <f>+ROUND(L151+M151,-1)</f>
        <v/>
      </c>
      <c r="O151" s="43">
        <f>+IF(AND(H151&gt;0),ROUND(K151*H151*1.1,-1),0)</f>
        <v/>
      </c>
      <c r="P151" s="10" t="inlineStr">
        <is>
          <t>02 khách cancel</t>
        </is>
      </c>
      <c r="Q151" s="11" t="inlineStr">
        <is>
          <t>Qúa hạn, không nhận cấn trừ</t>
        </is>
      </c>
      <c r="R151" s="59" t="inlineStr">
        <is>
          <t xml:space="preserve"> LF confirm</t>
        </is>
      </c>
    </row>
    <row r="152" ht="56.25" customHeight="1">
      <c r="A152" s="40" t="inlineStr">
        <is>
          <t>04/08/2022</t>
        </is>
      </c>
      <c r="B152" s="41" t="inlineStr">
        <is>
          <t>P06735</t>
        </is>
      </c>
      <c r="C152" s="42" t="inlineStr">
        <is>
          <t>ADORE-12710L</t>
        </is>
      </c>
      <c r="D152" s="42" t="inlineStr">
        <is>
          <t>Combo 10 Quan Lot Ren Hugadore Usaadore-127 Size L (RANDOM, L)</t>
        </is>
      </c>
      <c r="E152" s="43" t="n">
        <v>2</v>
      </c>
      <c r="F152" s="43">
        <f>E152-G152</f>
        <v/>
      </c>
      <c r="G152" s="43" t="n">
        <v>2</v>
      </c>
      <c r="H152" s="43" t="n"/>
      <c r="I152" s="43" t="n"/>
      <c r="J152" s="43">
        <f>+F152-H152-G152</f>
        <v/>
      </c>
      <c r="K152" s="43" t="n">
        <v>345455</v>
      </c>
      <c r="L152" s="43">
        <f>+ROUND(K152*F152,0)</f>
        <v/>
      </c>
      <c r="M152" s="43">
        <f>+ROUND(K152*F152*0.1,0)</f>
        <v/>
      </c>
      <c r="N152" s="43">
        <f>+ROUND(L152+M152,-1)</f>
        <v/>
      </c>
      <c r="O152" s="43">
        <f>+IF(AND(H152&gt;0),ROUND(K152*H152*1.1,-1),0)</f>
        <v/>
      </c>
      <c r="P152" s="10" t="inlineStr">
        <is>
          <t>k nhập kho</t>
        </is>
      </c>
      <c r="Q152" s="11" t="inlineStr">
        <is>
          <t>TC XÁC NHẬN KHÔNG GIAO</t>
        </is>
      </c>
      <c r="R152" s="59" t="inlineStr">
        <is>
          <t>CẤN TRỪ ĐỢT NÀY</t>
        </is>
      </c>
    </row>
    <row r="153" ht="56.25" customHeight="1">
      <c r="A153" s="40" t="inlineStr">
        <is>
          <t>04/08/2022</t>
        </is>
      </c>
      <c r="B153" s="41" t="inlineStr">
        <is>
          <t>P06735</t>
        </is>
      </c>
      <c r="C153" s="42" t="inlineStr">
        <is>
          <t>ADORE-01810XL</t>
        </is>
      </c>
      <c r="D153" s="42" t="inlineStr">
        <is>
          <t>Combo 10 Quan Lot Ren Khong Vien Hugadore Usaadore-018 Size Xl (RANDOM, XL)</t>
        </is>
      </c>
      <c r="E153" s="43" t="n">
        <v>2</v>
      </c>
      <c r="F153" s="43">
        <f>E153-G153</f>
        <v/>
      </c>
      <c r="G153" s="43" t="n"/>
      <c r="H153" s="43" t="n"/>
      <c r="I153" s="43" t="n"/>
      <c r="J153" s="43">
        <f>+F153-H153-G153</f>
        <v/>
      </c>
      <c r="K153" s="43" t="n">
        <v>400000</v>
      </c>
      <c r="L153" s="43">
        <f>+ROUND(K153*F153,0)</f>
        <v/>
      </c>
      <c r="M153" s="43">
        <f>+ROUND(K153*F153*0.1,0)</f>
        <v/>
      </c>
      <c r="N153" s="43">
        <f>+ROUND(L153+M153,-1)</f>
        <v/>
      </c>
      <c r="O153" s="43">
        <f>+IF(AND(H153&gt;0),ROUND(K153*H153*1.1,-1),0)</f>
        <v/>
      </c>
      <c r="P153" s="10" t="n"/>
      <c r="Q153" s="11" t="n"/>
      <c r="R153" s="59" t="n"/>
    </row>
    <row r="154" ht="56.25" customHeight="1">
      <c r="A154" s="44" t="inlineStr">
        <is>
          <t>04/08/2022</t>
        </is>
      </c>
      <c r="B154" s="41" t="inlineStr">
        <is>
          <t>P06735</t>
        </is>
      </c>
      <c r="C154" s="42" t="inlineStr">
        <is>
          <t>LS-0082M</t>
        </is>
      </c>
      <c r="D154" s="42" t="inlineStr">
        <is>
          <t>Combo 2 Quan Gen Hugadore Usals-008  Size M (RANDOM, M)</t>
        </is>
      </c>
      <c r="E154" s="43" t="n">
        <v>1</v>
      </c>
      <c r="F154" s="43">
        <f>E154-G154</f>
        <v/>
      </c>
      <c r="G154" s="43" t="n"/>
      <c r="H154" s="43" t="n"/>
      <c r="I154" s="43" t="n">
        <v>1</v>
      </c>
      <c r="J154" s="43">
        <f>+F154-H154-G154</f>
        <v/>
      </c>
      <c r="K154" s="43" t="n">
        <v>245455</v>
      </c>
      <c r="L154" s="43">
        <f>+ROUND(K154*F154,0)</f>
        <v/>
      </c>
      <c r="M154" s="43">
        <f>+ROUND(K154*F154*0.1,0)</f>
        <v/>
      </c>
      <c r="N154" s="43">
        <f>+ROUND(L154+M154,-1)</f>
        <v/>
      </c>
      <c r="O154" s="43">
        <f>+IF(AND(H154&gt;0),ROUND(K154*H154*1.1,-1),0)</f>
        <v/>
      </c>
      <c r="P154" s="10" t="inlineStr">
        <is>
          <t>khách cancel</t>
        </is>
      </c>
      <c r="Q154" s="11" t="inlineStr">
        <is>
          <t>Qúa hạn, không nhận cấn trừ</t>
        </is>
      </c>
      <c r="R154" s="59" t="inlineStr">
        <is>
          <t xml:space="preserve"> LF confirm</t>
        </is>
      </c>
    </row>
    <row r="155" ht="56.25" customHeight="1">
      <c r="A155" s="40" t="inlineStr">
        <is>
          <t>04/08/2022</t>
        </is>
      </c>
      <c r="B155" s="41" t="inlineStr">
        <is>
          <t>P06735</t>
        </is>
      </c>
      <c r="C155" s="42" t="inlineStr">
        <is>
          <t>HUG-00110XL</t>
        </is>
      </c>
      <c r="D155" s="42" t="inlineStr">
        <is>
          <t>Combo 10 Quan Lot Nam Thun Lanh Hugadore Usa Hug-001 Size Xl (RANDOM, XL)</t>
        </is>
      </c>
      <c r="E155" s="43" t="n">
        <v>1</v>
      </c>
      <c r="F155" s="43">
        <f>E155-G155</f>
        <v/>
      </c>
      <c r="G155" s="43" t="n"/>
      <c r="H155" s="43" t="n"/>
      <c r="I155" s="43" t="n"/>
      <c r="J155" s="43">
        <f>+F155-H155-G155</f>
        <v/>
      </c>
      <c r="K155" s="43" t="n">
        <v>363636</v>
      </c>
      <c r="L155" s="43">
        <f>+ROUND(K155*F155,0)</f>
        <v/>
      </c>
      <c r="M155" s="43">
        <f>+ROUND(K155*F155*0.1,0)</f>
        <v/>
      </c>
      <c r="N155" s="43">
        <f>+ROUND(L155+M155,-1)</f>
        <v/>
      </c>
      <c r="O155" s="43">
        <f>+IF(AND(H155&gt;0),ROUND(K155*H155*1.1,-1),0)</f>
        <v/>
      </c>
      <c r="P155" s="10" t="n"/>
      <c r="Q155" s="11" t="n"/>
      <c r="R155" s="59" t="n"/>
    </row>
    <row r="156" ht="56.25" customHeight="1">
      <c r="A156" s="40" t="inlineStr">
        <is>
          <t>04/08/2022</t>
        </is>
      </c>
      <c r="B156" s="41" t="inlineStr">
        <is>
          <t>P06735</t>
        </is>
      </c>
      <c r="C156" s="42" t="inlineStr">
        <is>
          <t>HUG-00910L</t>
        </is>
      </c>
      <c r="D156" s="42" t="inlineStr">
        <is>
          <t>Combo 10 Quan Lot Nam Cotton Hugadore Usa Hug-009 Size L (RANDOM, L)</t>
        </is>
      </c>
      <c r="E156" s="43" t="n">
        <v>1</v>
      </c>
      <c r="F156" s="43">
        <f>E156-G156</f>
        <v/>
      </c>
      <c r="G156" s="43" t="n"/>
      <c r="H156" s="43" t="n"/>
      <c r="I156" s="43" t="n"/>
      <c r="J156" s="43">
        <f>+F156-H156-G156</f>
        <v/>
      </c>
      <c r="K156" s="43" t="n">
        <v>318182</v>
      </c>
      <c r="L156" s="43">
        <f>+ROUND(K156*F156,0)</f>
        <v/>
      </c>
      <c r="M156" s="43">
        <f>+ROUND(K156*F156*0.1,0)</f>
        <v/>
      </c>
      <c r="N156" s="43">
        <f>+ROUND(L156+M156,-1)</f>
        <v/>
      </c>
      <c r="O156" s="43">
        <f>+IF(AND(H156&gt;0),ROUND(K156*H156*1.1,-1),0)</f>
        <v/>
      </c>
      <c r="P156" s="10" t="n"/>
      <c r="Q156" s="11" t="n"/>
      <c r="R156" s="59" t="n"/>
    </row>
    <row r="157" ht="37.5" customHeight="1">
      <c r="A157" s="40" t="inlineStr">
        <is>
          <t>04/08/2022</t>
        </is>
      </c>
      <c r="B157" s="41" t="inlineStr">
        <is>
          <t>P06735</t>
        </is>
      </c>
      <c r="C157" s="42" t="inlineStr">
        <is>
          <t>LS-0082L</t>
        </is>
      </c>
      <c r="D157" s="42" t="inlineStr">
        <is>
          <t>Combo 2 Quan Gen Hugadore Usals-008  Size L (RANDOM, L)</t>
        </is>
      </c>
      <c r="E157" s="43" t="n">
        <v>1</v>
      </c>
      <c r="F157" s="43">
        <f>E157-G157</f>
        <v/>
      </c>
      <c r="G157" s="43" t="n"/>
      <c r="H157" s="43" t="n"/>
      <c r="I157" s="43" t="n"/>
      <c r="J157" s="43">
        <f>+F157-H157-G157</f>
        <v/>
      </c>
      <c r="K157" s="43" t="n">
        <v>245455</v>
      </c>
      <c r="L157" s="43">
        <f>+ROUND(K157*F157,0)</f>
        <v/>
      </c>
      <c r="M157" s="43">
        <f>+ROUND(K157*F157*0.1,0)</f>
        <v/>
      </c>
      <c r="N157" s="43">
        <f>+ROUND(L157+M157,-1)</f>
        <v/>
      </c>
      <c r="O157" s="43">
        <f>+IF(AND(H157&gt;0),ROUND(K157*H157*1.1,-1),0)</f>
        <v/>
      </c>
      <c r="P157" s="10" t="n"/>
      <c r="Q157" s="11" t="n"/>
      <c r="R157" s="59" t="n"/>
    </row>
    <row r="158" ht="37.5" customHeight="1">
      <c r="A158" s="44" t="inlineStr">
        <is>
          <t>04/08/2022</t>
        </is>
      </c>
      <c r="B158" s="41" t="inlineStr">
        <is>
          <t>P06708</t>
        </is>
      </c>
      <c r="C158" s="42" t="inlineStr">
        <is>
          <t>PIER0139X5</t>
        </is>
      </c>
      <c r="D158" s="42" t="inlineStr">
        <is>
          <t>Combo 5 Nuoc Xit Thom Mieng Pierrot Mouth Spray</t>
        </is>
      </c>
      <c r="E158" s="43" t="n">
        <v>1</v>
      </c>
      <c r="F158" s="43">
        <f>E158-G158</f>
        <v/>
      </c>
      <c r="G158" s="43" t="n"/>
      <c r="H158" s="43" t="n"/>
      <c r="I158" s="43" t="n">
        <v>1</v>
      </c>
      <c r="J158" s="43">
        <f>+F158-H158-G158</f>
        <v/>
      </c>
      <c r="K158" s="43" t="n">
        <v>263636.363636364</v>
      </c>
      <c r="L158" s="43">
        <f>+ROUND(K158*F158,0)</f>
        <v/>
      </c>
      <c r="M158" s="43">
        <f>+ROUND(K158*F158*0.1,0)</f>
        <v/>
      </c>
      <c r="N158" s="43">
        <f>+ROUND(L158+M158,-1)</f>
        <v/>
      </c>
      <c r="O158" s="43">
        <f>+IF(AND(H158&gt;0),ROUND(K158*H158*1.1,-1),0)</f>
        <v/>
      </c>
      <c r="P158" s="10" t="inlineStr">
        <is>
          <t>khách cancel</t>
        </is>
      </c>
      <c r="Q158" s="11" t="inlineStr">
        <is>
          <t>Qúa hạn, không nhận cấn trừ</t>
        </is>
      </c>
      <c r="R158" s="59" t="inlineStr">
        <is>
          <t xml:space="preserve"> LF confirm</t>
        </is>
      </c>
    </row>
    <row r="159" ht="37.5" customHeight="1">
      <c r="A159" s="40" t="inlineStr">
        <is>
          <t>04/08/2022</t>
        </is>
      </c>
      <c r="B159" s="41" t="inlineStr">
        <is>
          <t>P06708</t>
        </is>
      </c>
      <c r="C159" s="42" t="inlineStr">
        <is>
          <t>PIER0841X5</t>
        </is>
      </c>
      <c r="D159" s="42" t="inlineStr">
        <is>
          <t>Combo 5 Kem Danh Rang Lam Trang Rang</t>
        </is>
      </c>
      <c r="E159" s="43" t="n">
        <v>2</v>
      </c>
      <c r="F159" s="43">
        <f>E159-G159</f>
        <v/>
      </c>
      <c r="G159" s="43" t="n"/>
      <c r="H159" s="43" t="n"/>
      <c r="I159" s="43" t="n"/>
      <c r="J159" s="43">
        <f>+F159-H159-G159</f>
        <v/>
      </c>
      <c r="K159" s="43" t="n">
        <v>272727.272727273</v>
      </c>
      <c r="L159" s="43">
        <f>+ROUND(K159*F159,0)</f>
        <v/>
      </c>
      <c r="M159" s="43">
        <f>+ROUND(K159*F159*0.1,0)</f>
        <v/>
      </c>
      <c r="N159" s="43">
        <f>+ROUND(L159+M159,-1)</f>
        <v/>
      </c>
      <c r="O159" s="43">
        <f>+IF(AND(H159&gt;0),ROUND(K159*H159*1.1,-1),0)</f>
        <v/>
      </c>
      <c r="P159" s="10" t="n"/>
      <c r="Q159" s="11" t="n"/>
      <c r="R159" s="59" t="n"/>
    </row>
    <row r="160" ht="37.5" customHeight="1">
      <c r="A160" s="44" t="inlineStr">
        <is>
          <t>04/08/2022</t>
        </is>
      </c>
      <c r="B160" s="41" t="inlineStr">
        <is>
          <t>P06708</t>
        </is>
      </c>
      <c r="C160" s="42" t="inlineStr">
        <is>
          <t>PIER0119X5</t>
        </is>
      </c>
      <c r="D160" s="42" t="inlineStr">
        <is>
          <t>Combo 5 Ban Chai Danh Rang Sieu Mem Pierrot Oxygen Soft</t>
        </is>
      </c>
      <c r="E160" s="43" t="n">
        <v>1</v>
      </c>
      <c r="F160" s="43">
        <f>E160-G160</f>
        <v/>
      </c>
      <c r="G160" s="43" t="n"/>
      <c r="H160" s="43" t="n"/>
      <c r="I160" s="43" t="n">
        <v>1</v>
      </c>
      <c r="J160" s="43">
        <f>+F160-H160-G160</f>
        <v/>
      </c>
      <c r="K160" s="43" t="n">
        <v>209090.909090909</v>
      </c>
      <c r="L160" s="43">
        <f>+ROUND(K160*F160,0)</f>
        <v/>
      </c>
      <c r="M160" s="43">
        <f>+ROUND(K160*F160*0.1,0)</f>
        <v/>
      </c>
      <c r="N160" s="43">
        <f>+ROUND(L160+M160,-1)</f>
        <v/>
      </c>
      <c r="O160" s="43">
        <f>+IF(AND(H160&gt;0),ROUND(K160*H160*1.1,-1),0)</f>
        <v/>
      </c>
      <c r="P160" s="10" t="inlineStr">
        <is>
          <t>khách cancel</t>
        </is>
      </c>
      <c r="Q160" s="11" t="inlineStr">
        <is>
          <t>Qúa hạn, không nhận cấn trừ</t>
        </is>
      </c>
      <c r="R160" s="59" t="inlineStr">
        <is>
          <t xml:space="preserve"> LF confirm</t>
        </is>
      </c>
    </row>
    <row r="161" ht="37.5" customHeight="1">
      <c r="A161" s="40" t="inlineStr">
        <is>
          <t>04/08/2022</t>
        </is>
      </c>
      <c r="B161" s="41" t="inlineStr">
        <is>
          <t>P06708</t>
        </is>
      </c>
      <c r="C161" s="42" t="inlineStr">
        <is>
          <t>PIER0201X5</t>
        </is>
      </c>
      <c r="D161" s="42" t="inlineStr">
        <is>
          <t>Combo 5 Ban Chai Bao Ve Rang Tre Em Pierrot Junior</t>
        </is>
      </c>
      <c r="E161" s="43" t="n">
        <v>1</v>
      </c>
      <c r="F161" s="43">
        <f>E161-G161</f>
        <v/>
      </c>
      <c r="G161" s="43" t="n"/>
      <c r="H161" s="43" t="n"/>
      <c r="I161" s="43" t="n"/>
      <c r="J161" s="43">
        <f>+F161-H161-G161</f>
        <v/>
      </c>
      <c r="K161" s="43" t="n">
        <v>154545.454545455</v>
      </c>
      <c r="L161" s="43">
        <f>+ROUND(K161*F161,0)</f>
        <v/>
      </c>
      <c r="M161" s="43">
        <f>+ROUND(K161*F161*0.1,0)</f>
        <v/>
      </c>
      <c r="N161" s="43">
        <f>+ROUND(L161+M161,-1)</f>
        <v/>
      </c>
      <c r="O161" s="43">
        <f>+IF(AND(H161&gt;0),ROUND(K161*H161*1.1,-1),0)</f>
        <v/>
      </c>
      <c r="P161" s="10" t="n"/>
      <c r="Q161" s="11" t="n"/>
      <c r="R161" s="59" t="n"/>
    </row>
    <row r="162" ht="37.5" customHeight="1">
      <c r="A162" s="40" t="inlineStr">
        <is>
          <t>04/08/2022</t>
        </is>
      </c>
      <c r="B162" s="41" t="inlineStr">
        <is>
          <t>P06708</t>
        </is>
      </c>
      <c r="C162" s="42" t="inlineStr">
        <is>
          <t>PIER0521X5</t>
        </is>
      </c>
      <c r="D162" s="42" t="inlineStr">
        <is>
          <t>Combo 5 Chi Nha Khoa Huong Bac Ha</t>
        </is>
      </c>
      <c r="E162" s="43" t="n">
        <v>1</v>
      </c>
      <c r="F162" s="43">
        <f>E162-G162</f>
        <v/>
      </c>
      <c r="G162" s="43" t="n"/>
      <c r="H162" s="43" t="n"/>
      <c r="I162" s="43" t="n"/>
      <c r="J162" s="43">
        <f>+F162-H162-G162</f>
        <v/>
      </c>
      <c r="K162" s="43" t="n">
        <v>281818.181818182</v>
      </c>
      <c r="L162" s="43">
        <f>+ROUND(K162*F162,0)</f>
        <v/>
      </c>
      <c r="M162" s="43">
        <f>+ROUND(K162*F162*0.1,0)</f>
        <v/>
      </c>
      <c r="N162" s="43">
        <f>+ROUND(L162+M162,-1)</f>
        <v/>
      </c>
      <c r="O162" s="43">
        <f>+IF(AND(H162&gt;0),ROUND(K162*H162*1.1,-1),0)</f>
        <v/>
      </c>
      <c r="P162" s="10" t="n"/>
      <c r="Q162" s="11" t="n"/>
      <c r="R162" s="59" t="n"/>
    </row>
    <row r="163" ht="37.5" customHeight="1">
      <c r="A163" s="40" t="inlineStr">
        <is>
          <t>04/08/2022</t>
        </is>
      </c>
      <c r="B163" s="41" t="inlineStr">
        <is>
          <t>P06708</t>
        </is>
      </c>
      <c r="C163" s="42" t="inlineStr">
        <is>
          <t>PIER0343X5</t>
        </is>
      </c>
      <c r="D163" s="42" t="inlineStr">
        <is>
          <t>Combo 5 Bo Doi Ban Chai Danh Rang Vang Sieu Mem</t>
        </is>
      </c>
      <c r="E163" s="43" t="n">
        <v>1</v>
      </c>
      <c r="F163" s="43">
        <f>E163-G163</f>
        <v/>
      </c>
      <c r="G163" s="43" t="n"/>
      <c r="H163" s="43" t="n"/>
      <c r="I163" s="43" t="n"/>
      <c r="J163" s="43">
        <f>+F163-H163-G163</f>
        <v/>
      </c>
      <c r="K163" s="43" t="n">
        <v>309090.909090909</v>
      </c>
      <c r="L163" s="43">
        <f>+ROUND(K163*F163,0)</f>
        <v/>
      </c>
      <c r="M163" s="43">
        <f>+ROUND(K163*F163*0.1,0)</f>
        <v/>
      </c>
      <c r="N163" s="43">
        <f>+ROUND(L163+M163,-1)</f>
        <v/>
      </c>
      <c r="O163" s="43">
        <f>+IF(AND(H163&gt;0),ROUND(K163*H163*1.1,-1),0)</f>
        <v/>
      </c>
      <c r="P163" s="10" t="n"/>
      <c r="Q163" s="11" t="n"/>
      <c r="R163" s="59" t="n"/>
    </row>
    <row r="164" ht="37.5" customHeight="1">
      <c r="A164" s="40" t="inlineStr">
        <is>
          <t>04/08/2022</t>
        </is>
      </c>
      <c r="B164" s="41" t="inlineStr">
        <is>
          <t>P06708</t>
        </is>
      </c>
      <c r="C164" s="42" t="inlineStr">
        <is>
          <t>PIER0571X5</t>
        </is>
      </c>
      <c r="D164" s="42" t="inlineStr">
        <is>
          <t>Combo 5 Kem Danh Rang 2 Trong 1 Pierrot Aloe Vera 2 In 1</t>
        </is>
      </c>
      <c r="E164" s="43" t="n">
        <v>2</v>
      </c>
      <c r="F164" s="43">
        <f>E164-G164</f>
        <v/>
      </c>
      <c r="G164" s="43" t="n">
        <v>2</v>
      </c>
      <c r="H164" s="43" t="n"/>
      <c r="I164" s="43" t="n"/>
      <c r="J164" s="43">
        <f>+F164-H164-G164</f>
        <v/>
      </c>
      <c r="K164" s="43" t="n">
        <v>236363.636363636</v>
      </c>
      <c r="L164" s="43">
        <f>+ROUND(K164*F164,0)</f>
        <v/>
      </c>
      <c r="M164" s="43">
        <f>+ROUND(K164*F164*0.1,0)</f>
        <v/>
      </c>
      <c r="N164" s="43">
        <f>+ROUND(L164+M164,-1)</f>
        <v/>
      </c>
      <c r="O164" s="43">
        <f>+IF(AND(H164&gt;0),ROUND(K164*H164*1.1,-1),0)</f>
        <v/>
      </c>
      <c r="P164" s="10" t="inlineStr">
        <is>
          <t>k nhập kho</t>
        </is>
      </c>
      <c r="Q164" s="11" t="inlineStr">
        <is>
          <t>TC XÁC NHẬN KHÔNG GIAO</t>
        </is>
      </c>
      <c r="R164" s="59" t="inlineStr">
        <is>
          <t>CẤN TRỪ ĐỢT NÀY</t>
        </is>
      </c>
    </row>
    <row r="165" ht="37.5" customHeight="1">
      <c r="A165" s="40" t="inlineStr">
        <is>
          <t>04/08/2022</t>
        </is>
      </c>
      <c r="B165" s="41" t="inlineStr">
        <is>
          <t>P06708</t>
        </is>
      </c>
      <c r="C165" s="42" t="inlineStr">
        <is>
          <t>PIER0261X5</t>
        </is>
      </c>
      <c r="D165" s="42" t="inlineStr">
        <is>
          <t>Combo 5 Ban Chai Ngua Sau Rang Pierrot Engergy Soft</t>
        </is>
      </c>
      <c r="E165" s="43" t="n">
        <v>1</v>
      </c>
      <c r="F165" s="43">
        <f>E165-G165</f>
        <v/>
      </c>
      <c r="G165" s="43" t="n"/>
      <c r="H165" s="43" t="n"/>
      <c r="I165" s="43" t="n"/>
      <c r="J165" s="43">
        <f>+F165-H165-G165</f>
        <v/>
      </c>
      <c r="K165" s="43" t="n">
        <v>154545.454545455</v>
      </c>
      <c r="L165" s="43">
        <f>+ROUND(K165*F165,0)</f>
        <v/>
      </c>
      <c r="M165" s="43">
        <f>+ROUND(K165*F165*0.1,0)</f>
        <v/>
      </c>
      <c r="N165" s="43">
        <f>+ROUND(L165+M165,-1)</f>
        <v/>
      </c>
      <c r="O165" s="43">
        <f>+IF(AND(H165&gt;0),ROUND(K165*H165*1.1,-1),0)</f>
        <v/>
      </c>
      <c r="P165" s="10" t="n"/>
      <c r="Q165" s="11" t="n"/>
      <c r="R165" s="59" t="n"/>
    </row>
    <row r="166" ht="37.5" customHeight="1">
      <c r="A166" s="40" t="inlineStr">
        <is>
          <t>04/08/2022</t>
        </is>
      </c>
      <c r="B166" s="41" t="inlineStr">
        <is>
          <t>P06708</t>
        </is>
      </c>
      <c r="C166" s="42" t="inlineStr">
        <is>
          <t>PIER0019X5</t>
        </is>
      </c>
      <c r="D166" s="42" t="inlineStr">
        <is>
          <t>Combo 5 Ban Chai Danh Cho Rang Nieng</t>
        </is>
      </c>
      <c r="E166" s="43" t="n">
        <v>1</v>
      </c>
      <c r="F166" s="43">
        <f>E166-G166</f>
        <v/>
      </c>
      <c r="G166" s="43" t="n"/>
      <c r="H166" s="43" t="n"/>
      <c r="I166" s="43" t="n"/>
      <c r="J166" s="43">
        <f>+F166-H166-G166</f>
        <v/>
      </c>
      <c r="K166" s="43" t="n">
        <v>254545.454545455</v>
      </c>
      <c r="L166" s="43">
        <f>+ROUND(K166*F166,0)</f>
        <v/>
      </c>
      <c r="M166" s="43">
        <f>+ROUND(K166*F166*0.1,0)</f>
        <v/>
      </c>
      <c r="N166" s="43">
        <f>+ROUND(L166+M166,-1)</f>
        <v/>
      </c>
      <c r="O166" s="43">
        <f>+IF(AND(H166&gt;0),ROUND(K166*H166*1.1,-1),0)</f>
        <v/>
      </c>
      <c r="P166" s="10" t="n"/>
      <c r="Q166" s="11" t="n"/>
      <c r="R166" s="59" t="n"/>
    </row>
    <row r="167" ht="37.5" customHeight="1">
      <c r="A167" s="44" t="inlineStr">
        <is>
          <t>04/08/2022</t>
        </is>
      </c>
      <c r="B167" s="41" t="inlineStr">
        <is>
          <t>P06708</t>
        </is>
      </c>
      <c r="C167" s="42" t="inlineStr">
        <is>
          <t>PIER0531X5</t>
        </is>
      </c>
      <c r="D167" s="42" t="inlineStr">
        <is>
          <t>Combo 5 Kem Danh Rang Chong Hinh Thanh Mang Bam</t>
        </is>
      </c>
      <c r="E167" s="43" t="n">
        <v>2</v>
      </c>
      <c r="F167" s="43">
        <f>E167-G167</f>
        <v/>
      </c>
      <c r="G167" s="43" t="n"/>
      <c r="H167" s="43" t="n"/>
      <c r="I167" s="43" t="n">
        <v>2</v>
      </c>
      <c r="J167" s="43">
        <f>+F167-H167-G167</f>
        <v/>
      </c>
      <c r="K167" s="43" t="n">
        <v>254545.454545455</v>
      </c>
      <c r="L167" s="43">
        <f>+ROUND(K167*F167,0)</f>
        <v/>
      </c>
      <c r="M167" s="43">
        <f>+ROUND(K167*F167*0.1,0)</f>
        <v/>
      </c>
      <c r="N167" s="43">
        <f>+ROUND(L167+M167,-1)</f>
        <v/>
      </c>
      <c r="O167" s="43">
        <f>+IF(AND(H167&gt;0),ROUND(K167*H167*1.1,-1),0)</f>
        <v/>
      </c>
      <c r="P167" s="10" t="inlineStr">
        <is>
          <t>02 khách cancel</t>
        </is>
      </c>
      <c r="Q167" s="11" t="inlineStr">
        <is>
          <t>Qúa hạn, không nhận cấn trừ</t>
        </is>
      </c>
      <c r="R167" s="59" t="inlineStr">
        <is>
          <t xml:space="preserve"> LF confirm</t>
        </is>
      </c>
    </row>
    <row r="168" ht="37.5" customHeight="1">
      <c r="A168" s="40" t="inlineStr">
        <is>
          <t>04/08/2022</t>
        </is>
      </c>
      <c r="B168" s="41" t="inlineStr">
        <is>
          <t>P06708</t>
        </is>
      </c>
      <c r="C168" s="42" t="inlineStr">
        <is>
          <t>PIER0541X5</t>
        </is>
      </c>
      <c r="D168" s="42" t="inlineStr">
        <is>
          <t>Combo 5 Gel Danh Rang Huong Dau Tay Cho Tre Em Piwy</t>
        </is>
      </c>
      <c r="E168" s="43" t="n">
        <v>1</v>
      </c>
      <c r="F168" s="43">
        <f>E168-G168</f>
        <v/>
      </c>
      <c r="G168" s="43" t="n"/>
      <c r="H168" s="43" t="n"/>
      <c r="I168" s="43" t="n"/>
      <c r="J168" s="43">
        <f>+F168-H168-G168</f>
        <v/>
      </c>
      <c r="K168" s="43" t="n">
        <v>190909.090909091</v>
      </c>
      <c r="L168" s="43">
        <f>+ROUND(K168*F168,0)</f>
        <v/>
      </c>
      <c r="M168" s="43">
        <f>+ROUND(K168*F168*0.1,0)</f>
        <v/>
      </c>
      <c r="N168" s="43">
        <f>+ROUND(L168+M168,-1)</f>
        <v/>
      </c>
      <c r="O168" s="43">
        <f>+IF(AND(H168&gt;0),ROUND(K168*H168*1.1,-1),0)</f>
        <v/>
      </c>
      <c r="P168" s="10" t="n"/>
      <c r="Q168" s="11" t="n"/>
      <c r="R168" s="59" t="n"/>
    </row>
    <row r="169" ht="37.5" customHeight="1">
      <c r="A169" s="40" t="inlineStr">
        <is>
          <t>04/08/2022</t>
        </is>
      </c>
      <c r="B169" s="41" t="inlineStr">
        <is>
          <t>P06704</t>
        </is>
      </c>
      <c r="C169" s="42" t="inlineStr">
        <is>
          <t>MAYS0025X20</t>
        </is>
      </c>
      <c r="D169" s="42" t="inlineStr">
        <is>
          <t>Combo 20 Mat Na Duong Chat Luu May Island Han Quoc</t>
        </is>
      </c>
      <c r="E169" s="43" t="n">
        <v>1</v>
      </c>
      <c r="F169" s="43">
        <f>E169-G169</f>
        <v/>
      </c>
      <c r="G169" s="43" t="n"/>
      <c r="H169" s="43" t="n"/>
      <c r="I169" s="43" t="n"/>
      <c r="J169" s="43">
        <f>+F169-H169-G169</f>
        <v/>
      </c>
      <c r="K169" s="43" t="n">
        <v>200000</v>
      </c>
      <c r="L169" s="43">
        <f>+ROUND(K169*F169,0)</f>
        <v/>
      </c>
      <c r="M169" s="43">
        <f>+ROUND(K169*F169*0.1,0)</f>
        <v/>
      </c>
      <c r="N169" s="43">
        <f>+ROUND(L169+M169,-1)</f>
        <v/>
      </c>
      <c r="O169" s="43">
        <f>+IF(AND(H169&gt;0),ROUND(K169*H169*1.1,-1),0)</f>
        <v/>
      </c>
      <c r="P169" s="10" t="n"/>
      <c r="Q169" s="11" t="n"/>
      <c r="R169" s="59" t="n"/>
    </row>
    <row r="170" ht="37.5" customHeight="1">
      <c r="A170" s="44" t="inlineStr">
        <is>
          <t>04/08/2022</t>
        </is>
      </c>
      <c r="B170" s="41" t="inlineStr">
        <is>
          <t>P06704</t>
        </is>
      </c>
      <c r="C170" s="42" t="inlineStr">
        <is>
          <t>MAYS0025X10</t>
        </is>
      </c>
      <c r="D170" s="42" t="inlineStr">
        <is>
          <t>Combo 10 Mat Na Duong Chat Luu May Island Han Quoc</t>
        </is>
      </c>
      <c r="E170" s="43" t="n">
        <v>5</v>
      </c>
      <c r="F170" s="43">
        <f>E170-G170</f>
        <v/>
      </c>
      <c r="G170" s="43" t="n"/>
      <c r="H170" s="43" t="n"/>
      <c r="I170" s="43" t="n">
        <v>1</v>
      </c>
      <c r="J170" s="43">
        <f>+F170-H170-G170</f>
        <v/>
      </c>
      <c r="K170" s="43" t="n">
        <v>100000</v>
      </c>
      <c r="L170" s="43">
        <f>+ROUND(K170*F170,0)</f>
        <v/>
      </c>
      <c r="M170" s="43">
        <f>+ROUND(K170*F170*0.1,0)</f>
        <v/>
      </c>
      <c r="N170" s="43">
        <f>+ROUND(L170+M170,-1)</f>
        <v/>
      </c>
      <c r="O170" s="43">
        <f>+IF(AND(H170&gt;0),ROUND(K170*H170*1.1,-1),0)</f>
        <v/>
      </c>
      <c r="P170" s="10" t="inlineStr">
        <is>
          <t>01 khách cancel</t>
        </is>
      </c>
      <c r="Q170" s="11" t="inlineStr">
        <is>
          <t>Qúa hạn, không nhận cấn trừ</t>
        </is>
      </c>
      <c r="R170" s="59" t="inlineStr">
        <is>
          <t xml:space="preserve"> LF confirm</t>
        </is>
      </c>
    </row>
    <row r="171" ht="37.5" customHeight="1">
      <c r="A171" s="40" t="inlineStr">
        <is>
          <t>04/08/2022</t>
        </is>
      </c>
      <c r="B171" s="41" t="inlineStr">
        <is>
          <t>P06704</t>
        </is>
      </c>
      <c r="C171" s="42" t="inlineStr">
        <is>
          <t>MAYS0020X10</t>
        </is>
      </c>
      <c r="D171" s="42" t="inlineStr">
        <is>
          <t>Combo 10 Mat Na Duong Chat Hong Sam May Island Han Quoc</t>
        </is>
      </c>
      <c r="E171" s="43" t="n">
        <v>4</v>
      </c>
      <c r="F171" s="43">
        <f>E171-G171</f>
        <v/>
      </c>
      <c r="G171" s="43" t="n">
        <v>1</v>
      </c>
      <c r="H171" s="43" t="n"/>
      <c r="I171" s="43" t="n"/>
      <c r="J171" s="43">
        <f>+F171-H171-G171</f>
        <v/>
      </c>
      <c r="K171" s="43" t="n">
        <v>100000</v>
      </c>
      <c r="L171" s="43">
        <f>+ROUND(K171*F171,0)</f>
        <v/>
      </c>
      <c r="M171" s="43">
        <f>+ROUND(K171*F171*0.1,0)</f>
        <v/>
      </c>
      <c r="N171" s="43">
        <f>+ROUND(L171+M171,-1)</f>
        <v/>
      </c>
      <c r="O171" s="43">
        <f>+IF(AND(H171&gt;0),ROUND(K171*H171*1.1,-1),0)</f>
        <v/>
      </c>
      <c r="P171" s="10" t="inlineStr">
        <is>
          <t>01 k nhập kho</t>
        </is>
      </c>
      <c r="Q171" s="11" t="inlineStr">
        <is>
          <t>đã giao ngày 22/4, đề nghị LF cập nhật nhập kho</t>
        </is>
      </c>
      <c r="R171" s="60" t="inlineStr">
        <is>
          <t>Fail QC, đang ở VP Leflair</t>
        </is>
      </c>
    </row>
    <row r="172" ht="37.5" customHeight="1">
      <c r="A172" s="40" t="inlineStr">
        <is>
          <t>04/08/2022</t>
        </is>
      </c>
      <c r="B172" s="41" t="inlineStr">
        <is>
          <t>P06704</t>
        </is>
      </c>
      <c r="C172" s="42" t="inlineStr">
        <is>
          <t>MAYS0018X20</t>
        </is>
      </c>
      <c r="D172" s="42" t="inlineStr">
        <is>
          <t>Combo 20 Mat Na Duong Chat Vitamin May Island Han Quoc</t>
        </is>
      </c>
      <c r="E172" s="43" t="n">
        <v>3</v>
      </c>
      <c r="F172" s="43">
        <f>E172-G172</f>
        <v/>
      </c>
      <c r="G172" s="43" t="n"/>
      <c r="H172" s="43" t="n"/>
      <c r="I172" s="43" t="n"/>
      <c r="J172" s="43">
        <f>+F172-H172-G172</f>
        <v/>
      </c>
      <c r="K172" s="43" t="n">
        <v>200000</v>
      </c>
      <c r="L172" s="43">
        <f>+ROUND(K172*F172,0)</f>
        <v/>
      </c>
      <c r="M172" s="43">
        <f>+ROUND(K172*F172*0.1,0)</f>
        <v/>
      </c>
      <c r="N172" s="43">
        <f>+ROUND(L172+M172,-1)</f>
        <v/>
      </c>
      <c r="O172" s="43">
        <f>+IF(AND(H172&gt;0),ROUND(K172*H172*1.1,-1),0)</f>
        <v/>
      </c>
      <c r="P172" s="10" t="n"/>
      <c r="Q172" s="11" t="n"/>
      <c r="R172" s="59" t="n"/>
    </row>
    <row r="173" ht="37.5" customHeight="1">
      <c r="A173" s="44" t="inlineStr">
        <is>
          <t>04/08/2022</t>
        </is>
      </c>
      <c r="B173" s="41" t="inlineStr">
        <is>
          <t>P06704</t>
        </is>
      </c>
      <c r="C173" s="42" t="inlineStr">
        <is>
          <t>MAYS0019X10</t>
        </is>
      </c>
      <c r="D173" s="42" t="inlineStr">
        <is>
          <t>Combo 10 Mat Na Duong Chat Ca Chua May Island Han Quoc</t>
        </is>
      </c>
      <c r="E173" s="43" t="n">
        <v>1</v>
      </c>
      <c r="F173" s="43">
        <f>E173-G173</f>
        <v/>
      </c>
      <c r="G173" s="43" t="n"/>
      <c r="H173" s="43" t="n"/>
      <c r="I173" s="43" t="n">
        <v>1</v>
      </c>
      <c r="J173" s="43">
        <f>+F173-H173-G173</f>
        <v/>
      </c>
      <c r="K173" s="43" t="n">
        <v>100000</v>
      </c>
      <c r="L173" s="43">
        <f>+ROUND(K173*F173,0)</f>
        <v/>
      </c>
      <c r="M173" s="43">
        <f>+ROUND(K173*F173*0.1,0)</f>
        <v/>
      </c>
      <c r="N173" s="43">
        <f>+ROUND(L173+M173,-1)</f>
        <v/>
      </c>
      <c r="O173" s="43">
        <f>+IF(AND(H173&gt;0),ROUND(K173*H173*1.1,-1),0)</f>
        <v/>
      </c>
      <c r="P173" s="10" t="inlineStr">
        <is>
          <t>khách cancel</t>
        </is>
      </c>
      <c r="Q173" s="11" t="inlineStr">
        <is>
          <t>Qúa hạn, không nhận cấn trừ</t>
        </is>
      </c>
      <c r="R173" s="59" t="inlineStr">
        <is>
          <t xml:space="preserve"> LF confirm</t>
        </is>
      </c>
    </row>
    <row r="174" ht="37.5" customHeight="1">
      <c r="A174" s="40" t="inlineStr">
        <is>
          <t>04/08/2022</t>
        </is>
      </c>
      <c r="B174" s="41" t="inlineStr">
        <is>
          <t>P06704</t>
        </is>
      </c>
      <c r="C174" s="42" t="inlineStr">
        <is>
          <t>MAYS0020X20</t>
        </is>
      </c>
      <c r="D174" s="42" t="inlineStr">
        <is>
          <t>Combo 20 Mat Na Duong Chat Hong Sam May Island Han Quoc</t>
        </is>
      </c>
      <c r="E174" s="43" t="n">
        <v>2</v>
      </c>
      <c r="F174" s="43">
        <f>E174-G174</f>
        <v/>
      </c>
      <c r="G174" s="43" t="n"/>
      <c r="H174" s="43" t="n"/>
      <c r="I174" s="43" t="n"/>
      <c r="J174" s="43">
        <f>+F174-H174-G174</f>
        <v/>
      </c>
      <c r="K174" s="43" t="n">
        <v>200000</v>
      </c>
      <c r="L174" s="43">
        <f>+ROUND(K174*F174,0)</f>
        <v/>
      </c>
      <c r="M174" s="43">
        <f>+ROUND(K174*F174*0.1,0)</f>
        <v/>
      </c>
      <c r="N174" s="43">
        <f>+ROUND(L174+M174,-1)</f>
        <v/>
      </c>
      <c r="O174" s="43">
        <f>+IF(AND(H174&gt;0),ROUND(K174*H174*1.1,-1),0)</f>
        <v/>
      </c>
      <c r="P174" s="10" t="n"/>
      <c r="Q174" s="11" t="n"/>
      <c r="R174" s="59" t="n"/>
    </row>
    <row r="175" ht="37.5" customHeight="1">
      <c r="A175" s="44" t="inlineStr">
        <is>
          <t>04/08/2022</t>
        </is>
      </c>
      <c r="B175" s="41" t="inlineStr">
        <is>
          <t>P06704</t>
        </is>
      </c>
      <c r="C175" s="42" t="inlineStr">
        <is>
          <t>MAYS0018X10</t>
        </is>
      </c>
      <c r="D175" s="42" t="inlineStr">
        <is>
          <t>Combo 10 Mat Na Duong Chat Vitamin May Island Han Quoc</t>
        </is>
      </c>
      <c r="E175" s="43" t="n">
        <v>1</v>
      </c>
      <c r="F175" s="43">
        <f>E175-G175</f>
        <v/>
      </c>
      <c r="G175" s="43" t="n"/>
      <c r="H175" s="43" t="n"/>
      <c r="I175" s="43" t="n">
        <v>1</v>
      </c>
      <c r="J175" s="43">
        <f>+F175-H175-G175</f>
        <v/>
      </c>
      <c r="K175" s="43" t="n">
        <v>100000</v>
      </c>
      <c r="L175" s="43">
        <f>+ROUND(K175*F175,0)</f>
        <v/>
      </c>
      <c r="M175" s="43">
        <f>+ROUND(K175*F175*0.1,0)</f>
        <v/>
      </c>
      <c r="N175" s="43">
        <f>+ROUND(L175+M175,-1)</f>
        <v/>
      </c>
      <c r="O175" s="43">
        <f>+IF(AND(H175&gt;0),ROUND(K175*H175*1.1,-1),0)</f>
        <v/>
      </c>
      <c r="P175" s="10" t="inlineStr">
        <is>
          <t>khách cancel</t>
        </is>
      </c>
      <c r="Q175" s="11" t="inlineStr">
        <is>
          <t>Qúa hạn, không nhận cấn trừ</t>
        </is>
      </c>
      <c r="R175" s="59" t="inlineStr">
        <is>
          <t xml:space="preserve"> LF confirm</t>
        </is>
      </c>
    </row>
    <row r="176" ht="37.5" customHeight="1">
      <c r="A176" s="40" t="inlineStr">
        <is>
          <t>04/08/2022</t>
        </is>
      </c>
      <c r="B176" s="41" t="inlineStr">
        <is>
          <t>P06704</t>
        </is>
      </c>
      <c r="C176" s="42" t="inlineStr">
        <is>
          <t>MAYS0031X10</t>
        </is>
      </c>
      <c r="D176" s="42" t="inlineStr">
        <is>
          <t>Combo 10 Mat Na Duong Chat Collagen Mayisland Han Quoc</t>
        </is>
      </c>
      <c r="E176" s="43" t="n">
        <v>5</v>
      </c>
      <c r="F176" s="43">
        <f>E176-G176</f>
        <v/>
      </c>
      <c r="G176" s="43" t="n"/>
      <c r="H176" s="43" t="n"/>
      <c r="I176" s="43" t="n"/>
      <c r="J176" s="43">
        <f>+F176-H176-G176</f>
        <v/>
      </c>
      <c r="K176" s="43" t="n">
        <v>100000</v>
      </c>
      <c r="L176" s="43">
        <f>+ROUND(K176*F176,0)</f>
        <v/>
      </c>
      <c r="M176" s="43">
        <f>+ROUND(K176*F176*0.1,0)</f>
        <v/>
      </c>
      <c r="N176" s="43">
        <f>+ROUND(L176+M176,-1)</f>
        <v/>
      </c>
      <c r="O176" s="43">
        <f>+IF(AND(H176&gt;0),ROUND(K176*H176*1.1,-1),0)</f>
        <v/>
      </c>
      <c r="P176" s="10" t="n"/>
      <c r="Q176" s="11" t="n"/>
      <c r="R176" s="59" t="n"/>
    </row>
    <row r="177" ht="56.25" customHeight="1">
      <c r="A177" s="40" t="inlineStr">
        <is>
          <t>04/08/2022</t>
        </is>
      </c>
      <c r="B177" s="41" t="inlineStr">
        <is>
          <t>P06704</t>
        </is>
      </c>
      <c r="C177" s="42" t="inlineStr">
        <is>
          <t>MAYS0032X20</t>
        </is>
      </c>
      <c r="D177" s="42" t="inlineStr">
        <is>
          <t>Combo 20 Mat Na Duong Chat Coenzym Q10 May Island Han Quoc</t>
        </is>
      </c>
      <c r="E177" s="43" t="n">
        <v>1</v>
      </c>
      <c r="F177" s="43">
        <f>E177-G177</f>
        <v/>
      </c>
      <c r="G177" s="43" t="n">
        <v>1</v>
      </c>
      <c r="H177" s="43" t="n"/>
      <c r="I177" s="43" t="n"/>
      <c r="J177" s="43">
        <f>+F177-H177-G177</f>
        <v/>
      </c>
      <c r="K177" s="43" t="n">
        <v>200000</v>
      </c>
      <c r="L177" s="43">
        <f>+ROUND(K177*F177,0)</f>
        <v/>
      </c>
      <c r="M177" s="43">
        <f>+ROUND(K177*F177*0.1,0)</f>
        <v/>
      </c>
      <c r="N177" s="43">
        <f>+ROUND(L177+M177,-1)</f>
        <v/>
      </c>
      <c r="O177" s="43">
        <f>+IF(AND(H177&gt;0),ROUND(K177*H177*1.1,-1),0)</f>
        <v/>
      </c>
      <c r="P177" s="10" t="inlineStr">
        <is>
          <t>k nhập kho</t>
        </is>
      </c>
      <c r="Q177" s="11" t="inlineStr">
        <is>
          <t>đã giao ngày 22/4, đề nghị LF cập nhật nhập kho</t>
        </is>
      </c>
      <c r="R177" s="60" t="inlineStr">
        <is>
          <t>Fail QC, đang ở VP Leflair</t>
        </is>
      </c>
    </row>
    <row r="178" ht="37.5" customHeight="1">
      <c r="A178" s="40" t="inlineStr">
        <is>
          <t>04/08/2022</t>
        </is>
      </c>
      <c r="B178" s="41" t="inlineStr">
        <is>
          <t>P06704</t>
        </is>
      </c>
      <c r="C178" s="42" t="inlineStr">
        <is>
          <t>MAYS0030X10</t>
        </is>
      </c>
      <c r="D178" s="42" t="inlineStr">
        <is>
          <t>Combo 10 Mat Na Duong Chat Ngoc Trai May Island Han Quoc</t>
        </is>
      </c>
      <c r="E178" s="43" t="n">
        <v>3</v>
      </c>
      <c r="F178" s="43">
        <f>E178-G178</f>
        <v/>
      </c>
      <c r="G178" s="43" t="n"/>
      <c r="H178" s="43" t="n"/>
      <c r="I178" s="43" t="n"/>
      <c r="J178" s="43">
        <f>+F178-H178-G178</f>
        <v/>
      </c>
      <c r="K178" s="43" t="n">
        <v>100000</v>
      </c>
      <c r="L178" s="43">
        <f>+ROUND(K178*F178,0)</f>
        <v/>
      </c>
      <c r="M178" s="43">
        <f>+ROUND(K178*F178*0.1,0)</f>
        <v/>
      </c>
      <c r="N178" s="43">
        <f>+ROUND(L178+M178,-1)</f>
        <v/>
      </c>
      <c r="O178" s="43">
        <f>+IF(AND(H178&gt;0),ROUND(K178*H178*1.1,-1),0)</f>
        <v/>
      </c>
      <c r="P178" s="10" t="n"/>
      <c r="Q178" s="11" t="n"/>
      <c r="R178" s="59" t="n"/>
    </row>
    <row r="179" ht="37.5" customHeight="1">
      <c r="A179" s="40" t="inlineStr">
        <is>
          <t>04/08/2022</t>
        </is>
      </c>
      <c r="B179" s="41" t="inlineStr">
        <is>
          <t>P06704</t>
        </is>
      </c>
      <c r="C179" s="42" t="inlineStr">
        <is>
          <t>MAYS0031X20</t>
        </is>
      </c>
      <c r="D179" s="42" t="inlineStr">
        <is>
          <t>Combo 20 Mat Na Duong Chat Collagen Mayisland Han Quoc</t>
        </is>
      </c>
      <c r="E179" s="43" t="n">
        <v>2</v>
      </c>
      <c r="F179" s="43">
        <f>E179-G179</f>
        <v/>
      </c>
      <c r="G179" s="43" t="n"/>
      <c r="H179" s="43" t="n"/>
      <c r="I179" s="43" t="n"/>
      <c r="J179" s="43">
        <f>+F179-H179-G179</f>
        <v/>
      </c>
      <c r="K179" s="43" t="n">
        <v>200000</v>
      </c>
      <c r="L179" s="43">
        <f>+ROUND(K179*F179,0)</f>
        <v/>
      </c>
      <c r="M179" s="43">
        <f>+ROUND(K179*F179*0.1,0)</f>
        <v/>
      </c>
      <c r="N179" s="43">
        <f>+ROUND(L179+M179,-1)</f>
        <v/>
      </c>
      <c r="O179" s="43">
        <f>+IF(AND(H179&gt;0),ROUND(K179*H179*1.1,-1),0)</f>
        <v/>
      </c>
      <c r="P179" s="10" t="n"/>
      <c r="Q179" s="11" t="n"/>
      <c r="R179" s="59" t="n"/>
    </row>
    <row r="180" ht="37.5" customHeight="1">
      <c r="A180" s="40" t="inlineStr">
        <is>
          <t>04/08/2022</t>
        </is>
      </c>
      <c r="B180" s="41" t="inlineStr">
        <is>
          <t>P06704</t>
        </is>
      </c>
      <c r="C180" s="42" t="inlineStr">
        <is>
          <t>MAYS0024X10</t>
        </is>
      </c>
      <c r="D180" s="42" t="inlineStr">
        <is>
          <t>Combo 10 Mat Na Duong Chat Oc Sen May Island Han Quoc</t>
        </is>
      </c>
      <c r="E180" s="43" t="n">
        <v>2</v>
      </c>
      <c r="F180" s="43">
        <f>E180-G180</f>
        <v/>
      </c>
      <c r="G180" s="43" t="n"/>
      <c r="H180" s="43" t="n"/>
      <c r="I180" s="43" t="n"/>
      <c r="J180" s="43">
        <f>+F180-H180-G180</f>
        <v/>
      </c>
      <c r="K180" s="43" t="n">
        <v>100000</v>
      </c>
      <c r="L180" s="43">
        <f>+ROUND(K180*F180,0)</f>
        <v/>
      </c>
      <c r="M180" s="43">
        <f>+ROUND(K180*F180*0.1,0)</f>
        <v/>
      </c>
      <c r="N180" s="43">
        <f>+ROUND(L180+M180,-1)</f>
        <v/>
      </c>
      <c r="O180" s="43">
        <f>+IF(AND(H180&gt;0),ROUND(K180*H180*1.1,-1),0)</f>
        <v/>
      </c>
      <c r="P180" s="10" t="n"/>
      <c r="Q180" s="11" t="n"/>
      <c r="R180" s="59" t="n"/>
    </row>
    <row r="181" ht="37.5" customHeight="1">
      <c r="A181" s="40" t="inlineStr">
        <is>
          <t>04/08/2022</t>
        </is>
      </c>
      <c r="B181" s="41" t="inlineStr">
        <is>
          <t>P06704</t>
        </is>
      </c>
      <c r="C181" s="42" t="inlineStr">
        <is>
          <t>MAYS0021X10</t>
        </is>
      </c>
      <c r="D181" s="42" t="inlineStr">
        <is>
          <t>Combo 10 Mat Na Duong Chat Khoai Tay May Island Han Quoc</t>
        </is>
      </c>
      <c r="E181" s="43" t="n">
        <v>1</v>
      </c>
      <c r="F181" s="43">
        <f>E181-G181</f>
        <v/>
      </c>
      <c r="G181" s="43" t="n">
        <v>1</v>
      </c>
      <c r="H181" s="43" t="n"/>
      <c r="I181" s="43" t="n"/>
      <c r="J181" s="43">
        <f>+F181-H181-G181</f>
        <v/>
      </c>
      <c r="K181" s="43" t="n">
        <v>100000</v>
      </c>
      <c r="L181" s="43">
        <f>+ROUND(K181*F181,0)</f>
        <v/>
      </c>
      <c r="M181" s="43">
        <f>+ROUND(K181*F181*0.1,0)</f>
        <v/>
      </c>
      <c r="N181" s="43">
        <f>+ROUND(L181+M181,-1)</f>
        <v/>
      </c>
      <c r="O181" s="43">
        <f>+IF(AND(H181&gt;0),ROUND(K181*H181*1.1,-1),0)</f>
        <v/>
      </c>
      <c r="P181" s="10" t="inlineStr">
        <is>
          <t>k nhập kho</t>
        </is>
      </c>
      <c r="Q181" s="11" t="inlineStr">
        <is>
          <t>TC XÁC NHẬN KHÔNG GIAO</t>
        </is>
      </c>
      <c r="R181" s="59" t="inlineStr">
        <is>
          <t>CẤN TRỪ ĐỢT NÀY</t>
        </is>
      </c>
    </row>
    <row r="182" ht="37.5" customHeight="1">
      <c r="A182" s="40" t="inlineStr">
        <is>
          <t>04/08/2022</t>
        </is>
      </c>
      <c r="B182" s="41" t="inlineStr">
        <is>
          <t>P06704</t>
        </is>
      </c>
      <c r="C182" s="42" t="inlineStr">
        <is>
          <t>MAYS0021X20</t>
        </is>
      </c>
      <c r="D182" s="42" t="inlineStr">
        <is>
          <t>Combo 20 Mat Na Duong Chat Khoai Tay May Island Han Quoc</t>
        </is>
      </c>
      <c r="E182" s="43" t="n">
        <v>1</v>
      </c>
      <c r="F182" s="43">
        <f>E182-G182</f>
        <v/>
      </c>
      <c r="G182" s="43" t="n">
        <v>1</v>
      </c>
      <c r="H182" s="43" t="n"/>
      <c r="I182" s="43" t="n"/>
      <c r="J182" s="43">
        <f>+F182-H182-G182</f>
        <v/>
      </c>
      <c r="K182" s="43" t="n">
        <v>200000</v>
      </c>
      <c r="L182" s="43">
        <f>+ROUND(K182*F182,0)</f>
        <v/>
      </c>
      <c r="M182" s="43">
        <f>+ROUND(K182*F182*0.1,0)</f>
        <v/>
      </c>
      <c r="N182" s="43">
        <f>+ROUND(L182+M182,-1)</f>
        <v/>
      </c>
      <c r="O182" s="43">
        <f>+IF(AND(H182&gt;0),ROUND(K182*H182*1.1,-1),0)</f>
        <v/>
      </c>
      <c r="P182" s="10" t="inlineStr">
        <is>
          <t>k nhập kho</t>
        </is>
      </c>
      <c r="Q182" s="11" t="inlineStr">
        <is>
          <t>TC XÁC NHẬN KHÔNG GIAO</t>
        </is>
      </c>
      <c r="R182" s="59" t="inlineStr">
        <is>
          <t>CẤN TRỪ ĐỢT NÀY</t>
        </is>
      </c>
    </row>
    <row r="183" ht="37.5" customHeight="1">
      <c r="A183" s="40" t="inlineStr">
        <is>
          <t>04/08/2022</t>
        </is>
      </c>
      <c r="B183" s="41" t="inlineStr">
        <is>
          <t>P06704</t>
        </is>
      </c>
      <c r="C183" s="42" t="inlineStr">
        <is>
          <t>MAYS0029X10</t>
        </is>
      </c>
      <c r="D183" s="42" t="inlineStr">
        <is>
          <t>Combo 10 Mat Na Duong Chat Dua Leo May Island Han Quoc</t>
        </is>
      </c>
      <c r="E183" s="43" t="n">
        <v>1</v>
      </c>
      <c r="F183" s="43">
        <f>E183-G183</f>
        <v/>
      </c>
      <c r="G183" s="43" t="n"/>
      <c r="H183" s="43" t="n"/>
      <c r="I183" s="43" t="n"/>
      <c r="J183" s="43">
        <f>+F183-H183-G183</f>
        <v/>
      </c>
      <c r="K183" s="43" t="n">
        <v>100000</v>
      </c>
      <c r="L183" s="43">
        <f>+ROUND(K183*F183,0)</f>
        <v/>
      </c>
      <c r="M183" s="43">
        <f>+ROUND(K183*F183*0.1,0)</f>
        <v/>
      </c>
      <c r="N183" s="43">
        <f>+ROUND(L183+M183,-1)</f>
        <v/>
      </c>
      <c r="O183" s="43">
        <f>+IF(AND(H183&gt;0),ROUND(K183*H183*1.1,-1),0)</f>
        <v/>
      </c>
      <c r="P183" s="10" t="n"/>
      <c r="Q183" s="11" t="n"/>
      <c r="R183" s="59" t="n"/>
    </row>
    <row r="184" ht="37.5" customHeight="1">
      <c r="A184" s="40" t="inlineStr">
        <is>
          <t>04/08/2022</t>
        </is>
      </c>
      <c r="B184" s="41" t="inlineStr">
        <is>
          <t>P06704</t>
        </is>
      </c>
      <c r="C184" s="42" t="inlineStr">
        <is>
          <t>MAYS0030X20</t>
        </is>
      </c>
      <c r="D184" s="42" t="inlineStr">
        <is>
          <t>Combo 20 Mat Na Duong Chat Ngoc Trai May Island Han Quoc</t>
        </is>
      </c>
      <c r="E184" s="43" t="n">
        <v>1</v>
      </c>
      <c r="F184" s="43">
        <f>E184-G184</f>
        <v/>
      </c>
      <c r="G184" s="43" t="n"/>
      <c r="H184" s="43" t="n"/>
      <c r="I184" s="43" t="n"/>
      <c r="J184" s="43">
        <f>+F184-H184-G184</f>
        <v/>
      </c>
      <c r="K184" s="43" t="n">
        <v>200000</v>
      </c>
      <c r="L184" s="43">
        <f>+ROUND(K184*F184,0)</f>
        <v/>
      </c>
      <c r="M184" s="43">
        <f>+ROUND(K184*F184*0.1,0)</f>
        <v/>
      </c>
      <c r="N184" s="43">
        <f>+ROUND(L184+M184,-1)</f>
        <v/>
      </c>
      <c r="O184" s="43">
        <f>+IF(AND(H184&gt;0),ROUND(K184*H184*1.1,-1),0)</f>
        <v/>
      </c>
      <c r="P184" s="10" t="n"/>
      <c r="Q184" s="11" t="n"/>
      <c r="R184" s="59" t="n"/>
    </row>
    <row r="185" ht="37.5" customHeight="1">
      <c r="A185" s="44" t="inlineStr">
        <is>
          <t>04/08/2022</t>
        </is>
      </c>
      <c r="B185" s="41" t="inlineStr">
        <is>
          <t>P06709</t>
        </is>
      </c>
      <c r="C185" s="42" t="inlineStr">
        <is>
          <t>T1N4580629530196</t>
        </is>
      </c>
      <c r="D185" s="42" t="inlineStr">
        <is>
          <t>Natto Kinase Premium 20000 Fu (180 Vien/ Hop)</t>
        </is>
      </c>
      <c r="E185" s="43" t="n">
        <v>3</v>
      </c>
      <c r="F185" s="43">
        <f>E185-G185</f>
        <v/>
      </c>
      <c r="G185" s="43" t="n"/>
      <c r="H185" s="43" t="n"/>
      <c r="I185" s="43" t="n">
        <v>1</v>
      </c>
      <c r="J185" s="43">
        <f>+F185-H185-G185</f>
        <v/>
      </c>
      <c r="K185" s="43" t="n">
        <v>1981818</v>
      </c>
      <c r="L185" s="43">
        <f>+ROUND(K185*F185,0)</f>
        <v/>
      </c>
      <c r="M185" s="43">
        <f>+ROUND(K185*F185*0.1,0)</f>
        <v/>
      </c>
      <c r="N185" s="43">
        <f>+ROUND(L185+M185,-1)</f>
        <v/>
      </c>
      <c r="O185" s="43">
        <f>+IF(AND(H185&gt;0),ROUND(K185*H185*1.1,-1),0)</f>
        <v/>
      </c>
      <c r="P185" s="10" t="inlineStr">
        <is>
          <t>01 khách cancel</t>
        </is>
      </c>
      <c r="Q185" s="11" t="inlineStr">
        <is>
          <t>Qúa hạn, không nhận cấn trừ</t>
        </is>
      </c>
      <c r="R185" s="59" t="inlineStr">
        <is>
          <t xml:space="preserve"> LF confirm</t>
        </is>
      </c>
    </row>
    <row r="186" ht="37.5" customHeight="1">
      <c r="A186" s="40" t="inlineStr">
        <is>
          <t>04/09/2022</t>
        </is>
      </c>
      <c r="B186" s="41" t="inlineStr">
        <is>
          <t>P06773</t>
        </is>
      </c>
      <c r="C186" s="42" t="inlineStr">
        <is>
          <t>NUME5559</t>
        </is>
      </c>
      <c r="D186" s="42" t="inlineStr">
        <is>
          <t>Gel Rua Mat Numee Glow Up Lam Sang Phuc Hoi Da 150Ml</t>
        </is>
      </c>
      <c r="E186" s="43" t="n">
        <v>1</v>
      </c>
      <c r="F186" s="43">
        <f>E186-G186</f>
        <v/>
      </c>
      <c r="G186" s="43" t="n"/>
      <c r="H186" s="43" t="n"/>
      <c r="I186" s="43" t="n"/>
      <c r="J186" s="43">
        <f>+F186-H186-G186</f>
        <v/>
      </c>
      <c r="K186" s="43" t="n">
        <v>218182</v>
      </c>
      <c r="L186" s="43">
        <f>+ROUND(K186*F186,0)</f>
        <v/>
      </c>
      <c r="M186" s="43">
        <f>+ROUND(K186*F186*0.1,0)</f>
        <v/>
      </c>
      <c r="N186" s="43">
        <f>+ROUND(L186+M186,-1)</f>
        <v/>
      </c>
      <c r="O186" s="43">
        <f>+IF(AND(H186&gt;0),ROUND(K186*H186*1.1,-1),0)</f>
        <v/>
      </c>
      <c r="P186" s="10" t="n"/>
      <c r="Q186" s="11" t="n"/>
      <c r="R186" s="59" t="n"/>
    </row>
    <row r="187" ht="56.25" customHeight="1">
      <c r="A187" s="40" t="inlineStr">
        <is>
          <t>04/09/2022</t>
        </is>
      </c>
      <c r="B187" s="41" t="inlineStr">
        <is>
          <t>P06773</t>
        </is>
      </c>
      <c r="C187" s="42" t="inlineStr">
        <is>
          <t>NUME5558</t>
        </is>
      </c>
      <c r="D187" s="42" t="inlineStr">
        <is>
          <t>Kem Duong Trang Numee Game On Chong Nhan Da Tinh Chat Bakuchiol 50Ml</t>
        </is>
      </c>
      <c r="E187" s="43" t="n">
        <v>1</v>
      </c>
      <c r="F187" s="43">
        <f>E187-G187</f>
        <v/>
      </c>
      <c r="G187" s="43" t="n"/>
      <c r="H187" s="43" t="n"/>
      <c r="I187" s="43" t="n"/>
      <c r="J187" s="43">
        <f>+F187-H187-G187</f>
        <v/>
      </c>
      <c r="K187" s="43" t="n">
        <v>290909</v>
      </c>
      <c r="L187" s="43">
        <f>+ROUND(K187*F187,0)</f>
        <v/>
      </c>
      <c r="M187" s="43">
        <f>+ROUND(K187*F187*0.1,0)</f>
        <v/>
      </c>
      <c r="N187" s="43">
        <f>+ROUND(L187+M187,-1)</f>
        <v/>
      </c>
      <c r="O187" s="43">
        <f>+IF(AND(H187&gt;0),ROUND(K187*H187*1.1,-1),0)</f>
        <v/>
      </c>
      <c r="P187" s="10" t="n"/>
      <c r="Q187" s="11" t="n"/>
      <c r="R187" s="59" t="n"/>
    </row>
    <row r="188" ht="56.25" customHeight="1">
      <c r="A188" s="40" t="inlineStr">
        <is>
          <t>04/09/2022</t>
        </is>
      </c>
      <c r="B188" s="41" t="inlineStr">
        <is>
          <t>P06773</t>
        </is>
      </c>
      <c r="C188" s="42" t="inlineStr">
        <is>
          <t>NUME5551</t>
        </is>
      </c>
      <c r="D188" s="42" t="inlineStr">
        <is>
          <t>Tinh Chat Numee Lam Trang Chong Nhan Da Niacinamide 10%_30Ml</t>
        </is>
      </c>
      <c r="E188" s="43" t="n">
        <v>1</v>
      </c>
      <c r="F188" s="43">
        <f>E188-G188</f>
        <v/>
      </c>
      <c r="G188" s="43" t="n"/>
      <c r="H188" s="43" t="n"/>
      <c r="I188" s="43" t="n"/>
      <c r="J188" s="43">
        <f>+F188-H188-G188</f>
        <v/>
      </c>
      <c r="K188" s="43" t="n">
        <v>263636</v>
      </c>
      <c r="L188" s="43">
        <f>+ROUND(K188*F188,0)</f>
        <v/>
      </c>
      <c r="M188" s="43">
        <f>+ROUND(K188*F188*0.1,0)</f>
        <v/>
      </c>
      <c r="N188" s="43">
        <f>+ROUND(L188+M188,-1)</f>
        <v/>
      </c>
      <c r="O188" s="43">
        <f>+IF(AND(H188&gt;0),ROUND(K188*H188*1.1,-1),0)</f>
        <v/>
      </c>
      <c r="P188" s="10" t="n"/>
      <c r="Q188" s="11" t="n"/>
      <c r="R188" s="59" t="n"/>
    </row>
    <row r="189" ht="37.5" customHeight="1">
      <c r="A189" s="44" t="inlineStr">
        <is>
          <t>04/09/2022</t>
        </is>
      </c>
      <c r="B189" s="41" t="inlineStr">
        <is>
          <t>P06765</t>
        </is>
      </c>
      <c r="C189" s="79" t="inlineStr">
        <is>
          <t>NATE2529MIX10</t>
        </is>
      </c>
      <c r="D189" s="42" t="inlineStr">
        <is>
          <t>Bang Ve Sinh Huu Co Nateen Ngay &amp; Dem(25Cm &amp;29 Cm)</t>
        </is>
      </c>
      <c r="E189" s="43" t="n">
        <v>10</v>
      </c>
      <c r="F189" s="43">
        <f>E189-G189</f>
        <v/>
      </c>
      <c r="G189" s="80" t="n"/>
      <c r="H189" s="43" t="n"/>
      <c r="I189" s="43" t="n">
        <v>3</v>
      </c>
      <c r="J189" s="43">
        <f>+F189-H189-G189</f>
        <v/>
      </c>
      <c r="K189" s="43" t="n">
        <v>236364</v>
      </c>
      <c r="L189" s="80">
        <f>+ROUND(K189*F189,0)</f>
        <v/>
      </c>
      <c r="M189" s="80">
        <f>+ROUND(K189*F189*0.1,0)</f>
        <v/>
      </c>
      <c r="N189" s="80">
        <f>+ROUND(L189+M189,-1)</f>
        <v/>
      </c>
      <c r="O189" s="43">
        <f>+IF(AND(H189&gt;0),ROUND(K189*H189*1.1,-1),0)</f>
        <v/>
      </c>
      <c r="P189" s="10" t="inlineStr">
        <is>
          <t>03 khách cancel</t>
        </is>
      </c>
      <c r="Q189" s="11" t="inlineStr">
        <is>
          <t>Qúa hạn, không nhận cấn trừ</t>
        </is>
      </c>
      <c r="R189" s="59" t="inlineStr">
        <is>
          <t xml:space="preserve"> LF confirm</t>
        </is>
      </c>
    </row>
    <row r="190" ht="56.25" customHeight="1">
      <c r="A190" s="40" t="inlineStr">
        <is>
          <t>04/09/2022</t>
        </is>
      </c>
      <c r="B190" s="41" t="inlineStr">
        <is>
          <t>P06759</t>
        </is>
      </c>
      <c r="C190" s="42" t="inlineStr">
        <is>
          <t>BG18P2025</t>
        </is>
      </c>
      <c r="D190" s="42" t="inlineStr">
        <is>
          <t>Bo Drap &amp; Chan Chan Cotton Bygu P2025 180X200 ( 5 Mon ) (2025)</t>
        </is>
      </c>
      <c r="E190" s="43" t="n">
        <v>2</v>
      </c>
      <c r="F190" s="43">
        <f>E190-G190</f>
        <v/>
      </c>
      <c r="G190" s="43" t="n"/>
      <c r="H190" s="43" t="n"/>
      <c r="I190" s="43" t="n"/>
      <c r="J190" s="43">
        <f>+F190-H190-G190</f>
        <v/>
      </c>
      <c r="K190" s="43" t="n">
        <v>609091</v>
      </c>
      <c r="L190" s="43">
        <f>+ROUND(K190*F190,0)</f>
        <v/>
      </c>
      <c r="M190" s="43">
        <f>+ROUND(K190*F190*0.1,0)</f>
        <v/>
      </c>
      <c r="N190" s="43">
        <f>+ROUND(L190+M190,-1)</f>
        <v/>
      </c>
      <c r="O190" s="43">
        <f>+IF(AND(H190&gt;0),ROUND(K190*H190*1.1,-1),0)</f>
        <v/>
      </c>
      <c r="P190" s="10" t="n"/>
      <c r="Q190" s="11" t="n"/>
      <c r="R190" s="59" t="n"/>
    </row>
    <row r="191" ht="56.25" customHeight="1">
      <c r="A191" s="40" t="inlineStr">
        <is>
          <t>04/09/2022</t>
        </is>
      </c>
      <c r="B191" s="41" t="inlineStr">
        <is>
          <t>P06760</t>
        </is>
      </c>
      <c r="C191" s="42" t="inlineStr">
        <is>
          <t>BG16P2012</t>
        </is>
      </c>
      <c r="D191" s="42" t="inlineStr">
        <is>
          <t>Bo Drap &amp; Chan Chan Cotton Bygu P2012 160X200 ( 5 Mon ) (2012)</t>
        </is>
      </c>
      <c r="E191" s="43" t="n">
        <v>1</v>
      </c>
      <c r="F191" s="43">
        <f>E191-G191</f>
        <v/>
      </c>
      <c r="G191" s="43" t="n"/>
      <c r="H191" s="43" t="n"/>
      <c r="I191" s="43" t="n"/>
      <c r="J191" s="43">
        <f>+F191-H191-G191</f>
        <v/>
      </c>
      <c r="K191" s="43" t="n">
        <v>590909</v>
      </c>
      <c r="L191" s="43">
        <f>+ROUND(K191*F191,0)</f>
        <v/>
      </c>
      <c r="M191" s="43">
        <f>+ROUND(K191*F191*0.1,0)</f>
        <v/>
      </c>
      <c r="N191" s="43">
        <f>+ROUND(L191+M191,-1)</f>
        <v/>
      </c>
      <c r="O191" s="43">
        <f>+IF(AND(H191&gt;0),ROUND(K191*H191*1.1,-1),0)</f>
        <v/>
      </c>
      <c r="P191" s="10" t="n"/>
      <c r="Q191" s="11" t="n"/>
      <c r="R191" s="59" t="n"/>
    </row>
    <row r="192" ht="56.25" customHeight="1">
      <c r="A192" s="40" t="inlineStr">
        <is>
          <t>04/09/2022</t>
        </is>
      </c>
      <c r="B192" s="41" t="inlineStr">
        <is>
          <t>P06760</t>
        </is>
      </c>
      <c r="C192" s="42" t="inlineStr">
        <is>
          <t>BG16P2037</t>
        </is>
      </c>
      <c r="D192" s="42" t="inlineStr">
        <is>
          <t>Bo Drap &amp; Chan Chan Cotton Bygu P2037 160X200 ( 5 Mon ) (2037)</t>
        </is>
      </c>
      <c r="E192" s="43" t="n">
        <v>1</v>
      </c>
      <c r="F192" s="43">
        <f>E192-G192</f>
        <v/>
      </c>
      <c r="G192" s="43" t="n"/>
      <c r="H192" s="43" t="n"/>
      <c r="I192" s="43" t="n"/>
      <c r="J192" s="43">
        <f>+F192-H192-G192</f>
        <v/>
      </c>
      <c r="K192" s="43" t="n">
        <v>590909</v>
      </c>
      <c r="L192" s="43">
        <f>+ROUND(K192*F192,0)</f>
        <v/>
      </c>
      <c r="M192" s="43">
        <f>+ROUND(K192*F192*0.1,0)</f>
        <v/>
      </c>
      <c r="N192" s="43">
        <f>+ROUND(L192+M192,-1)</f>
        <v/>
      </c>
      <c r="O192" s="43">
        <f>+IF(AND(H192&gt;0),ROUND(K192*H192*1.1,-1),0)</f>
        <v/>
      </c>
      <c r="P192" s="10" t="n"/>
      <c r="Q192" s="11" t="n"/>
      <c r="R192" s="59" t="n"/>
    </row>
    <row r="193" ht="56.25" customHeight="1">
      <c r="A193" s="44" t="inlineStr">
        <is>
          <t>04/09/2022</t>
        </is>
      </c>
      <c r="B193" s="41" t="inlineStr">
        <is>
          <t>P06760</t>
        </is>
      </c>
      <c r="C193" s="42" t="inlineStr">
        <is>
          <t>BG18P2064</t>
        </is>
      </c>
      <c r="D193" s="42" t="inlineStr">
        <is>
          <t>Bo Drap &amp; Chan Chan Cotton Bygu P2064 180X200 ( 5 Mon ) (2064)</t>
        </is>
      </c>
      <c r="E193" s="43" t="n">
        <v>1</v>
      </c>
      <c r="F193" s="43">
        <f>E193-G193</f>
        <v/>
      </c>
      <c r="G193" s="43" t="n"/>
      <c r="H193" s="43" t="n"/>
      <c r="I193" s="43" t="n">
        <v>1</v>
      </c>
      <c r="J193" s="43">
        <f>+F193-H193-G193</f>
        <v/>
      </c>
      <c r="K193" s="43" t="n">
        <v>609091</v>
      </c>
      <c r="L193" s="43">
        <f>+ROUND(K193*F193,0)</f>
        <v/>
      </c>
      <c r="M193" s="43">
        <f>+ROUND(K193*F193*0.1,0)</f>
        <v/>
      </c>
      <c r="N193" s="43">
        <f>+ROUND(L193+M193,-1)</f>
        <v/>
      </c>
      <c r="O193" s="43">
        <f>+IF(AND(H193&gt;0),ROUND(K193*H193*1.1,-1),0)</f>
        <v/>
      </c>
      <c r="P193" s="10" t="inlineStr">
        <is>
          <t>khách cancel</t>
        </is>
      </c>
      <c r="Q193" s="11" t="inlineStr">
        <is>
          <t>Qúa hạn, không nhận cấn trừ</t>
        </is>
      </c>
      <c r="R193" s="59" t="inlineStr">
        <is>
          <t xml:space="preserve"> LF confirm</t>
        </is>
      </c>
    </row>
    <row r="194" ht="56.25" customHeight="1">
      <c r="A194" s="40" t="inlineStr">
        <is>
          <t>04/09/2022</t>
        </is>
      </c>
      <c r="B194" s="41" t="inlineStr">
        <is>
          <t>P06760</t>
        </is>
      </c>
      <c r="C194" s="42" t="inlineStr">
        <is>
          <t>BG18P2032</t>
        </is>
      </c>
      <c r="D194" s="42" t="inlineStr">
        <is>
          <t>Bo Drap &amp; Chan Chan Cotton Bygu P2032 180X200 ( 5 Mon ) (2032)</t>
        </is>
      </c>
      <c r="E194" s="43" t="n">
        <v>1</v>
      </c>
      <c r="F194" s="43">
        <f>E194-G194</f>
        <v/>
      </c>
      <c r="G194" s="43" t="n"/>
      <c r="H194" s="43" t="n"/>
      <c r="I194" s="43" t="n"/>
      <c r="J194" s="43">
        <f>+F194-H194-G194</f>
        <v/>
      </c>
      <c r="K194" s="43" t="n">
        <v>609091</v>
      </c>
      <c r="L194" s="43">
        <f>+ROUND(K194*F194,0)</f>
        <v/>
      </c>
      <c r="M194" s="43">
        <f>+ROUND(K194*F194*0.1,0)</f>
        <v/>
      </c>
      <c r="N194" s="43">
        <f>+ROUND(L194+M194,-1)</f>
        <v/>
      </c>
      <c r="O194" s="43">
        <f>+IF(AND(H194&gt;0),ROUND(K194*H194*1.1,-1),0)</f>
        <v/>
      </c>
      <c r="P194" s="10" t="n"/>
      <c r="Q194" s="11" t="n"/>
      <c r="R194" s="59" t="n"/>
    </row>
    <row r="195" ht="56.25" customHeight="1">
      <c r="A195" s="44" t="inlineStr">
        <is>
          <t>04/09/2022</t>
        </is>
      </c>
      <c r="B195" s="41" t="inlineStr">
        <is>
          <t>P06760</t>
        </is>
      </c>
      <c r="C195" s="42" t="inlineStr">
        <is>
          <t>BG18P2012</t>
        </is>
      </c>
      <c r="D195" s="42" t="inlineStr">
        <is>
          <t>Bo Drap &amp; Chan Chan Cotton Bygu P2012 180X200 ( 5 Mon ) (2012)</t>
        </is>
      </c>
      <c r="E195" s="43" t="n">
        <v>1</v>
      </c>
      <c r="F195" s="43">
        <f>E195-G195</f>
        <v/>
      </c>
      <c r="G195" s="43" t="n"/>
      <c r="H195" s="43" t="n"/>
      <c r="I195" s="43" t="n">
        <v>1</v>
      </c>
      <c r="J195" s="43">
        <f>+F195-H195-G195</f>
        <v/>
      </c>
      <c r="K195" s="43" t="n">
        <v>609091</v>
      </c>
      <c r="L195" s="43">
        <f>+ROUND(K195*F195,0)</f>
        <v/>
      </c>
      <c r="M195" s="43">
        <f>+ROUND(K195*F195*0.1,0)</f>
        <v/>
      </c>
      <c r="N195" s="43">
        <f>+ROUND(L195+M195,-1)</f>
        <v/>
      </c>
      <c r="O195" s="43">
        <f>+IF(AND(H195&gt;0),ROUND(K195*H195*1.1,-1),0)</f>
        <v/>
      </c>
      <c r="P195" s="10" t="inlineStr">
        <is>
          <t>khách cancel</t>
        </is>
      </c>
      <c r="Q195" s="11" t="inlineStr">
        <is>
          <t>Qúa hạn, không nhận cấn trừ</t>
        </is>
      </c>
      <c r="R195" s="59" t="inlineStr">
        <is>
          <t xml:space="preserve"> LF confirm</t>
        </is>
      </c>
    </row>
    <row r="196" ht="56.25" customHeight="1">
      <c r="A196" s="40" t="inlineStr">
        <is>
          <t>04/09/2022</t>
        </is>
      </c>
      <c r="B196" s="41" t="inlineStr">
        <is>
          <t>P06760</t>
        </is>
      </c>
      <c r="C196" s="42" t="inlineStr">
        <is>
          <t>BG18P2061</t>
        </is>
      </c>
      <c r="D196" s="42" t="inlineStr">
        <is>
          <t>Bo Drap &amp; Chan Chan Cotton Bygu P2061 180X200 ( 5 Mon ) (2061)</t>
        </is>
      </c>
      <c r="E196" s="43" t="n">
        <v>1</v>
      </c>
      <c r="F196" s="43">
        <f>E196-G196</f>
        <v/>
      </c>
      <c r="G196" s="43" t="n"/>
      <c r="H196" s="43" t="n"/>
      <c r="I196" s="43" t="n"/>
      <c r="J196" s="43">
        <f>+F196-H196-G196</f>
        <v/>
      </c>
      <c r="K196" s="43" t="n">
        <v>609091</v>
      </c>
      <c r="L196" s="43">
        <f>+ROUND(K196*F196,0)</f>
        <v/>
      </c>
      <c r="M196" s="43">
        <f>+ROUND(K196*F196*0.1,0)</f>
        <v/>
      </c>
      <c r="N196" s="43">
        <f>+ROUND(L196+M196,-1)</f>
        <v/>
      </c>
      <c r="O196" s="43">
        <f>+IF(AND(H196&gt;0),ROUND(K196*H196*1.1,-1),0)</f>
        <v/>
      </c>
      <c r="P196" s="10" t="n"/>
      <c r="Q196" s="11" t="n"/>
      <c r="R196" s="59" t="n"/>
    </row>
    <row r="197" ht="56.25" customHeight="1">
      <c r="A197" s="40" t="inlineStr">
        <is>
          <t>04/09/2022</t>
        </is>
      </c>
      <c r="B197" s="41" t="inlineStr">
        <is>
          <t>P06760</t>
        </is>
      </c>
      <c r="C197" s="42" t="inlineStr">
        <is>
          <t>BG18P2040</t>
        </is>
      </c>
      <c r="D197" s="42" t="inlineStr">
        <is>
          <t>Bo Drap &amp; Chan Chan Cotton Bygu P2040 180X200 ( 5 Mon ) (2040)</t>
        </is>
      </c>
      <c r="E197" s="43" t="n">
        <v>1</v>
      </c>
      <c r="F197" s="43">
        <f>E197-G197</f>
        <v/>
      </c>
      <c r="G197" s="43" t="n"/>
      <c r="H197" s="43" t="n"/>
      <c r="I197" s="43" t="n"/>
      <c r="J197" s="43">
        <f>+F197-H197-G197</f>
        <v/>
      </c>
      <c r="K197" s="43" t="n">
        <v>609091</v>
      </c>
      <c r="L197" s="43">
        <f>+ROUND(K197*F197,0)</f>
        <v/>
      </c>
      <c r="M197" s="43">
        <f>+ROUND(K197*F197*0.1,0)</f>
        <v/>
      </c>
      <c r="N197" s="43">
        <f>+ROUND(L197+M197,-1)</f>
        <v/>
      </c>
      <c r="O197" s="43">
        <f>+IF(AND(H197&gt;0),ROUND(K197*H197*1.1,-1),0)</f>
        <v/>
      </c>
      <c r="P197" s="10" t="n"/>
      <c r="Q197" s="11" t="n"/>
      <c r="R197" s="59" t="n"/>
    </row>
    <row r="198" ht="56.25" customHeight="1">
      <c r="A198" s="44" t="inlineStr">
        <is>
          <t>04/09/2022</t>
        </is>
      </c>
      <c r="B198" s="41" t="inlineStr">
        <is>
          <t>P06760</t>
        </is>
      </c>
      <c r="C198" s="42" t="inlineStr">
        <is>
          <t>BG16P2068</t>
        </is>
      </c>
      <c r="D198" s="42" t="inlineStr">
        <is>
          <t>Bo Drap &amp; Chan Chan Cotton Bygu P2068 160X200 ( 5 Mon ) (2068)</t>
        </is>
      </c>
      <c r="E198" s="43" t="n">
        <v>1</v>
      </c>
      <c r="F198" s="43">
        <f>E198-G198</f>
        <v/>
      </c>
      <c r="G198" s="43" t="n"/>
      <c r="H198" s="43" t="n"/>
      <c r="I198" s="43" t="n">
        <v>1</v>
      </c>
      <c r="J198" s="43">
        <f>+F198-H198-G198</f>
        <v/>
      </c>
      <c r="K198" s="43" t="n">
        <v>609091</v>
      </c>
      <c r="L198" s="43">
        <f>+ROUND(K198*F198,0)</f>
        <v/>
      </c>
      <c r="M198" s="43">
        <f>+ROUND(K198*F198*0.1,0)</f>
        <v/>
      </c>
      <c r="N198" s="43">
        <f>+ROUND(L198+M198,-1)</f>
        <v/>
      </c>
      <c r="O198" s="43">
        <f>+IF(AND(H198&gt;0),ROUND(K198*H198*1.1,-1),0)</f>
        <v/>
      </c>
      <c r="P198" s="10" t="inlineStr">
        <is>
          <t>khách cancel</t>
        </is>
      </c>
      <c r="Q198" s="11" t="inlineStr">
        <is>
          <t>Qúa hạn, không nhận cấn trừ</t>
        </is>
      </c>
      <c r="R198" s="59" t="inlineStr">
        <is>
          <t xml:space="preserve"> LF confirm</t>
        </is>
      </c>
    </row>
    <row r="199" ht="56.25" customHeight="1">
      <c r="A199" s="40" t="inlineStr">
        <is>
          <t>04/09/2022</t>
        </is>
      </c>
      <c r="B199" s="41" t="inlineStr">
        <is>
          <t>P06760</t>
        </is>
      </c>
      <c r="C199" s="42" t="inlineStr">
        <is>
          <t>BG16P2067</t>
        </is>
      </c>
      <c r="D199" s="42" t="inlineStr">
        <is>
          <t>Bo Drap &amp; Chan Chan Cotton Bygu P2067 160X200 ( 5 Mon ) (2067)</t>
        </is>
      </c>
      <c r="E199" s="43" t="n">
        <v>1</v>
      </c>
      <c r="F199" s="43">
        <f>E199-G199</f>
        <v/>
      </c>
      <c r="G199" s="43" t="n"/>
      <c r="H199" s="43" t="n"/>
      <c r="I199" s="43" t="n"/>
      <c r="J199" s="43">
        <f>+F199-H199-G199</f>
        <v/>
      </c>
      <c r="K199" s="43" t="n">
        <v>609091</v>
      </c>
      <c r="L199" s="43">
        <f>+ROUND(K199*F199,0)</f>
        <v/>
      </c>
      <c r="M199" s="43">
        <f>+ROUND(K199*F199*0.1,0)</f>
        <v/>
      </c>
      <c r="N199" s="43">
        <f>+ROUND(L199+M199,-1)</f>
        <v/>
      </c>
      <c r="O199" s="43">
        <f>+IF(AND(H199&gt;0),ROUND(K199*H199*1.1,-1),0)</f>
        <v/>
      </c>
      <c r="P199" s="10" t="n"/>
      <c r="Q199" s="11" t="n"/>
      <c r="R199" s="59" t="n"/>
    </row>
    <row r="200" ht="56.25" customHeight="1">
      <c r="A200" s="44" t="inlineStr">
        <is>
          <t>04/09/2022</t>
        </is>
      </c>
      <c r="B200" s="41" t="inlineStr">
        <is>
          <t>P06760</t>
        </is>
      </c>
      <c r="C200" s="42" t="inlineStr">
        <is>
          <t>BG16P2076</t>
        </is>
      </c>
      <c r="D200" s="42" t="inlineStr">
        <is>
          <t>Bo Drap &amp; Chan Chan Cotton Bygu P2076 160X200 ( 5 Mon ) (2076)</t>
        </is>
      </c>
      <c r="E200" s="43" t="n">
        <v>1</v>
      </c>
      <c r="F200" s="43">
        <f>E200-G200</f>
        <v/>
      </c>
      <c r="G200" s="43" t="n"/>
      <c r="H200" s="43" t="n"/>
      <c r="I200" s="43" t="n">
        <v>1</v>
      </c>
      <c r="J200" s="43">
        <f>+F200-H200-G200</f>
        <v/>
      </c>
      <c r="K200" s="43" t="n">
        <v>609091</v>
      </c>
      <c r="L200" s="43">
        <f>+ROUND(K200*F200,0)</f>
        <v/>
      </c>
      <c r="M200" s="43">
        <f>+ROUND(K200*F200*0.1,0)</f>
        <v/>
      </c>
      <c r="N200" s="43">
        <f>+ROUND(L200+M200,-1)</f>
        <v/>
      </c>
      <c r="O200" s="43">
        <f>+IF(AND(H200&gt;0),ROUND(K200*H200*1.1,-1),0)</f>
        <v/>
      </c>
      <c r="P200" s="10" t="inlineStr">
        <is>
          <t>khách cancel</t>
        </is>
      </c>
      <c r="Q200" s="11" t="inlineStr">
        <is>
          <t>Qúa hạn, không nhận cấn trừ</t>
        </is>
      </c>
      <c r="R200" s="59" t="inlineStr">
        <is>
          <t xml:space="preserve"> LF confirm</t>
        </is>
      </c>
    </row>
    <row r="201" ht="56.25" customHeight="1">
      <c r="A201" s="44" t="inlineStr">
        <is>
          <t>04/09/2022</t>
        </is>
      </c>
      <c r="B201" s="41" t="inlineStr">
        <is>
          <t>P06760</t>
        </is>
      </c>
      <c r="C201" s="42" t="inlineStr">
        <is>
          <t>BG16P2059</t>
        </is>
      </c>
      <c r="D201" s="42" t="inlineStr">
        <is>
          <t>Bo Drap &amp; Chan Chan Cotton Bygu P2059 160X200 ( 5 Mon ) (2059)</t>
        </is>
      </c>
      <c r="E201" s="43" t="n">
        <v>1</v>
      </c>
      <c r="F201" s="43">
        <f>E201-G201</f>
        <v/>
      </c>
      <c r="G201" s="43" t="n"/>
      <c r="H201" s="43" t="n"/>
      <c r="I201" s="43" t="n">
        <v>1</v>
      </c>
      <c r="J201" s="43">
        <f>+F201-H201-G201</f>
        <v/>
      </c>
      <c r="K201" s="43" t="n">
        <v>609091</v>
      </c>
      <c r="L201" s="43">
        <f>+ROUND(K201*F201,0)</f>
        <v/>
      </c>
      <c r="M201" s="43">
        <f>+ROUND(K201*F201*0.1,0)</f>
        <v/>
      </c>
      <c r="N201" s="43">
        <f>+ROUND(L201+M201,-1)</f>
        <v/>
      </c>
      <c r="O201" s="43">
        <f>+IF(AND(H201&gt;0),ROUND(K201*H201*1.1,-1),0)</f>
        <v/>
      </c>
      <c r="P201" s="10" t="inlineStr">
        <is>
          <t>khách cancel</t>
        </is>
      </c>
      <c r="Q201" s="11" t="inlineStr">
        <is>
          <t>Qúa hạn, không nhận cấn trừ</t>
        </is>
      </c>
      <c r="R201" s="59" t="inlineStr">
        <is>
          <t xml:space="preserve"> LF confirm</t>
        </is>
      </c>
    </row>
    <row r="202" ht="37.5" customHeight="1">
      <c r="A202" s="44" t="inlineStr">
        <is>
          <t>04/09/2022</t>
        </is>
      </c>
      <c r="B202" s="41" t="inlineStr">
        <is>
          <t>P06783</t>
        </is>
      </c>
      <c r="C202" s="42" t="inlineStr">
        <is>
          <t>INACOL10</t>
        </is>
      </c>
      <c r="D202" s="42" t="inlineStr">
        <is>
          <t>Hop 10 Chai Tinh Chat Collagen Dam Dac Ina Nhat Ban</t>
        </is>
      </c>
      <c r="E202" s="43" t="n">
        <v>1</v>
      </c>
      <c r="F202" s="43">
        <f>E202-G202</f>
        <v/>
      </c>
      <c r="G202" s="43" t="n"/>
      <c r="H202" s="43" t="n"/>
      <c r="I202" s="43" t="n">
        <v>1</v>
      </c>
      <c r="J202" s="43">
        <f>+F202-H202-G202</f>
        <v/>
      </c>
      <c r="K202" s="43" t="n">
        <v>1027273</v>
      </c>
      <c r="L202" s="43">
        <f>+ROUND(K202*F202,0)</f>
        <v/>
      </c>
      <c r="M202" s="43">
        <f>+ROUND(K202*F202*0.1,0)</f>
        <v/>
      </c>
      <c r="N202" s="43">
        <f>+ROUND(L202+M202,-1)</f>
        <v/>
      </c>
      <c r="O202" s="43">
        <f>+IF(AND(H202&gt;0),ROUND(K202*H202*1.1,-1),0)</f>
        <v/>
      </c>
      <c r="P202" s="10" t="inlineStr">
        <is>
          <t>khách cancel</t>
        </is>
      </c>
      <c r="Q202" s="11" t="inlineStr">
        <is>
          <t>Qúa hạn, không nhận cấn trừ</t>
        </is>
      </c>
      <c r="R202" s="59" t="inlineStr">
        <is>
          <t xml:space="preserve"> LF confirm</t>
        </is>
      </c>
    </row>
    <row r="203" ht="37.5" customHeight="1">
      <c r="A203" s="44" t="inlineStr">
        <is>
          <t>04/10/2022</t>
        </is>
      </c>
      <c r="B203" s="41" t="inlineStr">
        <is>
          <t>P06791</t>
        </is>
      </c>
      <c r="C203" s="42" t="inlineStr">
        <is>
          <t>LAB10SERUM</t>
        </is>
      </c>
      <c r="D203" s="42" t="inlineStr">
        <is>
          <t>Serum Duong Trang Chong Lao Hoa Lab Niacinamide 10%</t>
        </is>
      </c>
      <c r="E203" s="43" t="n">
        <v>2</v>
      </c>
      <c r="F203" s="43">
        <f>E203-G203</f>
        <v/>
      </c>
      <c r="G203" s="43" t="n"/>
      <c r="H203" s="43" t="n"/>
      <c r="I203" s="43" t="n">
        <v>1</v>
      </c>
      <c r="J203" s="43">
        <f>+F203-H203-G203</f>
        <v/>
      </c>
      <c r="K203" s="43" t="n">
        <v>472727</v>
      </c>
      <c r="L203" s="43">
        <f>+ROUND(K203*F203,0)</f>
        <v/>
      </c>
      <c r="M203" s="43">
        <f>+ROUND(K203*F203*0.1,0)</f>
        <v/>
      </c>
      <c r="N203" s="43">
        <f>+ROUND(L203+M203,-1)</f>
        <v/>
      </c>
      <c r="O203" s="43">
        <f>+IF(AND(H203&gt;0),ROUND(K203*H203*1.1,-1),0)</f>
        <v/>
      </c>
      <c r="P203" s="10" t="inlineStr">
        <is>
          <t>01 khách cancel</t>
        </is>
      </c>
      <c r="Q203" s="11" t="inlineStr">
        <is>
          <t>Qúa hạn, không nhận cấn trừ</t>
        </is>
      </c>
      <c r="R203" s="59" t="inlineStr">
        <is>
          <t xml:space="preserve"> LF confirm</t>
        </is>
      </c>
    </row>
    <row r="204" ht="37.5" customHeight="1">
      <c r="A204" s="44" t="inlineStr">
        <is>
          <t>04/10/2022</t>
        </is>
      </c>
      <c r="B204" s="41" t="inlineStr">
        <is>
          <t>P06791</t>
        </is>
      </c>
      <c r="C204" s="42" t="inlineStr">
        <is>
          <t>BIRDNESTSOFTERNER</t>
        </is>
      </c>
      <c r="D204" s="42" t="inlineStr">
        <is>
          <t>Nuoc Hoa Hong Lam Sach Sau Va Tai Tao Da</t>
        </is>
      </c>
      <c r="E204" s="43" t="n">
        <v>2</v>
      </c>
      <c r="F204" s="43">
        <f>E204-G204</f>
        <v/>
      </c>
      <c r="G204" s="43" t="n"/>
      <c r="H204" s="43" t="n"/>
      <c r="I204" s="43" t="n">
        <v>1</v>
      </c>
      <c r="J204" s="43">
        <f>+F204-H204-G204</f>
        <v/>
      </c>
      <c r="K204" s="43" t="n">
        <v>527273</v>
      </c>
      <c r="L204" s="43">
        <f>+ROUND(K204*F204,0)</f>
        <v/>
      </c>
      <c r="M204" s="43">
        <f>+ROUND(K204*F204*0.1,0)</f>
        <v/>
      </c>
      <c r="N204" s="43">
        <f>+ROUND(L204+M204,-1)</f>
        <v/>
      </c>
      <c r="O204" s="43">
        <f>+IF(AND(H204&gt;0),ROUND(K204*H204*1.1,-1),0)</f>
        <v/>
      </c>
      <c r="P204" s="10" t="inlineStr">
        <is>
          <t>01 khách cancel</t>
        </is>
      </c>
      <c r="Q204" s="11" t="inlineStr">
        <is>
          <t>Qúa hạn, không nhận cấn trừ</t>
        </is>
      </c>
      <c r="R204" s="59" t="inlineStr">
        <is>
          <t xml:space="preserve"> LF confirm</t>
        </is>
      </c>
    </row>
    <row r="205" ht="37.5" customHeight="1">
      <c r="A205" s="40" t="inlineStr">
        <is>
          <t>04/10/2022</t>
        </is>
      </c>
      <c r="B205" s="41" t="inlineStr">
        <is>
          <t>P06791</t>
        </is>
      </c>
      <c r="C205" s="42" t="inlineStr">
        <is>
          <t>BIRDNESTPEELING</t>
        </is>
      </c>
      <c r="D205" s="42" t="inlineStr">
        <is>
          <t>Tay Te Bao Chet Tinh Chat To Yen</t>
        </is>
      </c>
      <c r="E205" s="43" t="n">
        <v>1</v>
      </c>
      <c r="F205" s="43">
        <f>E205-G205</f>
        <v/>
      </c>
      <c r="G205" s="43" t="n"/>
      <c r="H205" s="43" t="n"/>
      <c r="I205" s="43" t="n"/>
      <c r="J205" s="43">
        <f>+F205-H205-G205</f>
        <v/>
      </c>
      <c r="K205" s="43" t="n">
        <v>263636</v>
      </c>
      <c r="L205" s="43">
        <f>+ROUND(K205*F205,0)</f>
        <v/>
      </c>
      <c r="M205" s="43">
        <f>+ROUND(K205*F205*0.1,0)</f>
        <v/>
      </c>
      <c r="N205" s="43">
        <f>+ROUND(L205+M205,-1)</f>
        <v/>
      </c>
      <c r="O205" s="43">
        <f>+IF(AND(H205&gt;0),ROUND(K205*H205*1.1,-1),0)</f>
        <v/>
      </c>
      <c r="P205" s="10" t="n"/>
      <c r="Q205" s="11" t="n"/>
      <c r="R205" s="59" t="n"/>
    </row>
    <row r="206" ht="37.5" customHeight="1">
      <c r="A206" s="40" t="inlineStr">
        <is>
          <t>04/10/2022</t>
        </is>
      </c>
      <c r="B206" s="41" t="inlineStr">
        <is>
          <t>P06791</t>
        </is>
      </c>
      <c r="C206" s="42" t="inlineStr">
        <is>
          <t>SNAILGELNEW</t>
        </is>
      </c>
      <c r="D206" s="42" t="inlineStr">
        <is>
          <t>Gel Duong Am Da Nang Tinh Chat Oc Sen</t>
        </is>
      </c>
      <c r="E206" s="43" t="n">
        <v>1</v>
      </c>
      <c r="F206" s="43">
        <f>E206-G206</f>
        <v/>
      </c>
      <c r="G206" s="43" t="n"/>
      <c r="H206" s="43" t="n"/>
      <c r="I206" s="43" t="n"/>
      <c r="J206" s="43">
        <f>+F206-H206-G206</f>
        <v/>
      </c>
      <c r="K206" s="43" t="n">
        <v>145455</v>
      </c>
      <c r="L206" s="43">
        <f>+ROUND(K206*F206,0)</f>
        <v/>
      </c>
      <c r="M206" s="43">
        <f>+ROUND(K206*F206*0.1,0)</f>
        <v/>
      </c>
      <c r="N206" s="43">
        <f>+ROUND(L206+M206,-1)</f>
        <v/>
      </c>
      <c r="O206" s="43">
        <f>+IF(AND(H206&gt;0),ROUND(K206*H206*1.1,-1),0)</f>
        <v/>
      </c>
      <c r="P206" s="10" t="n"/>
      <c r="Q206" s="11" t="n"/>
      <c r="R206" s="59" t="n"/>
    </row>
    <row r="207" ht="37.5" customHeight="1">
      <c r="A207" s="40" t="inlineStr">
        <is>
          <t>04/10/2022</t>
        </is>
      </c>
      <c r="B207" s="41" t="inlineStr">
        <is>
          <t>P06791</t>
        </is>
      </c>
      <c r="C207" s="42" t="inlineStr">
        <is>
          <t>PEPVITAMASK</t>
        </is>
      </c>
      <c r="D207" s="42" t="inlineStr">
        <is>
          <t>Combo 10 Mat Na Duong Trang Ngua Nam Vitaronic</t>
        </is>
      </c>
      <c r="E207" s="43" t="n">
        <v>1</v>
      </c>
      <c r="F207" s="43">
        <f>E207-G207</f>
        <v/>
      </c>
      <c r="G207" s="43" t="n"/>
      <c r="H207" s="43" t="n"/>
      <c r="I207" s="43" t="n"/>
      <c r="J207" s="43">
        <f>+F207-H207-G207</f>
        <v/>
      </c>
      <c r="K207" s="43" t="n">
        <v>236364</v>
      </c>
      <c r="L207" s="43">
        <f>+ROUND(K207*F207,0)</f>
        <v/>
      </c>
      <c r="M207" s="43">
        <f>+ROUND(K207*F207*0.1,0)</f>
        <v/>
      </c>
      <c r="N207" s="43">
        <f>+ROUND(L207+M207,-1)</f>
        <v/>
      </c>
      <c r="O207" s="43">
        <f>+IF(AND(H207&gt;0),ROUND(K207*H207*1.1,-1),0)</f>
        <v/>
      </c>
      <c r="P207" s="10" t="n"/>
      <c r="Q207" s="11" t="n"/>
      <c r="R207" s="59" t="n"/>
    </row>
    <row r="208" ht="37.5" customHeight="1">
      <c r="A208" s="40" t="inlineStr">
        <is>
          <t>04/10/2022</t>
        </is>
      </c>
      <c r="B208" s="41" t="inlineStr">
        <is>
          <t>P06791</t>
        </is>
      </c>
      <c r="C208" s="42" t="inlineStr">
        <is>
          <t>DIAMONDSLEEPING</t>
        </is>
      </c>
      <c r="D208" s="42" t="inlineStr">
        <is>
          <t>Mat Na Ngu Tinh Chat Kim Cuong</t>
        </is>
      </c>
      <c r="E208" s="43" t="n">
        <v>1</v>
      </c>
      <c r="F208" s="43">
        <f>E208-G208</f>
        <v/>
      </c>
      <c r="G208" s="43" t="n"/>
      <c r="H208" s="43" t="n"/>
      <c r="I208" s="43" t="n"/>
      <c r="J208" s="43">
        <f>+F208-H208-G208</f>
        <v/>
      </c>
      <c r="K208" s="43" t="n">
        <v>490909</v>
      </c>
      <c r="L208" s="43">
        <f>+ROUND(K208*F208,0)</f>
        <v/>
      </c>
      <c r="M208" s="43">
        <f>+ROUND(K208*F208*0.1,0)</f>
        <v/>
      </c>
      <c r="N208" s="43">
        <f>+ROUND(L208+M208,-1)</f>
        <v/>
      </c>
      <c r="O208" s="43">
        <f>+IF(AND(H208&gt;0),ROUND(K208*H208*1.1,-1),0)</f>
        <v/>
      </c>
      <c r="P208" s="10" t="n"/>
      <c r="Q208" s="11" t="n"/>
      <c r="R208" s="59" t="n"/>
    </row>
    <row r="209" ht="37.5" customHeight="1">
      <c r="A209" s="40" t="inlineStr">
        <is>
          <t>04/10/2022</t>
        </is>
      </c>
      <c r="B209" s="41" t="inlineStr">
        <is>
          <t>P06791</t>
        </is>
      </c>
      <c r="C209" s="42" t="inlineStr">
        <is>
          <t>MINIAIRCOOL</t>
        </is>
      </c>
      <c r="D209" s="42" t="inlineStr">
        <is>
          <t>Gel Chong Nang Mat Da Spf50+/Pa+++</t>
        </is>
      </c>
      <c r="E209" s="43" t="n">
        <v>1</v>
      </c>
      <c r="F209" s="43">
        <f>E209-G209</f>
        <v/>
      </c>
      <c r="G209" s="43" t="n"/>
      <c r="H209" s="43" t="n"/>
      <c r="I209" s="43" t="n"/>
      <c r="J209" s="43">
        <f>+F209-H209-G209</f>
        <v/>
      </c>
      <c r="K209" s="43" t="n">
        <v>90909</v>
      </c>
      <c r="L209" s="43">
        <f>+ROUND(K209*F209,0)</f>
        <v/>
      </c>
      <c r="M209" s="43">
        <f>+ROUND(K209*F209*0.1,0)</f>
        <v/>
      </c>
      <c r="N209" s="43">
        <f>+ROUND(L209+M209,-1)</f>
        <v/>
      </c>
      <c r="O209" s="43">
        <f>+IF(AND(H209&gt;0),ROUND(K209*H209*1.1,-1),0)</f>
        <v/>
      </c>
      <c r="P209" s="10" t="n"/>
      <c r="Q209" s="11" t="n"/>
      <c r="R209" s="59" t="n"/>
    </row>
    <row r="210" ht="37.5" customHeight="1">
      <c r="A210" s="40" t="inlineStr">
        <is>
          <t>04/10/2022</t>
        </is>
      </c>
      <c r="B210" s="41" t="inlineStr">
        <is>
          <t>P06791</t>
        </is>
      </c>
      <c r="C210" s="42" t="inlineStr">
        <is>
          <t>PEPVITASOS</t>
        </is>
      </c>
      <c r="D210" s="42" t="inlineStr">
        <is>
          <t>Tinh Chat Duong Trang Cap Toc 7 Ngay Vitaronic</t>
        </is>
      </c>
      <c r="E210" s="43" t="n">
        <v>1</v>
      </c>
      <c r="F210" s="43">
        <f>E210-G210</f>
        <v/>
      </c>
      <c r="G210" s="43" t="n"/>
      <c r="H210" s="43" t="n"/>
      <c r="I210" s="43" t="n"/>
      <c r="J210" s="43">
        <f>+F210-H210-G210</f>
        <v/>
      </c>
      <c r="K210" s="43" t="n">
        <v>281818</v>
      </c>
      <c r="L210" s="43">
        <f>+ROUND(K210*F210,0)</f>
        <v/>
      </c>
      <c r="M210" s="43">
        <f>+ROUND(K210*F210*0.1,0)</f>
        <v/>
      </c>
      <c r="N210" s="43">
        <f>+ROUND(L210+M210,-1)</f>
        <v/>
      </c>
      <c r="O210" s="43">
        <f>+IF(AND(H210&gt;0),ROUND(K210*H210*1.1,-1),0)</f>
        <v/>
      </c>
      <c r="P210" s="10" t="n"/>
      <c r="Q210" s="11" t="n"/>
      <c r="R210" s="59" t="n"/>
    </row>
    <row r="211" ht="37.5" customHeight="1">
      <c r="A211" s="44" t="inlineStr">
        <is>
          <t>04/10/2022</t>
        </is>
      </c>
      <c r="B211" s="41" t="inlineStr">
        <is>
          <t>P06791</t>
        </is>
      </c>
      <c r="C211" s="42" t="inlineStr">
        <is>
          <t>UVPERFECT</t>
        </is>
      </c>
      <c r="D211" s="42" t="inlineStr">
        <is>
          <t>Kem Chong Nang Duong Trang Spf50+/Pa++++</t>
        </is>
      </c>
      <c r="E211" s="43" t="n">
        <v>1</v>
      </c>
      <c r="F211" s="43">
        <f>E211-G211</f>
        <v/>
      </c>
      <c r="G211" s="43" t="n"/>
      <c r="H211" s="43" t="n"/>
      <c r="I211" s="43" t="n">
        <v>1</v>
      </c>
      <c r="J211" s="43">
        <f>+F211-H211-G211</f>
        <v/>
      </c>
      <c r="K211" s="43" t="n">
        <v>381818</v>
      </c>
      <c r="L211" s="43">
        <f>+ROUND(K211*F211,0)</f>
        <v/>
      </c>
      <c r="M211" s="43">
        <f>+ROUND(K211*F211*0.1,0)</f>
        <v/>
      </c>
      <c r="N211" s="43">
        <f>+ROUND(L211+M211,-1)</f>
        <v/>
      </c>
      <c r="O211" s="43">
        <f>+IF(AND(H211&gt;0),ROUND(K211*H211*1.1,-1),0)</f>
        <v/>
      </c>
      <c r="P211" s="10" t="inlineStr">
        <is>
          <t>khách cancel</t>
        </is>
      </c>
      <c r="Q211" s="11" t="inlineStr">
        <is>
          <t>Qúa hạn, không nhận cấn trừ</t>
        </is>
      </c>
      <c r="R211" s="59" t="inlineStr">
        <is>
          <t xml:space="preserve"> LF confirm</t>
        </is>
      </c>
    </row>
    <row r="212" ht="56.25" customHeight="1">
      <c r="A212" s="40" t="inlineStr">
        <is>
          <t>04/12/2022</t>
        </is>
      </c>
      <c r="B212" s="41" t="inlineStr">
        <is>
          <t>P06838</t>
        </is>
      </c>
      <c r="C212" s="42" t="inlineStr">
        <is>
          <t>ADORE-01810L</t>
        </is>
      </c>
      <c r="D212" s="42" t="inlineStr">
        <is>
          <t>Combo 10 Quan Lot Ren Khong Vien Hugadore Usaadore-018 Size L (RANDOM, L)</t>
        </is>
      </c>
      <c r="E212" s="43" t="n">
        <v>1</v>
      </c>
      <c r="F212" s="43">
        <f>E212-G212</f>
        <v/>
      </c>
      <c r="G212" s="43" t="n"/>
      <c r="H212" s="43" t="n"/>
      <c r="I212" s="43" t="n"/>
      <c r="J212" s="43">
        <f>+F212-H212-G212</f>
        <v/>
      </c>
      <c r="K212" s="43" t="n">
        <v>400000</v>
      </c>
      <c r="L212" s="43">
        <f>+ROUND(K212*F212,0)</f>
        <v/>
      </c>
      <c r="M212" s="43">
        <f>+ROUND(K212*F212*0.1,0)</f>
        <v/>
      </c>
      <c r="N212" s="43">
        <f>+ROUND(L212+M212,-1)</f>
        <v/>
      </c>
      <c r="O212" s="43">
        <f>+IF(AND(H212&gt;0),ROUND(K212*H212*1.1,-1),0)</f>
        <v/>
      </c>
      <c r="P212" s="10" t="n"/>
      <c r="Q212" s="11" t="n"/>
      <c r="R212" s="59" t="n"/>
    </row>
    <row r="213" ht="56.25" customHeight="1">
      <c r="A213" s="40" t="inlineStr">
        <is>
          <t>04/12/2022</t>
        </is>
      </c>
      <c r="B213" s="41" t="inlineStr">
        <is>
          <t>P06811</t>
        </is>
      </c>
      <c r="C213" s="42" t="inlineStr">
        <is>
          <t>BG16P2059</t>
        </is>
      </c>
      <c r="D213" s="42" t="inlineStr">
        <is>
          <t>Bo Drap &amp; Chan Chan Cotton Bygu P2059 160X200 ( 5 Mon ) (2059)</t>
        </is>
      </c>
      <c r="E213" s="43" t="n">
        <v>1</v>
      </c>
      <c r="F213" s="43">
        <f>E213-G213</f>
        <v/>
      </c>
      <c r="G213" s="43" t="n"/>
      <c r="H213" s="43" t="n"/>
      <c r="I213" s="43" t="n"/>
      <c r="J213" s="43">
        <f>+F213-H213-G213</f>
        <v/>
      </c>
      <c r="K213" s="43" t="n">
        <v>609091</v>
      </c>
      <c r="L213" s="43">
        <f>+ROUND(K213*F213,0)</f>
        <v/>
      </c>
      <c r="M213" s="43">
        <f>+ROUND(K213*F213*0.1,0)</f>
        <v/>
      </c>
      <c r="N213" s="43">
        <f>+ROUND(L213+M213,-1)</f>
        <v/>
      </c>
      <c r="O213" s="43">
        <f>+IF(AND(H213&gt;0),ROUND(K213*H213*1.1,-1),0)</f>
        <v/>
      </c>
      <c r="P213" s="10" t="n"/>
      <c r="Q213" s="11" t="n"/>
      <c r="R213" s="59" t="n"/>
    </row>
    <row r="214" ht="56.25" customHeight="1">
      <c r="A214" s="40" t="inlineStr">
        <is>
          <t>04/12/2022</t>
        </is>
      </c>
      <c r="B214" s="41" t="inlineStr">
        <is>
          <t>P06811</t>
        </is>
      </c>
      <c r="C214" s="42" t="inlineStr">
        <is>
          <t>BG16P2060</t>
        </is>
      </c>
      <c r="D214" s="42" t="inlineStr">
        <is>
          <t>Bo Drap &amp; Chan Chan Cotton Bygu P2060 160X200 ( 5 Mon ) (2060)</t>
        </is>
      </c>
      <c r="E214" s="43" t="n">
        <v>1</v>
      </c>
      <c r="F214" s="43">
        <f>E214-G214</f>
        <v/>
      </c>
      <c r="G214" s="43" t="n"/>
      <c r="H214" s="43" t="n"/>
      <c r="I214" s="43" t="n"/>
      <c r="J214" s="43">
        <f>+F214-H214-G214</f>
        <v/>
      </c>
      <c r="K214" s="43" t="n">
        <v>609091</v>
      </c>
      <c r="L214" s="43">
        <f>+ROUND(K214*F214,0)</f>
        <v/>
      </c>
      <c r="M214" s="43">
        <f>+ROUND(K214*F214*0.1,0)</f>
        <v/>
      </c>
      <c r="N214" s="43">
        <f>+ROUND(L214+M214,-1)</f>
        <v/>
      </c>
      <c r="O214" s="43">
        <f>+IF(AND(H214&gt;0),ROUND(K214*H214*1.1,-1),0)</f>
        <v/>
      </c>
      <c r="P214" s="10" t="n"/>
      <c r="Q214" s="11" t="n"/>
      <c r="R214" s="59" t="n"/>
    </row>
    <row r="215" ht="37.5" customHeight="1">
      <c r="A215" s="40" t="inlineStr">
        <is>
          <t>04/13/2022</t>
        </is>
      </c>
      <c r="B215" s="41" t="inlineStr">
        <is>
          <t>P06853</t>
        </is>
      </c>
      <c r="C215" s="42" t="inlineStr">
        <is>
          <t>DERM5030X20</t>
        </is>
      </c>
      <c r="D215" s="42" t="inlineStr">
        <is>
          <t>Combo 20 Mat Na Dermal Duong Da Tinh Chat Trang Da Han Quoc</t>
        </is>
      </c>
      <c r="E215" s="43" t="n">
        <v>1</v>
      </c>
      <c r="F215" s="43">
        <f>E215-G215</f>
        <v/>
      </c>
      <c r="G215" s="43" t="n"/>
      <c r="H215" s="43" t="n"/>
      <c r="I215" s="43" t="n"/>
      <c r="J215" s="43">
        <f>+F215-H215-G215</f>
        <v/>
      </c>
      <c r="K215" s="43" t="n">
        <v>200000</v>
      </c>
      <c r="L215" s="43">
        <f>+ROUND(K215*F215,0)</f>
        <v/>
      </c>
      <c r="M215" s="43">
        <f>+ROUND(K215*F215*0.1,0)</f>
        <v/>
      </c>
      <c r="N215" s="43">
        <f>+ROUND(L215+M215,-1)</f>
        <v/>
      </c>
      <c r="O215" s="43">
        <f>+IF(AND(H215&gt;0),ROUND(K215*H215*1.1,-1),0)</f>
        <v/>
      </c>
      <c r="P215" s="10" t="n"/>
      <c r="Q215" s="11" t="n"/>
      <c r="R215" s="59" t="n"/>
    </row>
    <row r="216" ht="37.5" customHeight="1">
      <c r="A216" s="40" t="inlineStr">
        <is>
          <t>04/13/2022</t>
        </is>
      </c>
      <c r="B216" s="41" t="inlineStr">
        <is>
          <t>P06863</t>
        </is>
      </c>
      <c r="C216" s="42" t="inlineStr">
        <is>
          <t>MAYS0027X20</t>
        </is>
      </c>
      <c r="D216" s="42" t="inlineStr">
        <is>
          <t>Combo 20 Mat Na Duong Chat Lo Hoi May Island Han Quoc</t>
        </is>
      </c>
      <c r="E216" s="43" t="n">
        <v>1</v>
      </c>
      <c r="F216" s="43">
        <f>E216-G216</f>
        <v/>
      </c>
      <c r="G216" s="43" t="n"/>
      <c r="H216" s="43" t="n"/>
      <c r="I216" s="43" t="n"/>
      <c r="J216" s="43">
        <f>+F216-H216-G216</f>
        <v/>
      </c>
      <c r="K216" s="43" t="n">
        <v>200000</v>
      </c>
      <c r="L216" s="43">
        <f>+ROUND(K216*F216,0)</f>
        <v/>
      </c>
      <c r="M216" s="43">
        <f>+ROUND(K216*F216*0.1,0)</f>
        <v/>
      </c>
      <c r="N216" s="43">
        <f>+ROUND(L216+M216,-1)</f>
        <v/>
      </c>
      <c r="O216" s="43">
        <f>+IF(AND(H216&gt;0),ROUND(K216*H216*1.1,-1),0)</f>
        <v/>
      </c>
      <c r="P216" s="10" t="n"/>
      <c r="Q216" s="11" t="n"/>
      <c r="R216" s="59" t="n"/>
    </row>
    <row r="217" ht="56.25" customHeight="1">
      <c r="A217" s="40" t="inlineStr">
        <is>
          <t>04/13/2022</t>
        </is>
      </c>
      <c r="B217" s="41" t="inlineStr">
        <is>
          <t>P06853</t>
        </is>
      </c>
      <c r="C217" s="42" t="inlineStr">
        <is>
          <t>DERM5042X20</t>
        </is>
      </c>
      <c r="D217" s="42" t="inlineStr">
        <is>
          <t>Combo 20 Mat Na Dermal Duong Chat Than Hoat Tinh + Collagen Han Quoc</t>
        </is>
      </c>
      <c r="E217" s="43" t="n">
        <v>1</v>
      </c>
      <c r="F217" s="43">
        <f>E217-G217</f>
        <v/>
      </c>
      <c r="G217" s="43" t="n"/>
      <c r="H217" s="43" t="n"/>
      <c r="I217" s="43" t="n"/>
      <c r="J217" s="43">
        <f>+F217-H217-G217</f>
        <v/>
      </c>
      <c r="K217" s="43" t="n">
        <v>200000</v>
      </c>
      <c r="L217" s="43">
        <f>+ROUND(K217*F217,0)</f>
        <v/>
      </c>
      <c r="M217" s="43">
        <f>+ROUND(K217*F217*0.1,0)</f>
        <v/>
      </c>
      <c r="N217" s="43">
        <f>+ROUND(L217+M217,-1)</f>
        <v/>
      </c>
      <c r="O217" s="43">
        <f>+IF(AND(H217&gt;0),ROUND(K217*H217*1.1,-1),0)</f>
        <v/>
      </c>
      <c r="P217" s="10" t="n"/>
      <c r="Q217" s="11" t="n"/>
      <c r="R217" s="59" t="n"/>
    </row>
    <row r="218" ht="56.25" customHeight="1">
      <c r="A218" s="40" t="inlineStr">
        <is>
          <t>04/13/2022</t>
        </is>
      </c>
      <c r="B218" s="41" t="inlineStr">
        <is>
          <t>P06853</t>
        </is>
      </c>
      <c r="C218" s="42" t="inlineStr">
        <is>
          <t>DERM5052X20</t>
        </is>
      </c>
      <c r="D218" s="42" t="inlineStr">
        <is>
          <t>Combo 20 Mat Na Dermal Duong Da Tinh Chat Hyaluronte Han Quoc</t>
        </is>
      </c>
      <c r="E218" s="43" t="n">
        <v>2</v>
      </c>
      <c r="F218" s="43">
        <f>E218-G218</f>
        <v/>
      </c>
      <c r="G218" s="43" t="n"/>
      <c r="H218" s="43" t="n"/>
      <c r="I218" s="43" t="n"/>
      <c r="J218" s="43">
        <f>+F218-H218-G218</f>
        <v/>
      </c>
      <c r="K218" s="43" t="n">
        <v>200000</v>
      </c>
      <c r="L218" s="43">
        <f>+ROUND(K218*F218,0)</f>
        <v/>
      </c>
      <c r="M218" s="43">
        <f>+ROUND(K218*F218*0.1,0)</f>
        <v/>
      </c>
      <c r="N218" s="43">
        <f>+ROUND(L218+M218,-1)</f>
        <v/>
      </c>
      <c r="O218" s="43">
        <f>+IF(AND(H218&gt;0),ROUND(K218*H218*1.1,-1),0)</f>
        <v/>
      </c>
      <c r="P218" s="10" t="n"/>
      <c r="Q218" s="11" t="n"/>
      <c r="R218" s="59" t="n"/>
    </row>
    <row r="219" ht="37.5" customHeight="1">
      <c r="A219" s="40" t="inlineStr">
        <is>
          <t>04/13/2022</t>
        </is>
      </c>
      <c r="B219" s="41" t="inlineStr">
        <is>
          <t>P06853</t>
        </is>
      </c>
      <c r="C219" s="42" t="inlineStr">
        <is>
          <t>DERM5035X20</t>
        </is>
      </c>
      <c r="D219" s="42" t="inlineStr">
        <is>
          <t>Combo 20 Mat Na Dermal Duong Da Tinh Chat Lo Hoi Han Quoc</t>
        </is>
      </c>
      <c r="E219" s="43" t="n">
        <v>1</v>
      </c>
      <c r="F219" s="43">
        <f>E219-G219</f>
        <v/>
      </c>
      <c r="G219" s="43" t="n"/>
      <c r="H219" s="43" t="n"/>
      <c r="I219" s="43" t="n"/>
      <c r="J219" s="43">
        <f>+F219-H219-G219</f>
        <v/>
      </c>
      <c r="K219" s="43" t="n">
        <v>200000</v>
      </c>
      <c r="L219" s="43">
        <f>+ROUND(K219*F219,0)</f>
        <v/>
      </c>
      <c r="M219" s="43">
        <f>+ROUND(K219*F219*0.1,0)</f>
        <v/>
      </c>
      <c r="N219" s="43">
        <f>+ROUND(L219+M219,-1)</f>
        <v/>
      </c>
      <c r="O219" s="43">
        <f>+IF(AND(H219&gt;0),ROUND(K219*H219*1.1,-1),0)</f>
        <v/>
      </c>
      <c r="P219" s="10" t="n"/>
      <c r="Q219" s="11" t="n"/>
      <c r="R219" s="59" t="n"/>
    </row>
    <row r="220" ht="37.5" customHeight="1">
      <c r="A220" s="40" t="inlineStr">
        <is>
          <t>04/13/2022</t>
        </is>
      </c>
      <c r="B220" s="41" t="inlineStr">
        <is>
          <t>P06853</t>
        </is>
      </c>
      <c r="C220" s="42" t="inlineStr">
        <is>
          <t>DERM5029X20</t>
        </is>
      </c>
      <c r="D220" s="42" t="inlineStr">
        <is>
          <t>Combo 20 Mat Na Dermal Duong Da Tinh Chat Collagen Han Quoc</t>
        </is>
      </c>
      <c r="E220" s="43" t="n">
        <v>1</v>
      </c>
      <c r="F220" s="43">
        <f>E220-G220</f>
        <v/>
      </c>
      <c r="G220" s="43" t="n"/>
      <c r="H220" s="43" t="n"/>
      <c r="I220" s="43" t="n"/>
      <c r="J220" s="43">
        <f>+F220-H220-G220</f>
        <v/>
      </c>
      <c r="K220" s="43" t="n">
        <v>200000</v>
      </c>
      <c r="L220" s="43">
        <f>+ROUND(K220*F220,0)</f>
        <v/>
      </c>
      <c r="M220" s="43">
        <f>+ROUND(K220*F220*0.1,0)</f>
        <v/>
      </c>
      <c r="N220" s="43">
        <f>+ROUND(L220+M220,-1)</f>
        <v/>
      </c>
      <c r="O220" s="43">
        <f>+IF(AND(H220&gt;0),ROUND(K220*H220*1.1,-1),0)</f>
        <v/>
      </c>
      <c r="P220" s="10" t="n"/>
      <c r="Q220" s="11" t="n"/>
      <c r="R220" s="59" t="n"/>
    </row>
    <row r="221" ht="56.25" customHeight="1">
      <c r="A221" s="40" t="inlineStr">
        <is>
          <t>04/13/2022</t>
        </is>
      </c>
      <c r="B221" s="41" t="inlineStr">
        <is>
          <t>P06853</t>
        </is>
      </c>
      <c r="C221" s="42" t="inlineStr">
        <is>
          <t>DERM5025X20</t>
        </is>
      </c>
      <c r="D221" s="42" t="inlineStr">
        <is>
          <t>Combo 20 Mat Na Dermal Duong Da Tinh Chat Ong Chua Han Quoc</t>
        </is>
      </c>
      <c r="E221" s="43" t="n">
        <v>1</v>
      </c>
      <c r="F221" s="43">
        <f>E221-G221</f>
        <v/>
      </c>
      <c r="G221" s="43" t="n"/>
      <c r="H221" s="43" t="n"/>
      <c r="I221" s="43" t="n"/>
      <c r="J221" s="43">
        <f>+F221-H221-G221</f>
        <v/>
      </c>
      <c r="K221" s="43" t="n">
        <v>200000</v>
      </c>
      <c r="L221" s="43">
        <f>+ROUND(K221*F221,0)</f>
        <v/>
      </c>
      <c r="M221" s="43">
        <f>+ROUND(K221*F221*0.1,0)</f>
        <v/>
      </c>
      <c r="N221" s="43">
        <f>+ROUND(L221+M221,-1)</f>
        <v/>
      </c>
      <c r="O221" s="43">
        <f>+IF(AND(H221&gt;0),ROUND(K221*H221*1.1,-1),0)</f>
        <v/>
      </c>
      <c r="P221" s="10" t="n"/>
      <c r="Q221" s="11" t="n"/>
      <c r="R221" s="59" t="n"/>
    </row>
    <row r="222" ht="56.25" customHeight="1">
      <c r="A222" s="40" t="inlineStr">
        <is>
          <t>04/13/2022</t>
        </is>
      </c>
      <c r="B222" s="41" t="inlineStr">
        <is>
          <t>P06853</t>
        </is>
      </c>
      <c r="C222" s="42" t="inlineStr">
        <is>
          <t>DERM5024X20</t>
        </is>
      </c>
      <c r="D222" s="42" t="inlineStr">
        <is>
          <t>Combo 20 Mat Na Dermal Duong Da Tinh Chat Ngoc Trai Han Quoc</t>
        </is>
      </c>
      <c r="E222" s="43" t="n">
        <v>1</v>
      </c>
      <c r="F222" s="43">
        <f>E222-G222</f>
        <v/>
      </c>
      <c r="G222" s="43" t="n"/>
      <c r="H222" s="43" t="n"/>
      <c r="I222" s="43" t="n"/>
      <c r="J222" s="43">
        <f>+F222-H222-G222</f>
        <v/>
      </c>
      <c r="K222" s="43" t="n">
        <v>200000</v>
      </c>
      <c r="L222" s="43">
        <f>+ROUND(K222*F222,0)</f>
        <v/>
      </c>
      <c r="M222" s="43">
        <f>+ROUND(K222*F222*0.1,0)</f>
        <v/>
      </c>
      <c r="N222" s="43">
        <f>+ROUND(L222+M222,-1)</f>
        <v/>
      </c>
      <c r="O222" s="43">
        <f>+IF(AND(H222&gt;0),ROUND(K222*H222*1.1,-1),0)</f>
        <v/>
      </c>
      <c r="P222" s="10" t="n"/>
      <c r="Q222" s="11" t="n"/>
      <c r="R222" s="59" t="n"/>
    </row>
    <row r="223" ht="37.5" customHeight="1">
      <c r="A223" s="40" t="inlineStr">
        <is>
          <t>04/13/2022</t>
        </is>
      </c>
      <c r="B223" s="41" t="inlineStr">
        <is>
          <t>P06853</t>
        </is>
      </c>
      <c r="C223" s="42" t="inlineStr">
        <is>
          <t>DERM5053X20</t>
        </is>
      </c>
      <c r="D223" s="42" t="inlineStr">
        <is>
          <t>Combo 20 Mat Na Dermal Duong Da Tinh Chat Oc Sen Han Quoc</t>
        </is>
      </c>
      <c r="E223" s="43" t="n">
        <v>2</v>
      </c>
      <c r="F223" s="43">
        <f>E223-G223</f>
        <v/>
      </c>
      <c r="G223" s="43" t="n"/>
      <c r="H223" s="43" t="n"/>
      <c r="I223" s="43" t="n"/>
      <c r="J223" s="43">
        <f>+F223-H223-G223</f>
        <v/>
      </c>
      <c r="K223" s="43" t="n">
        <v>200000</v>
      </c>
      <c r="L223" s="43">
        <f>+ROUND(K223*F223,0)</f>
        <v/>
      </c>
      <c r="M223" s="43">
        <f>+ROUND(K223*F223*0.1,0)</f>
        <v/>
      </c>
      <c r="N223" s="43">
        <f>+ROUND(L223+M223,-1)</f>
        <v/>
      </c>
      <c r="O223" s="43">
        <f>+IF(AND(H223&gt;0),ROUND(K223*H223*1.1,-1),0)</f>
        <v/>
      </c>
      <c r="P223" s="10" t="n"/>
      <c r="Q223" s="11" t="n"/>
      <c r="R223" s="59" t="n"/>
    </row>
    <row r="224" ht="37.5" customHeight="1">
      <c r="A224" s="40" t="inlineStr">
        <is>
          <t>04/13/2022</t>
        </is>
      </c>
      <c r="B224" s="41" t="inlineStr">
        <is>
          <t>P06853</t>
        </is>
      </c>
      <c r="C224" s="42" t="inlineStr">
        <is>
          <t>DERM5037X20</t>
        </is>
      </c>
      <c r="D224" s="42" t="inlineStr">
        <is>
          <t>Combo 20 Mat Na Dermal Duong Da Tinh Chat Luu Han Quoc</t>
        </is>
      </c>
      <c r="E224" s="43" t="n">
        <v>1</v>
      </c>
      <c r="F224" s="43">
        <f>E224-G224</f>
        <v/>
      </c>
      <c r="G224" s="43" t="n"/>
      <c r="H224" s="43" t="n"/>
      <c r="I224" s="43" t="n"/>
      <c r="J224" s="43">
        <f>+F224-H224-G224</f>
        <v/>
      </c>
      <c r="K224" s="43" t="n">
        <v>200000</v>
      </c>
      <c r="L224" s="43">
        <f>+ROUND(K224*F224,0)</f>
        <v/>
      </c>
      <c r="M224" s="43">
        <f>+ROUND(K224*F224*0.1,0)</f>
        <v/>
      </c>
      <c r="N224" s="43">
        <f>+ROUND(L224+M224,-1)</f>
        <v/>
      </c>
      <c r="O224" s="43">
        <f>+IF(AND(H224&gt;0),ROUND(K224*H224*1.1,-1),0)</f>
        <v/>
      </c>
      <c r="P224" s="10" t="n"/>
      <c r="Q224" s="11" t="n"/>
      <c r="R224" s="59" t="n"/>
    </row>
    <row r="225" ht="37.5" customHeight="1">
      <c r="A225" s="40" t="inlineStr">
        <is>
          <t>04/13/2022</t>
        </is>
      </c>
      <c r="B225" s="41" t="inlineStr">
        <is>
          <t>P06853</t>
        </is>
      </c>
      <c r="C225" s="42" t="inlineStr">
        <is>
          <t>DERM5031X20</t>
        </is>
      </c>
      <c r="D225" s="42" t="inlineStr">
        <is>
          <t>Combo 20 Mat Na Dermal Duong Da Tinh Chat Q10 Han Quoc</t>
        </is>
      </c>
      <c r="E225" s="43" t="n">
        <v>1</v>
      </c>
      <c r="F225" s="43">
        <f>E225-G225</f>
        <v/>
      </c>
      <c r="G225" s="43" t="n">
        <v>1</v>
      </c>
      <c r="H225" s="43" t="n"/>
      <c r="I225" s="43" t="n"/>
      <c r="J225" s="43">
        <f>+F225-H225-G225</f>
        <v/>
      </c>
      <c r="K225" s="43" t="n">
        <v>200000</v>
      </c>
      <c r="L225" s="43">
        <f>+ROUND(K225*F225,0)</f>
        <v/>
      </c>
      <c r="M225" s="43">
        <f>+ROUND(K225*F225*0.1,0)</f>
        <v/>
      </c>
      <c r="N225" s="43">
        <f>+ROUND(L225+M225,-1)</f>
        <v/>
      </c>
      <c r="O225" s="43">
        <f>+IF(AND(H225&gt;0),ROUND(K225*H225*1.1,-1),0)</f>
        <v/>
      </c>
      <c r="P225" s="10" t="inlineStr">
        <is>
          <t>k nhập kho</t>
        </is>
      </c>
      <c r="Q225" s="11" t="inlineStr">
        <is>
          <t>đã giao ngày 22/4, đề nghị LF cập nhật nhập kho</t>
        </is>
      </c>
      <c r="R225" s="60" t="inlineStr">
        <is>
          <t>Fail QC, đang ở VP Leflair</t>
        </is>
      </c>
    </row>
    <row r="226" ht="56.25" customHeight="1">
      <c r="A226" s="40" t="inlineStr">
        <is>
          <t>04/13/2022</t>
        </is>
      </c>
      <c r="B226" s="41" t="inlineStr">
        <is>
          <t>P06853</t>
        </is>
      </c>
      <c r="C226" s="42" t="inlineStr">
        <is>
          <t>DERM5069X20</t>
        </is>
      </c>
      <c r="D226" s="42" t="inlineStr">
        <is>
          <t>Combo 20 Mat Na Dermal Duong Chat Tinh Dau Olive + Collagen Han Quoc</t>
        </is>
      </c>
      <c r="E226" s="43" t="n">
        <v>1</v>
      </c>
      <c r="F226" s="43">
        <f>E226-G226</f>
        <v/>
      </c>
      <c r="G226" s="43" t="n"/>
      <c r="H226" s="43" t="n"/>
      <c r="I226" s="43" t="n"/>
      <c r="J226" s="43">
        <f>+F226-H226-G226</f>
        <v/>
      </c>
      <c r="K226" s="43" t="n">
        <v>200000</v>
      </c>
      <c r="L226" s="43">
        <f>+ROUND(K226*F226,0)</f>
        <v/>
      </c>
      <c r="M226" s="43">
        <f>+ROUND(K226*F226*0.1,0)</f>
        <v/>
      </c>
      <c r="N226" s="43">
        <f>+ROUND(L226+M226,-1)</f>
        <v/>
      </c>
      <c r="O226" s="43">
        <f>+IF(AND(H226&gt;0),ROUND(K226*H226*1.1,-1),0)</f>
        <v/>
      </c>
      <c r="P226" s="10" t="n"/>
      <c r="Q226" s="11" t="n"/>
      <c r="R226" s="59" t="n"/>
    </row>
    <row r="227" ht="37.5" customHeight="1">
      <c r="A227" s="40" t="inlineStr">
        <is>
          <t>04/13/2022</t>
        </is>
      </c>
      <c r="B227" s="41" t="inlineStr">
        <is>
          <t>P06846</t>
        </is>
      </c>
      <c r="C227" s="42" t="inlineStr">
        <is>
          <t>ACSYSSET</t>
        </is>
      </c>
      <c r="D227" s="42" t="inlineStr">
        <is>
          <t>Bo San Pham Duong Chuyen Cho Da Mun Da Nhon</t>
        </is>
      </c>
      <c r="E227" s="43" t="n">
        <v>1</v>
      </c>
      <c r="F227" s="43">
        <f>E227-G227</f>
        <v/>
      </c>
      <c r="G227" s="43" t="n"/>
      <c r="H227" s="43" t="n"/>
      <c r="I227" s="43" t="n"/>
      <c r="J227" s="43">
        <f>+F227-H227-G227</f>
        <v/>
      </c>
      <c r="K227" s="43" t="n">
        <v>736364</v>
      </c>
      <c r="L227" s="43">
        <f>+ROUND(K227*F227,0)</f>
        <v/>
      </c>
      <c r="M227" s="43">
        <f>+ROUND(K227*F227*0.1,0)</f>
        <v/>
      </c>
      <c r="N227" s="43">
        <f>+ROUND(L227+M227,-1)</f>
        <v/>
      </c>
      <c r="O227" s="43">
        <f>+IF(AND(H227&gt;0),ROUND(K227*H227*1.1,-1),0)</f>
        <v/>
      </c>
      <c r="P227" s="10" t="n"/>
      <c r="Q227" s="11" t="n"/>
      <c r="R227" s="59" t="n"/>
    </row>
    <row r="228">
      <c r="A228" s="40" t="inlineStr">
        <is>
          <t>04/13/2022</t>
        </is>
      </c>
      <c r="B228" s="41" t="inlineStr">
        <is>
          <t>P06846</t>
        </is>
      </c>
      <c r="C228" s="42" t="inlineStr">
        <is>
          <t>ACSYSCREAM</t>
        </is>
      </c>
      <c r="D228" s="42" t="inlineStr">
        <is>
          <t>Kem Duong Dieu Tri Mun</t>
        </is>
      </c>
      <c r="E228" s="43" t="n">
        <v>1</v>
      </c>
      <c r="F228" s="43">
        <f>E228-G228</f>
        <v/>
      </c>
      <c r="G228" s="43" t="n"/>
      <c r="H228" s="43" t="n"/>
      <c r="I228" s="43" t="n"/>
      <c r="J228" s="43">
        <f>+F228-H228-G228</f>
        <v/>
      </c>
      <c r="K228" s="43" t="n">
        <v>281818</v>
      </c>
      <c r="L228" s="43">
        <f>+ROUND(K228*F228,0)</f>
        <v/>
      </c>
      <c r="M228" s="43">
        <f>+ROUND(K228*F228*0.1,0)</f>
        <v/>
      </c>
      <c r="N228" s="43">
        <f>+ROUND(L228+M228,-1)</f>
        <v/>
      </c>
      <c r="O228" s="43">
        <f>+IF(AND(H228&gt;0),ROUND(K228*H228*1.1,-1),0)</f>
        <v/>
      </c>
      <c r="P228" s="10" t="n"/>
      <c r="Q228" s="11" t="n"/>
      <c r="R228" s="59" t="n"/>
    </row>
    <row r="229" ht="37.5" customHeight="1">
      <c r="A229" s="40" t="inlineStr">
        <is>
          <t>04/13/2022</t>
        </is>
      </c>
      <c r="B229" s="41" t="inlineStr">
        <is>
          <t>P06846</t>
        </is>
      </c>
      <c r="C229" s="42" t="inlineStr">
        <is>
          <t>ACSYSTONER</t>
        </is>
      </c>
      <c r="D229" s="42" t="inlineStr">
        <is>
          <t>Nuoc Hoa Hong Duong Dieu Tri Mun</t>
        </is>
      </c>
      <c r="E229" s="43" t="n">
        <v>1</v>
      </c>
      <c r="F229" s="43">
        <f>E229-G229</f>
        <v/>
      </c>
      <c r="G229" s="43" t="n"/>
      <c r="H229" s="43" t="n"/>
      <c r="I229" s="43" t="n"/>
      <c r="J229" s="43">
        <f>+F229-H229-G229</f>
        <v/>
      </c>
      <c r="K229" s="43" t="n">
        <v>363636</v>
      </c>
      <c r="L229" s="43">
        <f>+ROUND(K229*F229,0)</f>
        <v/>
      </c>
      <c r="M229" s="43">
        <f>+ROUND(K229*F229*0.1,0)</f>
        <v/>
      </c>
      <c r="N229" s="43">
        <f>+ROUND(L229+M229,-1)</f>
        <v/>
      </c>
      <c r="O229" s="43">
        <f>+IF(AND(H229&gt;0),ROUND(K229*H229*1.1,-1),0)</f>
        <v/>
      </c>
      <c r="P229" s="10" t="n"/>
      <c r="Q229" s="11" t="n"/>
      <c r="R229" s="59" t="n"/>
    </row>
    <row r="230" ht="37.5" customHeight="1">
      <c r="A230" s="40" t="inlineStr">
        <is>
          <t>04/13/2022</t>
        </is>
      </c>
      <c r="B230" s="41" t="inlineStr">
        <is>
          <t>P06846</t>
        </is>
      </c>
      <c r="C230" s="42" t="inlineStr">
        <is>
          <t>UVPERFECT</t>
        </is>
      </c>
      <c r="D230" s="42" t="inlineStr">
        <is>
          <t>Kem Chong Nang Duong Trang Spf50+/Pa++++</t>
        </is>
      </c>
      <c r="E230" s="43" t="n">
        <v>1</v>
      </c>
      <c r="F230" s="43">
        <f>E230-G230</f>
        <v/>
      </c>
      <c r="G230" s="43" t="n"/>
      <c r="H230" s="43" t="n"/>
      <c r="I230" s="43" t="n"/>
      <c r="J230" s="43">
        <f>+F230-H230-G230</f>
        <v/>
      </c>
      <c r="K230" s="43" t="n">
        <v>381818</v>
      </c>
      <c r="L230" s="43">
        <f>+ROUND(K230*F230,0)</f>
        <v/>
      </c>
      <c r="M230" s="43">
        <f>+ROUND(K230*F230*0.1,0)</f>
        <v/>
      </c>
      <c r="N230" s="43">
        <f>+ROUND(L230+M230,-1)</f>
        <v/>
      </c>
      <c r="O230" s="43">
        <f>+IF(AND(H230&gt;0),ROUND(K230*H230*1.1,-1),0)</f>
        <v/>
      </c>
      <c r="P230" s="10" t="n"/>
      <c r="Q230" s="11" t="n"/>
      <c r="R230" s="59" t="n"/>
    </row>
    <row r="231">
      <c r="A231" s="40" t="inlineStr">
        <is>
          <t>04/13/2022</t>
        </is>
      </c>
      <c r="B231" s="41" t="inlineStr">
        <is>
          <t>P06846</t>
        </is>
      </c>
      <c r="C231" s="42" t="inlineStr">
        <is>
          <t>ACSYSTREATMENT</t>
        </is>
      </c>
      <c r="D231" s="42" t="inlineStr">
        <is>
          <t>Gel Duong Dieu Tri Nhan Mun</t>
        </is>
      </c>
      <c r="E231" s="43" t="n">
        <v>1</v>
      </c>
      <c r="F231" s="43">
        <f>E231-G231</f>
        <v/>
      </c>
      <c r="G231" s="43" t="n"/>
      <c r="H231" s="43" t="n"/>
      <c r="I231" s="43" t="n"/>
      <c r="J231" s="43">
        <f>+F231-H231-G231</f>
        <v/>
      </c>
      <c r="K231" s="43" t="n">
        <v>236364</v>
      </c>
      <c r="L231" s="43">
        <f>+ROUND(K231*F231,0)</f>
        <v/>
      </c>
      <c r="M231" s="43">
        <f>+ROUND(K231*F231*0.1,0)</f>
        <v/>
      </c>
      <c r="N231" s="43">
        <f>+ROUND(L231+M231,-1)</f>
        <v/>
      </c>
      <c r="O231" s="43">
        <f>+IF(AND(H231&gt;0),ROUND(K231*H231*1.1,-1),0)</f>
        <v/>
      </c>
      <c r="P231" s="10" t="n"/>
      <c r="Q231" s="11" t="n"/>
      <c r="R231" s="59" t="n"/>
    </row>
    <row r="232">
      <c r="A232" s="40" t="inlineStr">
        <is>
          <t>04/13/2022</t>
        </is>
      </c>
      <c r="B232" s="41" t="inlineStr">
        <is>
          <t>P06846</t>
        </is>
      </c>
      <c r="C232" s="42" t="inlineStr">
        <is>
          <t>PEPTONEUP</t>
        </is>
      </c>
      <c r="D232" s="42" t="inlineStr">
        <is>
          <t>Kem Nang Tong Da Peptaronic</t>
        </is>
      </c>
      <c r="E232" s="43" t="n">
        <v>1</v>
      </c>
      <c r="F232" s="43">
        <f>E232-G232</f>
        <v/>
      </c>
      <c r="G232" s="43" t="n"/>
      <c r="H232" s="43" t="n"/>
      <c r="I232" s="43" t="n"/>
      <c r="J232" s="43">
        <f>+F232-H232-G232</f>
        <v/>
      </c>
      <c r="K232" s="43" t="n">
        <v>227273</v>
      </c>
      <c r="L232" s="43">
        <f>+ROUND(K232*F232,0)</f>
        <v/>
      </c>
      <c r="M232" s="43">
        <f>+ROUND(K232*F232*0.1,0)</f>
        <v/>
      </c>
      <c r="N232" s="43">
        <f>+ROUND(L232+M232,-1)</f>
        <v/>
      </c>
      <c r="O232" s="43">
        <f>+IF(AND(H232&gt;0),ROUND(K232*H232*1.1,-1),0)</f>
        <v/>
      </c>
      <c r="P232" s="10" t="n"/>
      <c r="Q232" s="11" t="n"/>
      <c r="R232" s="59" t="n"/>
    </row>
    <row r="233" ht="37.5" customHeight="1">
      <c r="A233" s="40" t="inlineStr">
        <is>
          <t>04/13/2022</t>
        </is>
      </c>
      <c r="B233" s="41" t="inlineStr">
        <is>
          <t>P06846</t>
        </is>
      </c>
      <c r="C233" s="42" t="inlineStr">
        <is>
          <t>GOLDSLEEPING</t>
        </is>
      </c>
      <c r="D233" s="42" t="inlineStr">
        <is>
          <t>Mat Na Ngu Tinh Chat Vang Collagen</t>
        </is>
      </c>
      <c r="E233" s="43" t="n">
        <v>1</v>
      </c>
      <c r="F233" s="43">
        <f>E233-G233</f>
        <v/>
      </c>
      <c r="G233" s="43" t="n"/>
      <c r="H233" s="43" t="n"/>
      <c r="I233" s="43" t="n"/>
      <c r="J233" s="43">
        <f>+F233-H233-G233</f>
        <v/>
      </c>
      <c r="K233" s="43" t="n">
        <v>490909</v>
      </c>
      <c r="L233" s="43">
        <f>+ROUND(K233*F233,0)</f>
        <v/>
      </c>
      <c r="M233" s="43">
        <f>+ROUND(K233*F233*0.1,0)</f>
        <v/>
      </c>
      <c r="N233" s="43">
        <f>+ROUND(L233+M233,-1)</f>
        <v/>
      </c>
      <c r="O233" s="43">
        <f>+IF(AND(H233&gt;0),ROUND(K233*H233*1.1,-1),0)</f>
        <v/>
      </c>
      <c r="P233" s="10" t="n"/>
      <c r="Q233" s="11" t="n"/>
      <c r="R233" s="59" t="n"/>
    </row>
    <row r="234" ht="37.5" customHeight="1">
      <c r="A234" s="40" t="inlineStr">
        <is>
          <t>04/13/2022</t>
        </is>
      </c>
      <c r="B234" s="41" t="inlineStr">
        <is>
          <t>P06846</t>
        </is>
      </c>
      <c r="C234" s="42" t="inlineStr">
        <is>
          <t>LABSERUM</t>
        </is>
      </c>
      <c r="D234" s="42" t="inlineStr">
        <is>
          <t>Lab+ Serum Duong Am Chuyen Sau</t>
        </is>
      </c>
      <c r="E234" s="43" t="n">
        <v>1</v>
      </c>
      <c r="F234" s="43">
        <f>E234-G234</f>
        <v/>
      </c>
      <c r="G234" s="43" t="n"/>
      <c r="H234" s="43" t="n"/>
      <c r="I234" s="43" t="n"/>
      <c r="J234" s="43">
        <f>+F234-H234-G234</f>
        <v/>
      </c>
      <c r="K234" s="43" t="n">
        <v>409091</v>
      </c>
      <c r="L234" s="43">
        <f>+ROUND(K234*F234,0)</f>
        <v/>
      </c>
      <c r="M234" s="43">
        <f>+ROUND(K234*F234*0.1,0)</f>
        <v/>
      </c>
      <c r="N234" s="43">
        <f>+ROUND(L234+M234,-1)</f>
        <v/>
      </c>
      <c r="O234" s="43">
        <f>+IF(AND(H234&gt;0),ROUND(K234*H234*1.1,-1),0)</f>
        <v/>
      </c>
      <c r="P234" s="10" t="n"/>
      <c r="Q234" s="11" t="n"/>
      <c r="R234" s="59" t="n"/>
    </row>
    <row r="235" ht="37.5" customHeight="1">
      <c r="A235" s="40" t="inlineStr">
        <is>
          <t>04/13/2022</t>
        </is>
      </c>
      <c r="B235" s="41" t="inlineStr">
        <is>
          <t>P06846</t>
        </is>
      </c>
      <c r="C235" s="42" t="inlineStr">
        <is>
          <t>ACSYSCLEANSER</t>
        </is>
      </c>
      <c r="D235" s="42" t="inlineStr">
        <is>
          <t>Sua Rua Mat Dieu Tri Mun Acsys Plus</t>
        </is>
      </c>
      <c r="E235" s="43" t="n">
        <v>1</v>
      </c>
      <c r="F235" s="43">
        <f>E235-G235</f>
        <v/>
      </c>
      <c r="G235" s="43" t="n"/>
      <c r="H235" s="43" t="n"/>
      <c r="I235" s="43" t="n"/>
      <c r="J235" s="43">
        <f>+F235-H235-G235</f>
        <v/>
      </c>
      <c r="K235" s="43" t="n">
        <v>281818</v>
      </c>
      <c r="L235" s="43">
        <f>+ROUND(K235*F235,0)</f>
        <v/>
      </c>
      <c r="M235" s="43">
        <f>+ROUND(K235*F235*0.1,0)</f>
        <v/>
      </c>
      <c r="N235" s="43">
        <f>+ROUND(L235+M235,-1)</f>
        <v/>
      </c>
      <c r="O235" s="43">
        <f>+IF(AND(H235&gt;0),ROUND(K235*H235*1.1,-1),0)</f>
        <v/>
      </c>
      <c r="P235" s="10" t="n"/>
      <c r="Q235" s="11" t="n"/>
      <c r="R235" s="59" t="n"/>
    </row>
    <row r="236" ht="56.25" customHeight="1">
      <c r="A236" s="40" t="inlineStr">
        <is>
          <t>04/13/2022</t>
        </is>
      </c>
      <c r="B236" s="41" t="inlineStr">
        <is>
          <t>P06883</t>
        </is>
      </c>
      <c r="C236" s="42" t="inlineStr">
        <is>
          <t>BG18P2070</t>
        </is>
      </c>
      <c r="D236" s="42" t="inlineStr">
        <is>
          <t>Bo Drap &amp; Chan Chan Cotton Bygu P2070 180X200 ( 5 Mon ) (2070)</t>
        </is>
      </c>
      <c r="E236" s="43" t="n">
        <v>1</v>
      </c>
      <c r="F236" s="43">
        <f>E236-G236</f>
        <v/>
      </c>
      <c r="G236" s="43" t="n">
        <v>1</v>
      </c>
      <c r="H236" s="43" t="n"/>
      <c r="I236" s="43" t="n"/>
      <c r="J236" s="43">
        <f>+F236-H236-G236</f>
        <v/>
      </c>
      <c r="K236" s="43" t="n">
        <v>609091</v>
      </c>
      <c r="L236" s="43">
        <f>+ROUND(K236*F236,0)</f>
        <v/>
      </c>
      <c r="M236" s="43">
        <f>+ROUND(K236*F236*0.1,0)</f>
        <v/>
      </c>
      <c r="N236" s="43">
        <f>+ROUND(L236+M236,-1)</f>
        <v/>
      </c>
      <c r="O236" s="43">
        <f>+IF(AND(H236&gt;0),ROUND(K236*H236*1.1,-1),0)</f>
        <v/>
      </c>
      <c r="P236" s="10" t="inlineStr">
        <is>
          <t>k nhập kho</t>
        </is>
      </c>
      <c r="Q236" s="11" t="inlineStr">
        <is>
          <t>đã giao 22/4, đề nghị LF cập nhật nhập kho</t>
        </is>
      </c>
      <c r="R236" s="60" t="inlineStr">
        <is>
          <t>Fail QC, đang ở VP Leflair</t>
        </is>
      </c>
    </row>
    <row r="237" ht="56.25" customHeight="1">
      <c r="A237" s="40" t="inlineStr">
        <is>
          <t>04/13/2022</t>
        </is>
      </c>
      <c r="B237" s="41" t="inlineStr">
        <is>
          <t>P06880</t>
        </is>
      </c>
      <c r="C237" s="42" t="inlineStr">
        <is>
          <t>HUG-00810L</t>
        </is>
      </c>
      <c r="D237" s="42" t="inlineStr">
        <is>
          <t>Combo 10 Quan Lot Nam Cotton Vai Kate Hugadore Usa Hug-008 Size L (RANDOM, L)</t>
        </is>
      </c>
      <c r="E237" s="43" t="n">
        <v>1</v>
      </c>
      <c r="F237" s="43">
        <f>E237-G237</f>
        <v/>
      </c>
      <c r="G237" s="43" t="n"/>
      <c r="H237" s="43" t="n"/>
      <c r="I237" s="43" t="n"/>
      <c r="J237" s="43">
        <f>+F237-H237-G237</f>
        <v/>
      </c>
      <c r="K237" s="43" t="n">
        <v>400000</v>
      </c>
      <c r="L237" s="43">
        <f>+ROUND(K237*F237,0)</f>
        <v/>
      </c>
      <c r="M237" s="43">
        <f>+ROUND(K237*F237*0.1,0)</f>
        <v/>
      </c>
      <c r="N237" s="43">
        <f>+ROUND(L237+M237,-1)</f>
        <v/>
      </c>
      <c r="O237" s="43">
        <f>+IF(AND(H237&gt;0),ROUND(K237*H237*1.1,-1),0)</f>
        <v/>
      </c>
      <c r="P237" s="10" t="n"/>
      <c r="Q237" s="11" t="n"/>
      <c r="R237" s="59" t="n"/>
    </row>
    <row r="238" ht="56.25" customHeight="1">
      <c r="A238" s="40" t="inlineStr">
        <is>
          <t>04/13/2022</t>
        </is>
      </c>
      <c r="B238" s="41" t="inlineStr">
        <is>
          <t>P06880</t>
        </is>
      </c>
      <c r="C238" s="42" t="inlineStr">
        <is>
          <t>HUG-020L</t>
        </is>
      </c>
      <c r="D238" s="42" t="inlineStr">
        <is>
          <t>Hop 5 Quan Lot Nam Thun Lanh ( Co Hop) Hugadore Usa Hug-020 Size L (RANDOM, L)</t>
        </is>
      </c>
      <c r="E238" s="43" t="n">
        <v>1</v>
      </c>
      <c r="F238" s="43">
        <f>E238-G238</f>
        <v/>
      </c>
      <c r="G238" s="43" t="n"/>
      <c r="H238" s="43" t="n"/>
      <c r="I238" s="43" t="n"/>
      <c r="J238" s="43">
        <f>+F238-H238-G238</f>
        <v/>
      </c>
      <c r="K238" s="43" t="n">
        <v>196364</v>
      </c>
      <c r="L238" s="43">
        <f>+ROUND(K238*F238,0)</f>
        <v/>
      </c>
      <c r="M238" s="43">
        <f>+ROUND(K238*F238*0.1,0)</f>
        <v/>
      </c>
      <c r="N238" s="43">
        <f>+ROUND(L238+M238,-1)</f>
        <v/>
      </c>
      <c r="O238" s="43">
        <f>+IF(AND(H238&gt;0),ROUND(K238*H238*1.1,-1),0)</f>
        <v/>
      </c>
      <c r="P238" s="10" t="n"/>
      <c r="Q238" s="11" t="n"/>
      <c r="R238" s="59" t="n"/>
    </row>
    <row r="239" ht="37.5" customHeight="1">
      <c r="A239" s="44" t="inlineStr">
        <is>
          <t>04/13/2022</t>
        </is>
      </c>
      <c r="B239" s="41" t="inlineStr">
        <is>
          <t>P06863</t>
        </is>
      </c>
      <c r="C239" s="42" t="inlineStr">
        <is>
          <t>MAYS0025X10</t>
        </is>
      </c>
      <c r="D239" s="42" t="inlineStr">
        <is>
          <t>Combo 10 Mat Na Duong Chat Luu May Island Han Quoc</t>
        </is>
      </c>
      <c r="E239" s="43" t="n">
        <v>3</v>
      </c>
      <c r="F239" s="43">
        <f>E239-G239</f>
        <v/>
      </c>
      <c r="G239" s="43" t="n"/>
      <c r="H239" s="43" t="n"/>
      <c r="I239" s="43" t="n">
        <v>1</v>
      </c>
      <c r="J239" s="43">
        <f>+F239-H239-G239</f>
        <v/>
      </c>
      <c r="K239" s="43" t="n">
        <v>100000</v>
      </c>
      <c r="L239" s="43">
        <f>+ROUND(K239*F239,0)</f>
        <v/>
      </c>
      <c r="M239" s="43">
        <f>+ROUND(K239*F239*0.1,0)</f>
        <v/>
      </c>
      <c r="N239" s="43">
        <f>+ROUND(L239+M239,-1)</f>
        <v/>
      </c>
      <c r="O239" s="43">
        <f>+IF(AND(H239&gt;0),ROUND(K239*H239*1.1,-1),0)</f>
        <v/>
      </c>
      <c r="P239" s="10" t="inlineStr">
        <is>
          <t>01 khách cancel</t>
        </is>
      </c>
      <c r="Q239" s="11" t="inlineStr">
        <is>
          <t>Qúa hạn, không nhận cấn trừ</t>
        </is>
      </c>
      <c r="R239" s="59" t="inlineStr">
        <is>
          <t xml:space="preserve"> LF confirm</t>
        </is>
      </c>
    </row>
    <row r="240" ht="37.5" customHeight="1">
      <c r="A240" s="40" t="inlineStr">
        <is>
          <t>04/13/2022</t>
        </is>
      </c>
      <c r="B240" s="41" t="inlineStr">
        <is>
          <t>P06863</t>
        </is>
      </c>
      <c r="C240" s="42" t="inlineStr">
        <is>
          <t>MAYS0019X20</t>
        </is>
      </c>
      <c r="D240" s="42" t="inlineStr">
        <is>
          <t>Combo 20 Mat Na Duong Chat Ca Chua May Island Han Quoc</t>
        </is>
      </c>
      <c r="E240" s="43" t="n">
        <v>1</v>
      </c>
      <c r="F240" s="43">
        <f>E240-G240</f>
        <v/>
      </c>
      <c r="G240" s="43" t="n"/>
      <c r="H240" s="43" t="n"/>
      <c r="I240" s="43" t="n"/>
      <c r="J240" s="43">
        <f>+F240-H240-G240</f>
        <v/>
      </c>
      <c r="K240" s="43" t="n">
        <v>200000</v>
      </c>
      <c r="L240" s="43">
        <f>+ROUND(K240*F240,0)</f>
        <v/>
      </c>
      <c r="M240" s="43">
        <f>+ROUND(K240*F240*0.1,0)</f>
        <v/>
      </c>
      <c r="N240" s="43">
        <f>+ROUND(L240+M240,-1)</f>
        <v/>
      </c>
      <c r="O240" s="43">
        <f>+IF(AND(H240&gt;0),ROUND(K240*H240*1.1,-1),0)</f>
        <v/>
      </c>
      <c r="P240" s="10" t="n"/>
      <c r="Q240" s="11" t="n"/>
      <c r="R240" s="59" t="n"/>
    </row>
    <row r="241" ht="37.5" customHeight="1">
      <c r="A241" s="40" t="inlineStr">
        <is>
          <t>04/13/2022</t>
        </is>
      </c>
      <c r="B241" s="41" t="inlineStr">
        <is>
          <t>P06863</t>
        </is>
      </c>
      <c r="C241" s="42" t="inlineStr">
        <is>
          <t>MAYS0020X20</t>
        </is>
      </c>
      <c r="D241" s="42" t="inlineStr">
        <is>
          <t>Combo 20 Mat Na Duong Chat Hong Sam May Island Han Quoc</t>
        </is>
      </c>
      <c r="E241" s="43" t="n">
        <v>2</v>
      </c>
      <c r="F241" s="43">
        <f>E241-G241</f>
        <v/>
      </c>
      <c r="G241" s="43" t="n">
        <v>2</v>
      </c>
      <c r="H241" s="43" t="n"/>
      <c r="I241" s="43" t="n"/>
      <c r="J241" s="43">
        <f>+F241-H241-G241</f>
        <v/>
      </c>
      <c r="K241" s="43" t="n">
        <v>200000</v>
      </c>
      <c r="L241" s="43">
        <f>+ROUND(K241*F241,0)</f>
        <v/>
      </c>
      <c r="M241" s="43">
        <f>+ROUND(K241*F241*0.1,0)</f>
        <v/>
      </c>
      <c r="N241" s="43">
        <f>+ROUND(L241+M241,-1)</f>
        <v/>
      </c>
      <c r="O241" s="43">
        <f>+IF(AND(H241&gt;0),ROUND(K241*H241*1.1,-1),0)</f>
        <v/>
      </c>
      <c r="P241" s="10" t="inlineStr">
        <is>
          <t>k nhập kho</t>
        </is>
      </c>
      <c r="Q241" s="11" t="inlineStr">
        <is>
          <t>TC XÁC NHẬN KHÔNG GIAO</t>
        </is>
      </c>
      <c r="R241" s="59" t="inlineStr">
        <is>
          <t>CẤN TRỪ ĐỢT NÀY</t>
        </is>
      </c>
    </row>
    <row r="242" ht="37.5" customHeight="1">
      <c r="A242" s="40" t="inlineStr">
        <is>
          <t>04/13/2022</t>
        </is>
      </c>
      <c r="B242" s="41" t="inlineStr">
        <is>
          <t>P06863</t>
        </is>
      </c>
      <c r="C242" s="42" t="inlineStr">
        <is>
          <t>MAYS0018X10</t>
        </is>
      </c>
      <c r="D242" s="42" t="inlineStr">
        <is>
          <t>Combo 10 Mat Na Duong Chat Vitamin May Island Han Quoc</t>
        </is>
      </c>
      <c r="E242" s="43" t="n">
        <v>1</v>
      </c>
      <c r="F242" s="43">
        <f>E242-G242</f>
        <v/>
      </c>
      <c r="G242" s="43" t="n"/>
      <c r="H242" s="43" t="n"/>
      <c r="I242" s="43" t="n"/>
      <c r="J242" s="43">
        <f>+F242-H242-G242</f>
        <v/>
      </c>
      <c r="K242" s="43" t="n">
        <v>100000</v>
      </c>
      <c r="L242" s="43">
        <f>+ROUND(K242*F242,0)</f>
        <v/>
      </c>
      <c r="M242" s="43">
        <f>+ROUND(K242*F242*0.1,0)</f>
        <v/>
      </c>
      <c r="N242" s="43">
        <f>+ROUND(L242+M242,-1)</f>
        <v/>
      </c>
      <c r="O242" s="43">
        <f>+IF(AND(H242&gt;0),ROUND(K242*H242*1.1,-1),0)</f>
        <v/>
      </c>
      <c r="P242" s="10" t="n"/>
      <c r="Q242" s="11" t="n"/>
      <c r="R242" s="59" t="n"/>
    </row>
    <row r="243" ht="37.5" customHeight="1">
      <c r="A243" s="40" t="inlineStr">
        <is>
          <t>04/13/2022</t>
        </is>
      </c>
      <c r="B243" s="41" t="inlineStr">
        <is>
          <t>P06863</t>
        </is>
      </c>
      <c r="C243" s="42" t="inlineStr">
        <is>
          <t>MAYS0031X10</t>
        </is>
      </c>
      <c r="D243" s="42" t="inlineStr">
        <is>
          <t>Combo 10 Mat Na Duong Chat Collagen Mayisland Han Quoc</t>
        </is>
      </c>
      <c r="E243" s="43" t="n">
        <v>1</v>
      </c>
      <c r="F243" s="43">
        <f>E243-G243</f>
        <v/>
      </c>
      <c r="G243" s="43" t="n"/>
      <c r="H243" s="43" t="n"/>
      <c r="I243" s="43" t="n"/>
      <c r="J243" s="43">
        <f>+F243-H243-G243</f>
        <v/>
      </c>
      <c r="K243" s="43" t="n">
        <v>100000</v>
      </c>
      <c r="L243" s="43">
        <f>+ROUND(K243*F243,0)</f>
        <v/>
      </c>
      <c r="M243" s="43">
        <f>+ROUND(K243*F243*0.1,0)</f>
        <v/>
      </c>
      <c r="N243" s="43">
        <f>+ROUND(L243+M243,-1)</f>
        <v/>
      </c>
      <c r="O243" s="43">
        <f>+IF(AND(H243&gt;0),ROUND(K243*H243*1.1,-1),0)</f>
        <v/>
      </c>
      <c r="P243" s="10" t="n"/>
      <c r="Q243" s="11" t="n"/>
      <c r="R243" s="59" t="n"/>
    </row>
    <row r="244" ht="56.25" customHeight="1">
      <c r="A244" s="40" t="inlineStr">
        <is>
          <t>04/13/2022</t>
        </is>
      </c>
      <c r="B244" s="41" t="inlineStr">
        <is>
          <t>P06863</t>
        </is>
      </c>
      <c r="C244" s="42" t="inlineStr">
        <is>
          <t>MAYS0032X20</t>
        </is>
      </c>
      <c r="D244" s="42" t="inlineStr">
        <is>
          <t>Combo 20 Mat Na Duong Chat Coenzym Q10 May Island Han Quoc</t>
        </is>
      </c>
      <c r="E244" s="43" t="n">
        <v>1</v>
      </c>
      <c r="F244" s="43">
        <f>E244-G244</f>
        <v/>
      </c>
      <c r="G244" s="43" t="n"/>
      <c r="H244" s="43" t="n"/>
      <c r="I244" s="43" t="n"/>
      <c r="J244" s="43">
        <f>+F244-H244-G244</f>
        <v/>
      </c>
      <c r="K244" s="43" t="n">
        <v>200000</v>
      </c>
      <c r="L244" s="43">
        <f>+ROUND(K244*F244,0)</f>
        <v/>
      </c>
      <c r="M244" s="43">
        <f>+ROUND(K244*F244*0.1,0)</f>
        <v/>
      </c>
      <c r="N244" s="43">
        <f>+ROUND(L244+M244,-1)</f>
        <v/>
      </c>
      <c r="O244" s="43">
        <f>+IF(AND(H244&gt;0),ROUND(K244*H244*1.1,-1),0)</f>
        <v/>
      </c>
      <c r="P244" s="10" t="n"/>
      <c r="Q244" s="11" t="n"/>
      <c r="R244" s="59" t="n"/>
    </row>
    <row r="245" ht="37.5" customHeight="1">
      <c r="A245" s="40" t="inlineStr">
        <is>
          <t>04/13/2022</t>
        </is>
      </c>
      <c r="B245" s="41" t="inlineStr">
        <is>
          <t>P06863</t>
        </is>
      </c>
      <c r="C245" s="42" t="inlineStr">
        <is>
          <t>MAYS0031X20</t>
        </is>
      </c>
      <c r="D245" s="42" t="inlineStr">
        <is>
          <t>Combo 20 Mat Na Duong Chat Collagen Mayisland Han Quoc</t>
        </is>
      </c>
      <c r="E245" s="43" t="n">
        <v>1</v>
      </c>
      <c r="F245" s="43">
        <f>E245-G245</f>
        <v/>
      </c>
      <c r="G245" s="43" t="n"/>
      <c r="H245" s="43" t="n"/>
      <c r="I245" s="43" t="n"/>
      <c r="J245" s="43">
        <f>+F245-H245-G245</f>
        <v/>
      </c>
      <c r="K245" s="43" t="n">
        <v>200000</v>
      </c>
      <c r="L245" s="43">
        <f>+ROUND(K245*F245,0)</f>
        <v/>
      </c>
      <c r="M245" s="43">
        <f>+ROUND(K245*F245*0.1,0)</f>
        <v/>
      </c>
      <c r="N245" s="43">
        <f>+ROUND(L245+M245,-1)</f>
        <v/>
      </c>
      <c r="O245" s="43">
        <f>+IF(AND(H245&gt;0),ROUND(K245*H245*1.1,-1),0)</f>
        <v/>
      </c>
      <c r="P245" s="10" t="n"/>
      <c r="Q245" s="11" t="n"/>
      <c r="R245" s="59" t="n"/>
    </row>
    <row r="246" ht="37.5" customHeight="1">
      <c r="A246" s="40" t="inlineStr">
        <is>
          <t>04/13/2022</t>
        </is>
      </c>
      <c r="B246" s="41" t="inlineStr">
        <is>
          <t>P06863</t>
        </is>
      </c>
      <c r="C246" s="42" t="inlineStr">
        <is>
          <t>MAYS0030X10</t>
        </is>
      </c>
      <c r="D246" s="42" t="inlineStr">
        <is>
          <t>Combo 10 Mat Na Duong Chat Ngoc Trai May Island Han Quoc</t>
        </is>
      </c>
      <c r="E246" s="43" t="n">
        <v>1</v>
      </c>
      <c r="F246" s="43">
        <f>E246-G246</f>
        <v/>
      </c>
      <c r="G246" s="43" t="n"/>
      <c r="H246" s="43" t="n"/>
      <c r="I246" s="43" t="n"/>
      <c r="J246" s="43">
        <f>+F246-H246-G246</f>
        <v/>
      </c>
      <c r="K246" s="43" t="n">
        <v>100000</v>
      </c>
      <c r="L246" s="43">
        <f>+ROUND(K246*F246,0)</f>
        <v/>
      </c>
      <c r="M246" s="43">
        <f>+ROUND(K246*F246*0.1,0)</f>
        <v/>
      </c>
      <c r="N246" s="43">
        <f>+ROUND(L246+M246,-1)</f>
        <v/>
      </c>
      <c r="O246" s="43">
        <f>+IF(AND(H246&gt;0),ROUND(K246*H246*1.1,-1),0)</f>
        <v/>
      </c>
      <c r="P246" s="10" t="n"/>
      <c r="Q246" s="11" t="n"/>
      <c r="R246" s="59" t="n"/>
    </row>
    <row r="247" ht="37.5" customHeight="1">
      <c r="A247" s="40" t="inlineStr">
        <is>
          <t>04/13/2022</t>
        </is>
      </c>
      <c r="B247" s="41" t="inlineStr">
        <is>
          <t>P06863</t>
        </is>
      </c>
      <c r="C247" s="42" t="inlineStr">
        <is>
          <t>MAYS0024X10</t>
        </is>
      </c>
      <c r="D247" s="42" t="inlineStr">
        <is>
          <t>Combo 10 Mat Na Duong Chat Oc Sen May Island Han Quoc</t>
        </is>
      </c>
      <c r="E247" s="43" t="n">
        <v>1</v>
      </c>
      <c r="F247" s="43">
        <f>E247-G247</f>
        <v/>
      </c>
      <c r="G247" s="43" t="n"/>
      <c r="H247" s="43" t="n"/>
      <c r="I247" s="43" t="n"/>
      <c r="J247" s="43">
        <f>+F247-H247-G247</f>
        <v/>
      </c>
      <c r="K247" s="43" t="n">
        <v>100000</v>
      </c>
      <c r="L247" s="43">
        <f>+ROUND(K247*F247,0)</f>
        <v/>
      </c>
      <c r="M247" s="43">
        <f>+ROUND(K247*F247*0.1,0)</f>
        <v/>
      </c>
      <c r="N247" s="43">
        <f>+ROUND(L247+M247,-1)</f>
        <v/>
      </c>
      <c r="O247" s="43">
        <f>+IF(AND(H247&gt;0),ROUND(K247*H247*1.1,-1),0)</f>
        <v/>
      </c>
      <c r="P247" s="10" t="n"/>
      <c r="Q247" s="11" t="n"/>
      <c r="R247" s="59" t="n"/>
    </row>
    <row r="248" ht="37.5" customHeight="1">
      <c r="A248" s="40" t="inlineStr">
        <is>
          <t>04/13/2022</t>
        </is>
      </c>
      <c r="B248" s="41" t="inlineStr">
        <is>
          <t>P06863</t>
        </is>
      </c>
      <c r="C248" s="42" t="inlineStr">
        <is>
          <t>MAYS0027X10</t>
        </is>
      </c>
      <c r="D248" s="42" t="inlineStr">
        <is>
          <t>Combo 10 Mat Na Duong Chat Lo Hoi May Island Han Quoc</t>
        </is>
      </c>
      <c r="E248" s="43" t="n">
        <v>1</v>
      </c>
      <c r="F248" s="43">
        <f>E248-G248</f>
        <v/>
      </c>
      <c r="G248" s="43" t="n"/>
      <c r="H248" s="43" t="n"/>
      <c r="I248" s="43" t="n"/>
      <c r="J248" s="43">
        <f>+F248-H248-G248</f>
        <v/>
      </c>
      <c r="K248" s="43" t="n">
        <v>100000</v>
      </c>
      <c r="L248" s="43">
        <f>+ROUND(K248*F248,0)</f>
        <v/>
      </c>
      <c r="M248" s="43">
        <f>+ROUND(K248*F248*0.1,0)</f>
        <v/>
      </c>
      <c r="N248" s="43">
        <f>+ROUND(L248+M248,-1)</f>
        <v/>
      </c>
      <c r="O248" s="43">
        <f>+IF(AND(H248&gt;0),ROUND(K248*H248*1.1,-1),0)</f>
        <v/>
      </c>
      <c r="P248" s="10" t="n"/>
      <c r="Q248" s="11" t="n"/>
      <c r="R248" s="59" t="n"/>
    </row>
    <row r="249" ht="37.5" customHeight="1">
      <c r="A249" s="40" t="inlineStr">
        <is>
          <t>04/13/2022</t>
        </is>
      </c>
      <c r="B249" s="41" t="inlineStr">
        <is>
          <t>P06863</t>
        </is>
      </c>
      <c r="C249" s="42" t="inlineStr">
        <is>
          <t>MAYS0021X10</t>
        </is>
      </c>
      <c r="D249" s="42" t="inlineStr">
        <is>
          <t>Combo 10 Mat Na Duong Chat Khoai Tay May Island Han Quoc</t>
        </is>
      </c>
      <c r="E249" s="43" t="n">
        <v>1</v>
      </c>
      <c r="F249" s="43">
        <f>E249-G249</f>
        <v/>
      </c>
      <c r="G249" s="43" t="n">
        <v>1</v>
      </c>
      <c r="H249" s="43" t="n"/>
      <c r="I249" s="43" t="n"/>
      <c r="J249" s="43">
        <f>+F249-H249-G249</f>
        <v/>
      </c>
      <c r="K249" s="43" t="n">
        <v>100000</v>
      </c>
      <c r="L249" s="43">
        <f>+ROUND(K249*F249,0)</f>
        <v/>
      </c>
      <c r="M249" s="43">
        <f>+ROUND(K249*F249*0.1,0)</f>
        <v/>
      </c>
      <c r="N249" s="43">
        <f>+ROUND(L249+M249,-1)</f>
        <v/>
      </c>
      <c r="O249" s="43">
        <f>+IF(AND(H249&gt;0),ROUND(K249*H249*1.1,-1),0)</f>
        <v/>
      </c>
      <c r="P249" s="10" t="inlineStr">
        <is>
          <t>k nhập kho</t>
        </is>
      </c>
      <c r="Q249" s="11" t="inlineStr">
        <is>
          <t>TC XÁC NHẬN KHÔNG GIAO</t>
        </is>
      </c>
      <c r="R249" s="59" t="inlineStr">
        <is>
          <t>CẤN TRỪ ĐỢT NÀY</t>
        </is>
      </c>
    </row>
    <row r="250" ht="37.5" customHeight="1">
      <c r="A250" s="40" t="inlineStr">
        <is>
          <t>04/13/2022</t>
        </is>
      </c>
      <c r="B250" s="41" t="inlineStr">
        <is>
          <t>P06863</t>
        </is>
      </c>
      <c r="C250" s="42" t="inlineStr">
        <is>
          <t>MAYS0022X10</t>
        </is>
      </c>
      <c r="D250" s="42" t="inlineStr">
        <is>
          <t>Combo 10 Mat Na Duong Chat Tra Xanh May Island Han Quoc</t>
        </is>
      </c>
      <c r="E250" s="43" t="n">
        <v>1</v>
      </c>
      <c r="F250" s="43">
        <f>E250-G250</f>
        <v/>
      </c>
      <c r="G250" s="43" t="n"/>
      <c r="H250" s="43" t="n"/>
      <c r="I250" s="43" t="n"/>
      <c r="J250" s="43">
        <f>+F250-H250-G250</f>
        <v/>
      </c>
      <c r="K250" s="43" t="n">
        <v>100000</v>
      </c>
      <c r="L250" s="43">
        <f>+ROUND(K250*F250,0)</f>
        <v/>
      </c>
      <c r="M250" s="43">
        <f>+ROUND(K250*F250*0.1,0)</f>
        <v/>
      </c>
      <c r="N250" s="43">
        <f>+ROUND(L250+M250,-1)</f>
        <v/>
      </c>
      <c r="O250" s="43">
        <f>+IF(AND(H250&gt;0),ROUND(K250*H250*1.1,-1),0)</f>
        <v/>
      </c>
      <c r="P250" s="10" t="n"/>
      <c r="Q250" s="11" t="n"/>
      <c r="R250" s="59" t="n"/>
    </row>
    <row r="251" ht="37.5" customHeight="1">
      <c r="A251" s="40" t="inlineStr">
        <is>
          <t>04/13/2022</t>
        </is>
      </c>
      <c r="B251" s="41" t="inlineStr">
        <is>
          <t>P06863</t>
        </is>
      </c>
      <c r="C251" s="42" t="inlineStr">
        <is>
          <t>MAYS0029X10</t>
        </is>
      </c>
      <c r="D251" s="42" t="inlineStr">
        <is>
          <t>Combo 10 Mat Na Duong Chat Dua Leo May Island Han Quoc</t>
        </is>
      </c>
      <c r="E251" s="43" t="n">
        <v>1</v>
      </c>
      <c r="F251" s="43">
        <f>E251-G251</f>
        <v/>
      </c>
      <c r="G251" s="43" t="n"/>
      <c r="H251" s="43" t="n"/>
      <c r="I251" s="43" t="n"/>
      <c r="J251" s="43">
        <f>+F251-H251-G251</f>
        <v/>
      </c>
      <c r="K251" s="43" t="n">
        <v>100000</v>
      </c>
      <c r="L251" s="43">
        <f>+ROUND(K251*F251,0)</f>
        <v/>
      </c>
      <c r="M251" s="43">
        <f>+ROUND(K251*F251*0.1,0)</f>
        <v/>
      </c>
      <c r="N251" s="43">
        <f>+ROUND(L251+M251,-1)</f>
        <v/>
      </c>
      <c r="O251" s="43">
        <f>+IF(AND(H251&gt;0),ROUND(K251*H251*1.1,-1),0)</f>
        <v/>
      </c>
      <c r="P251" s="10" t="n"/>
      <c r="Q251" s="11" t="n"/>
      <c r="R251" s="59" t="n"/>
    </row>
    <row r="252" ht="37.5" customHeight="1">
      <c r="A252" s="40" t="inlineStr">
        <is>
          <t>04/13/2022</t>
        </is>
      </c>
      <c r="B252" s="41" t="inlineStr">
        <is>
          <t>P06863</t>
        </is>
      </c>
      <c r="C252" s="42" t="inlineStr">
        <is>
          <t>MAYS0030X20</t>
        </is>
      </c>
      <c r="D252" s="42" t="inlineStr">
        <is>
          <t>Combo 20 Mat Na Duong Chat Ngoc Trai May Island Han Quoc</t>
        </is>
      </c>
      <c r="E252" s="43" t="n">
        <v>1</v>
      </c>
      <c r="F252" s="43">
        <f>E252-G252</f>
        <v/>
      </c>
      <c r="G252" s="43" t="n"/>
      <c r="H252" s="43" t="n"/>
      <c r="I252" s="43" t="n"/>
      <c r="J252" s="43">
        <f>+F252-H252-G252</f>
        <v/>
      </c>
      <c r="K252" s="43" t="n">
        <v>200000</v>
      </c>
      <c r="L252" s="43">
        <f>+ROUND(K252*F252,0)</f>
        <v/>
      </c>
      <c r="M252" s="43">
        <f>+ROUND(K252*F252*0.1,0)</f>
        <v/>
      </c>
      <c r="N252" s="43">
        <f>+ROUND(L252+M252,-1)</f>
        <v/>
      </c>
      <c r="O252" s="43">
        <f>+IF(AND(H252&gt;0),ROUND(K252*H252*1.1,-1),0)</f>
        <v/>
      </c>
      <c r="P252" s="10" t="n"/>
      <c r="Q252" s="11" t="n"/>
      <c r="R252" s="59" t="n"/>
    </row>
    <row r="253" ht="56.25" customHeight="1">
      <c r="A253" s="40" t="inlineStr">
        <is>
          <t>04/13/2022</t>
        </is>
      </c>
      <c r="B253" s="41" t="inlineStr">
        <is>
          <t>P06853</t>
        </is>
      </c>
      <c r="C253" s="42" t="inlineStr">
        <is>
          <t>DERM5026X20</t>
        </is>
      </c>
      <c r="D253" s="42" t="inlineStr">
        <is>
          <t>Combo 20 Mat Na Dermal Duong Da Tinh Chat Hong Sam Han Quoc</t>
        </is>
      </c>
      <c r="E253" s="43" t="n">
        <v>3</v>
      </c>
      <c r="F253" s="43">
        <f>E253-G253</f>
        <v/>
      </c>
      <c r="G253" s="43" t="n"/>
      <c r="H253" s="43" t="n"/>
      <c r="I253" s="43" t="n"/>
      <c r="J253" s="43">
        <f>+F253-H253-G253</f>
        <v/>
      </c>
      <c r="K253" s="43" t="n">
        <v>200000</v>
      </c>
      <c r="L253" s="43">
        <f>+ROUND(K253*F253,0)</f>
        <v/>
      </c>
      <c r="M253" s="43">
        <f>+ROUND(K253*F253*0.1,0)</f>
        <v/>
      </c>
      <c r="N253" s="43">
        <f>+ROUND(L253+M253,-1)</f>
        <v/>
      </c>
      <c r="O253" s="43">
        <f>+IF(AND(H253&gt;0),ROUND(K253*H253*1.1,-1),0)</f>
        <v/>
      </c>
      <c r="P253" s="10" t="n"/>
      <c r="Q253" s="11" t="n"/>
      <c r="R253" s="59" t="n"/>
    </row>
    <row r="254" ht="37.5" customHeight="1">
      <c r="A254" s="40" t="inlineStr">
        <is>
          <t>04/14/2022</t>
        </is>
      </c>
      <c r="B254" s="41" t="inlineStr">
        <is>
          <t>P06907</t>
        </is>
      </c>
      <c r="C254" s="42" t="inlineStr">
        <is>
          <t>DERM5027X20</t>
        </is>
      </c>
      <c r="D254" s="42" t="inlineStr">
        <is>
          <t>Combo 20 Mat Na Dermal Duong Da Tinh Chat Arbutin Han Quoc</t>
        </is>
      </c>
      <c r="E254" s="43" t="n">
        <v>1</v>
      </c>
      <c r="F254" s="43">
        <f>E254-G254</f>
        <v/>
      </c>
      <c r="G254" s="43" t="n"/>
      <c r="H254" s="43" t="n"/>
      <c r="I254" s="43" t="n"/>
      <c r="J254" s="43">
        <f>+F254-H254-G254</f>
        <v/>
      </c>
      <c r="K254" s="43" t="n">
        <v>200000</v>
      </c>
      <c r="L254" s="43">
        <f>+ROUND(K254*F254,0)</f>
        <v/>
      </c>
      <c r="M254" s="43">
        <f>+ROUND(K254*F254*0.1,0)</f>
        <v/>
      </c>
      <c r="N254" s="43">
        <f>+ROUND(L254+M254,-1)</f>
        <v/>
      </c>
      <c r="O254" s="43">
        <f>+IF(AND(H254&gt;0),ROUND(K254*H254*1.1,-1),0)</f>
        <v/>
      </c>
      <c r="P254" s="10" t="n"/>
      <c r="Q254" s="11" t="n"/>
      <c r="R254" s="59" t="n"/>
    </row>
    <row r="255" ht="56.25" customHeight="1">
      <c r="A255" s="40" t="inlineStr">
        <is>
          <t>04/14/2022</t>
        </is>
      </c>
      <c r="B255" s="41" t="inlineStr">
        <is>
          <t>P06907</t>
        </is>
      </c>
      <c r="C255" s="42" t="inlineStr">
        <is>
          <t>DERM5036X20</t>
        </is>
      </c>
      <c r="D255" s="42" t="inlineStr">
        <is>
          <t>Combo 20 Mat Na Dermal Duong Da Tinh Chat Thao Moc Han Quoc</t>
        </is>
      </c>
      <c r="E255" s="43" t="n">
        <v>1</v>
      </c>
      <c r="F255" s="43">
        <f>E255-G255</f>
        <v/>
      </c>
      <c r="G255" s="43" t="n"/>
      <c r="H255" s="43" t="n"/>
      <c r="I255" s="43" t="n"/>
      <c r="J255" s="43">
        <f>+F255-H255-G255</f>
        <v/>
      </c>
      <c r="K255" s="43" t="n">
        <v>200000</v>
      </c>
      <c r="L255" s="43">
        <f>+ROUND(K255*F255,0)</f>
        <v/>
      </c>
      <c r="M255" s="43">
        <f>+ROUND(K255*F255*0.1,0)</f>
        <v/>
      </c>
      <c r="N255" s="43">
        <f>+ROUND(L255+M255,-1)</f>
        <v/>
      </c>
      <c r="O255" s="43">
        <f>+IF(AND(H255&gt;0),ROUND(K255*H255*1.1,-1),0)</f>
        <v/>
      </c>
      <c r="P255" s="10" t="n"/>
      <c r="Q255" s="11" t="n"/>
      <c r="R255" s="59" t="n"/>
    </row>
    <row r="256" ht="56.25" customHeight="1">
      <c r="A256" s="40" t="inlineStr">
        <is>
          <t>04/14/2022</t>
        </is>
      </c>
      <c r="B256" s="41" t="inlineStr">
        <is>
          <t>P06907</t>
        </is>
      </c>
      <c r="C256" s="42" t="inlineStr">
        <is>
          <t>DERM5026X20</t>
        </is>
      </c>
      <c r="D256" s="42" t="inlineStr">
        <is>
          <t>Combo 20 Mat Na Dermal Duong Da Tinh Chat Hong Sam Han Quoc</t>
        </is>
      </c>
      <c r="E256" s="43" t="n">
        <v>1</v>
      </c>
      <c r="F256" s="43">
        <f>E256-G256</f>
        <v/>
      </c>
      <c r="G256" s="43" t="n"/>
      <c r="H256" s="43" t="n"/>
      <c r="I256" s="43" t="n"/>
      <c r="J256" s="43">
        <f>+F256-H256-G256</f>
        <v/>
      </c>
      <c r="K256" s="43" t="n">
        <v>200000</v>
      </c>
      <c r="L256" s="43">
        <f>+ROUND(K256*F256,0)</f>
        <v/>
      </c>
      <c r="M256" s="43">
        <f>+ROUND(K256*F256*0.1,0)</f>
        <v/>
      </c>
      <c r="N256" s="43">
        <f>+ROUND(L256+M256,-1)</f>
        <v/>
      </c>
      <c r="O256" s="43">
        <f>+IF(AND(H256&gt;0),ROUND(K256*H256*1.1,-1),0)</f>
        <v/>
      </c>
      <c r="P256" s="10" t="n"/>
      <c r="Q256" s="11" t="n"/>
      <c r="R256" s="59" t="n"/>
    </row>
    <row r="257" ht="56.25" customHeight="1">
      <c r="A257" s="40" t="inlineStr">
        <is>
          <t>04/14/2022</t>
        </is>
      </c>
      <c r="B257" s="41" t="inlineStr">
        <is>
          <t>P06907</t>
        </is>
      </c>
      <c r="C257" s="42" t="inlineStr">
        <is>
          <t>DERM5042X20</t>
        </is>
      </c>
      <c r="D257" s="42" t="inlineStr">
        <is>
          <t>Combo 20 Mat Na Dermal Duong Chat Than Hoat Tinh + Collagen Han Quoc</t>
        </is>
      </c>
      <c r="E257" s="43" t="n">
        <v>1</v>
      </c>
      <c r="F257" s="43">
        <f>E257-G257</f>
        <v/>
      </c>
      <c r="G257" s="43" t="n"/>
      <c r="H257" s="43" t="n"/>
      <c r="I257" s="43" t="n"/>
      <c r="J257" s="43">
        <f>+F257-H257-G257</f>
        <v/>
      </c>
      <c r="K257" s="43" t="n">
        <v>200000</v>
      </c>
      <c r="L257" s="43">
        <f>+ROUND(K257*F257,0)</f>
        <v/>
      </c>
      <c r="M257" s="43">
        <f>+ROUND(K257*F257*0.1,0)</f>
        <v/>
      </c>
      <c r="N257" s="43">
        <f>+ROUND(L257+M257,-1)</f>
        <v/>
      </c>
      <c r="O257" s="43">
        <f>+IF(AND(H257&gt;0),ROUND(K257*H257*1.1,-1),0)</f>
        <v/>
      </c>
      <c r="P257" s="10" t="n"/>
      <c r="Q257" s="11" t="n"/>
      <c r="R257" s="59" t="n"/>
    </row>
    <row r="258" ht="37.5" customHeight="1">
      <c r="A258" s="40" t="inlineStr">
        <is>
          <t>04/14/2022</t>
        </is>
      </c>
      <c r="B258" s="41" t="inlineStr">
        <is>
          <t>P06918</t>
        </is>
      </c>
      <c r="C258" s="42" t="inlineStr">
        <is>
          <t>LABCREAM</t>
        </is>
      </c>
      <c r="D258" s="42" t="inlineStr">
        <is>
          <t>Kem Duong Chuyen Sau Danh Cho Da Kho Va Da Nhay Cam</t>
        </is>
      </c>
      <c r="E258" s="43" t="n">
        <v>1</v>
      </c>
      <c r="F258" s="43">
        <f>E258-G258</f>
        <v/>
      </c>
      <c r="G258" s="43" t="n"/>
      <c r="H258" s="43" t="n"/>
      <c r="I258" s="43" t="n"/>
      <c r="J258" s="43">
        <f>+F258-H258-G258</f>
        <v/>
      </c>
      <c r="K258" s="43" t="n">
        <v>472727</v>
      </c>
      <c r="L258" s="43">
        <f>+ROUND(K258*F258,0)</f>
        <v/>
      </c>
      <c r="M258" s="43">
        <f>+ROUND(K258*F258*0.1,0)</f>
        <v/>
      </c>
      <c r="N258" s="43">
        <f>+ROUND(L258+M258,-1)</f>
        <v/>
      </c>
      <c r="O258" s="43">
        <f>+IF(AND(H258&gt;0),ROUND(K258*H258*1.1,-1),0)</f>
        <v/>
      </c>
      <c r="P258" s="10" t="n"/>
      <c r="Q258" s="11" t="n"/>
      <c r="R258" s="59" t="n"/>
    </row>
    <row r="259" ht="56.25" customHeight="1">
      <c r="A259" s="40" t="inlineStr">
        <is>
          <t>04/14/2022</t>
        </is>
      </c>
      <c r="B259" s="41" t="inlineStr">
        <is>
          <t>P06907</t>
        </is>
      </c>
      <c r="C259" s="42" t="inlineStr">
        <is>
          <t>DERM5025X20</t>
        </is>
      </c>
      <c r="D259" s="42" t="inlineStr">
        <is>
          <t>Combo 20 Mat Na Dermal Duong Da Tinh Chat Ong Chua Han Quoc</t>
        </is>
      </c>
      <c r="E259" s="43" t="n">
        <v>2</v>
      </c>
      <c r="F259" s="43">
        <f>E259-G259</f>
        <v/>
      </c>
      <c r="G259" s="43" t="n"/>
      <c r="H259" s="43" t="n"/>
      <c r="I259" s="43" t="n"/>
      <c r="J259" s="43">
        <f>+F259-H259-G259</f>
        <v/>
      </c>
      <c r="K259" s="43" t="n">
        <v>200000</v>
      </c>
      <c r="L259" s="43">
        <f>+ROUND(K259*F259,0)</f>
        <v/>
      </c>
      <c r="M259" s="43">
        <f>+ROUND(K259*F259*0.1,0)</f>
        <v/>
      </c>
      <c r="N259" s="43">
        <f>+ROUND(L259+M259,-1)</f>
        <v/>
      </c>
      <c r="O259" s="43">
        <f>+IF(AND(H259&gt;0),ROUND(K259*H259*1.1,-1),0)</f>
        <v/>
      </c>
      <c r="P259" s="10" t="n"/>
      <c r="Q259" s="11" t="n"/>
      <c r="R259" s="59" t="n"/>
    </row>
    <row r="260" ht="56.25" customHeight="1">
      <c r="A260" s="40" t="inlineStr">
        <is>
          <t>04/14/2022</t>
        </is>
      </c>
      <c r="B260" s="41" t="inlineStr">
        <is>
          <t>P06907</t>
        </is>
      </c>
      <c r="C260" s="42" t="inlineStr">
        <is>
          <t>DERM5024X20</t>
        </is>
      </c>
      <c r="D260" s="42" t="inlineStr">
        <is>
          <t>Combo 20 Mat Na Dermal Duong Da Tinh Chat Ngoc Trai Han Quoc</t>
        </is>
      </c>
      <c r="E260" s="43" t="n">
        <v>1</v>
      </c>
      <c r="F260" s="43">
        <f>E260-G260</f>
        <v/>
      </c>
      <c r="G260" s="43" t="n"/>
      <c r="H260" s="43" t="n"/>
      <c r="I260" s="43" t="n"/>
      <c r="J260" s="43">
        <f>+F260-H260-G260</f>
        <v/>
      </c>
      <c r="K260" s="43" t="n">
        <v>200000</v>
      </c>
      <c r="L260" s="43">
        <f>+ROUND(K260*F260,0)</f>
        <v/>
      </c>
      <c r="M260" s="43">
        <f>+ROUND(K260*F260*0.1,0)</f>
        <v/>
      </c>
      <c r="N260" s="43">
        <f>+ROUND(L260+M260,-1)</f>
        <v/>
      </c>
      <c r="O260" s="43">
        <f>+IF(AND(H260&gt;0),ROUND(K260*H260*1.1,-1),0)</f>
        <v/>
      </c>
      <c r="P260" s="10" t="n"/>
      <c r="Q260" s="11" t="n"/>
      <c r="R260" s="59" t="n"/>
    </row>
    <row r="261" ht="37.5" customHeight="1">
      <c r="A261" s="40" t="inlineStr">
        <is>
          <t>04/14/2022</t>
        </is>
      </c>
      <c r="B261" s="41" t="inlineStr">
        <is>
          <t>P06907</t>
        </is>
      </c>
      <c r="C261" s="42" t="inlineStr">
        <is>
          <t>DERM5053X20</t>
        </is>
      </c>
      <c r="D261" s="42" t="inlineStr">
        <is>
          <t>Combo 20 Mat Na Dermal Duong Da Tinh Chat Oc Sen Han Quoc</t>
        </is>
      </c>
      <c r="E261" s="43" t="n">
        <v>1</v>
      </c>
      <c r="F261" s="43">
        <f>E261-G261</f>
        <v/>
      </c>
      <c r="G261" s="43" t="n"/>
      <c r="H261" s="43" t="n"/>
      <c r="I261" s="43" t="n"/>
      <c r="J261" s="43">
        <f>+F261-H261-G261</f>
        <v/>
      </c>
      <c r="K261" s="43" t="n">
        <v>200000</v>
      </c>
      <c r="L261" s="43">
        <f>+ROUND(K261*F261,0)</f>
        <v/>
      </c>
      <c r="M261" s="43">
        <f>+ROUND(K261*F261*0.1,0)</f>
        <v/>
      </c>
      <c r="N261" s="43">
        <f>+ROUND(L261+M261,-1)</f>
        <v/>
      </c>
      <c r="O261" s="43">
        <f>+IF(AND(H261&gt;0),ROUND(K261*H261*1.1,-1),0)</f>
        <v/>
      </c>
      <c r="P261" s="10" t="n"/>
      <c r="Q261" s="11" t="n"/>
      <c r="R261" s="59" t="n"/>
    </row>
    <row r="262" ht="37.5" customHeight="1">
      <c r="A262" s="40" t="inlineStr">
        <is>
          <t>04/14/2022</t>
        </is>
      </c>
      <c r="B262" s="41" t="inlineStr">
        <is>
          <t>P06907</t>
        </is>
      </c>
      <c r="C262" s="42" t="inlineStr">
        <is>
          <t>DERM5034X20</t>
        </is>
      </c>
      <c r="D262" s="42" t="inlineStr">
        <is>
          <t>Combo 20 Mat Na Dermal Duong Da Tinh Chat Tao Bien Han Quoc</t>
        </is>
      </c>
      <c r="E262" s="43" t="n">
        <v>1</v>
      </c>
      <c r="F262" s="43">
        <f>E262-G262</f>
        <v/>
      </c>
      <c r="G262" s="43" t="n"/>
      <c r="H262" s="43" t="n"/>
      <c r="I262" s="43" t="n"/>
      <c r="J262" s="43">
        <f>+F262-H262-G262</f>
        <v/>
      </c>
      <c r="K262" s="43" t="n">
        <v>200000</v>
      </c>
      <c r="L262" s="43">
        <f>+ROUND(K262*F262,0)</f>
        <v/>
      </c>
      <c r="M262" s="43">
        <f>+ROUND(K262*F262*0.1,0)</f>
        <v/>
      </c>
      <c r="N262" s="43">
        <f>+ROUND(L262+M262,-1)</f>
        <v/>
      </c>
      <c r="O262" s="43">
        <f>+IF(AND(H262&gt;0),ROUND(K262*H262*1.1,-1),0)</f>
        <v/>
      </c>
      <c r="P262" s="10" t="n"/>
      <c r="Q262" s="11" t="n"/>
      <c r="R262" s="59" t="n"/>
    </row>
    <row r="263" ht="37.5" customHeight="1">
      <c r="A263" s="40" t="inlineStr">
        <is>
          <t>04/15/2022</t>
        </is>
      </c>
      <c r="B263" s="41" t="inlineStr">
        <is>
          <t>P06987</t>
        </is>
      </c>
      <c r="C263" s="42" t="inlineStr">
        <is>
          <t>DERM5030X20</t>
        </is>
      </c>
      <c r="D263" s="42" t="inlineStr">
        <is>
          <t>Combo 20 Mat Na Dermal Duong Da Tinh Chat Trang Da Han Quoc</t>
        </is>
      </c>
      <c r="E263" s="43" t="n">
        <v>2</v>
      </c>
      <c r="F263" s="43">
        <f>E263-G263</f>
        <v/>
      </c>
      <c r="G263" s="43" t="n"/>
      <c r="H263" s="43" t="n"/>
      <c r="I263" s="43" t="n"/>
      <c r="J263" s="43">
        <f>+F263-H263-G263</f>
        <v/>
      </c>
      <c r="K263" s="43" t="n">
        <v>200000</v>
      </c>
      <c r="L263" s="43">
        <f>+ROUND(K263*F263,0)</f>
        <v/>
      </c>
      <c r="M263" s="43">
        <f>+ROUND(K263*F263*0.1,0)</f>
        <v/>
      </c>
      <c r="N263" s="43">
        <f>+ROUND(L263+M263,-1)</f>
        <v/>
      </c>
      <c r="O263" s="43">
        <f>+IF(AND(H263&gt;0),ROUND(K263*H263*1.1,-1),0)</f>
        <v/>
      </c>
      <c r="P263" s="10" t="n"/>
      <c r="Q263" s="11" t="n"/>
      <c r="R263" s="59" t="n"/>
    </row>
    <row r="264" ht="75" customHeight="1">
      <c r="A264" s="40" t="inlineStr">
        <is>
          <t>04/15/2022</t>
        </is>
      </c>
      <c r="B264" s="41" t="inlineStr">
        <is>
          <t>P06942</t>
        </is>
      </c>
      <c r="C264" s="42" t="inlineStr">
        <is>
          <t>ADORE-007X2B75RN</t>
        </is>
      </c>
      <c r="D264" s="42" t="inlineStr">
        <is>
          <t>Combo 2 Ao Nguc Mouse Vua Cai Truoc Adore- 007X2B75Rnmau Da &amp; Do (RN, B75)</t>
        </is>
      </c>
      <c r="E264" s="43" t="n">
        <v>2</v>
      </c>
      <c r="F264" s="43">
        <f>E264-G264</f>
        <v/>
      </c>
      <c r="G264" s="43" t="n">
        <v>2</v>
      </c>
      <c r="H264" s="43" t="n"/>
      <c r="I264" s="43" t="n"/>
      <c r="J264" s="43">
        <f>+F264-H264-G264</f>
        <v/>
      </c>
      <c r="K264" s="43" t="n">
        <v>272727</v>
      </c>
      <c r="L264" s="43">
        <f>+ROUND(K264*F264,0)</f>
        <v/>
      </c>
      <c r="M264" s="43">
        <f>+ROUND(K264*F264*0.1,0)</f>
        <v/>
      </c>
      <c r="N264" s="43">
        <f>+ROUND(L264+M264,-1)</f>
        <v/>
      </c>
      <c r="O264" s="43">
        <f>+IF(AND(H264&gt;0),ROUND(K264*H264*1.1,-1),0)</f>
        <v/>
      </c>
      <c r="P264" s="10" t="inlineStr">
        <is>
          <t>k nhập kho</t>
        </is>
      </c>
      <c r="Q264" s="11" t="inlineStr">
        <is>
          <t>TC XÁC NHẬN KHÔNG GIAO</t>
        </is>
      </c>
      <c r="R264" s="59" t="inlineStr">
        <is>
          <t>CẤN TRỪ ĐỢT NÀY</t>
        </is>
      </c>
    </row>
    <row r="265" ht="37.5" customHeight="1">
      <c r="A265" s="40" t="inlineStr">
        <is>
          <t>04/15/2022</t>
        </is>
      </c>
      <c r="B265" s="41" t="inlineStr">
        <is>
          <t>P06987</t>
        </is>
      </c>
      <c r="C265" s="42" t="inlineStr">
        <is>
          <t>DERM5029X20</t>
        </is>
      </c>
      <c r="D265" s="42" t="inlineStr">
        <is>
          <t>Combo 20 Mat Na Dermal Duong Da Tinh Chat Collagen Han Quoc</t>
        </is>
      </c>
      <c r="E265" s="43" t="n">
        <v>1</v>
      </c>
      <c r="F265" s="43">
        <f>E265-G265</f>
        <v/>
      </c>
      <c r="G265" s="43" t="n"/>
      <c r="H265" s="43" t="n"/>
      <c r="I265" s="43" t="n"/>
      <c r="J265" s="43">
        <f>+F265-H265-G265</f>
        <v/>
      </c>
      <c r="K265" s="43" t="n">
        <v>200000</v>
      </c>
      <c r="L265" s="43">
        <f>+ROUND(K265*F265,0)</f>
        <v/>
      </c>
      <c r="M265" s="43">
        <f>+ROUND(K265*F265*0.1,0)</f>
        <v/>
      </c>
      <c r="N265" s="43">
        <f>+ROUND(L265+M265,-1)</f>
        <v/>
      </c>
      <c r="O265" s="43">
        <f>+IF(AND(H265&gt;0),ROUND(K265*H265*1.1,-1),0)</f>
        <v/>
      </c>
      <c r="P265" s="10" t="n"/>
      <c r="Q265" s="11" t="n"/>
      <c r="R265" s="59" t="n"/>
    </row>
    <row r="266" ht="56.25" customHeight="1">
      <c r="A266" s="40" t="inlineStr">
        <is>
          <t>04/15/2022</t>
        </is>
      </c>
      <c r="B266" s="41" t="inlineStr">
        <is>
          <t>P06987</t>
        </is>
      </c>
      <c r="C266" s="42" t="inlineStr">
        <is>
          <t>DERM5025X20</t>
        </is>
      </c>
      <c r="D266" s="42" t="inlineStr">
        <is>
          <t>Combo 20 Mat Na Dermal Duong Da Tinh Chat Ong Chua Han Quoc</t>
        </is>
      </c>
      <c r="E266" s="43" t="n">
        <v>1</v>
      </c>
      <c r="F266" s="43">
        <f>E266-G266</f>
        <v/>
      </c>
      <c r="G266" s="43" t="n"/>
      <c r="H266" s="43" t="n"/>
      <c r="I266" s="43" t="n"/>
      <c r="J266" s="43">
        <f>+F266-H266-G266</f>
        <v/>
      </c>
      <c r="K266" s="43" t="n">
        <v>200000</v>
      </c>
      <c r="L266" s="43">
        <f>+ROUND(K266*F266,0)</f>
        <v/>
      </c>
      <c r="M266" s="43">
        <f>+ROUND(K266*F266*0.1,0)</f>
        <v/>
      </c>
      <c r="N266" s="43">
        <f>+ROUND(L266+M266,-1)</f>
        <v/>
      </c>
      <c r="O266" s="43">
        <f>+IF(AND(H266&gt;0),ROUND(K266*H266*1.1,-1),0)</f>
        <v/>
      </c>
      <c r="P266" s="10" t="n"/>
      <c r="Q266" s="11" t="n"/>
      <c r="R266" s="59" t="n"/>
    </row>
    <row r="267" ht="37.5" customHeight="1">
      <c r="A267" s="40" t="inlineStr">
        <is>
          <t>04/15/2022</t>
        </is>
      </c>
      <c r="B267" s="41" t="inlineStr">
        <is>
          <t>P06987</t>
        </is>
      </c>
      <c r="C267" s="42" t="inlineStr">
        <is>
          <t>DERM5037X20</t>
        </is>
      </c>
      <c r="D267" s="42" t="inlineStr">
        <is>
          <t>Combo 20 Mat Na Dermal Duong Da Tinh Chat Luu Han Quoc</t>
        </is>
      </c>
      <c r="E267" s="43" t="n">
        <v>2</v>
      </c>
      <c r="F267" s="43">
        <f>E267-G267</f>
        <v/>
      </c>
      <c r="G267" s="43" t="n"/>
      <c r="H267" s="43" t="n"/>
      <c r="I267" s="43" t="n"/>
      <c r="J267" s="43">
        <f>+F267-H267-G267</f>
        <v/>
      </c>
      <c r="K267" s="43" t="n">
        <v>200000</v>
      </c>
      <c r="L267" s="43">
        <f>+ROUND(K267*F267,0)</f>
        <v/>
      </c>
      <c r="M267" s="43">
        <f>+ROUND(K267*F267*0.1,0)</f>
        <v/>
      </c>
      <c r="N267" s="43">
        <f>+ROUND(L267+M267,-1)</f>
        <v/>
      </c>
      <c r="O267" s="43">
        <f>+IF(AND(H267&gt;0),ROUND(K267*H267*1.1,-1),0)</f>
        <v/>
      </c>
      <c r="P267" s="10" t="n"/>
      <c r="Q267" s="11" t="n"/>
      <c r="R267" s="59" t="n"/>
    </row>
    <row r="268" ht="37.5" customHeight="1">
      <c r="A268" s="40" t="inlineStr">
        <is>
          <t>04/15/2022</t>
        </is>
      </c>
      <c r="B268" s="41" t="inlineStr">
        <is>
          <t>P06987</t>
        </is>
      </c>
      <c r="C268" s="42" t="inlineStr">
        <is>
          <t>DERM5031X20</t>
        </is>
      </c>
      <c r="D268" s="42" t="inlineStr">
        <is>
          <t>Combo 20 Mat Na Dermal Duong Da Tinh Chat Q10 Han Quoc</t>
        </is>
      </c>
      <c r="E268" s="43" t="n">
        <v>1</v>
      </c>
      <c r="F268" s="43">
        <f>E268-G268</f>
        <v/>
      </c>
      <c r="G268" s="43" t="n"/>
      <c r="H268" s="43" t="n"/>
      <c r="I268" s="43" t="n"/>
      <c r="J268" s="43">
        <f>+F268-H268-G268</f>
        <v/>
      </c>
      <c r="K268" s="43" t="n">
        <v>200000</v>
      </c>
      <c r="L268" s="43">
        <f>+ROUND(K268*F268,0)</f>
        <v/>
      </c>
      <c r="M268" s="43">
        <f>+ROUND(K268*F268*0.1,0)</f>
        <v/>
      </c>
      <c r="N268" s="43">
        <f>+ROUND(L268+M268,-1)</f>
        <v/>
      </c>
      <c r="O268" s="43">
        <f>+IF(AND(H268&gt;0),ROUND(K268*H268*1.1,-1),0)</f>
        <v/>
      </c>
      <c r="P268" s="10" t="n"/>
      <c r="Q268" s="11" t="n"/>
      <c r="R268" s="59" t="n"/>
    </row>
    <row r="269">
      <c r="A269" s="40" t="inlineStr">
        <is>
          <t>04/15/2022</t>
        </is>
      </c>
      <c r="B269" s="41" t="inlineStr">
        <is>
          <t>P06966</t>
        </is>
      </c>
      <c r="C269" s="42" t="inlineStr">
        <is>
          <t>PEPTONEUP</t>
        </is>
      </c>
      <c r="D269" s="42" t="inlineStr">
        <is>
          <t>Kem Nang Tong Da Peptaronic</t>
        </is>
      </c>
      <c r="E269" s="43" t="n">
        <v>1</v>
      </c>
      <c r="F269" s="43">
        <f>E269-G269</f>
        <v/>
      </c>
      <c r="G269" s="43" t="n"/>
      <c r="H269" s="43" t="n"/>
      <c r="I269" s="43" t="n"/>
      <c r="J269" s="43">
        <f>+F269-H269-G269</f>
        <v/>
      </c>
      <c r="K269" s="43" t="n">
        <v>227273</v>
      </c>
      <c r="L269" s="43">
        <f>+ROUND(K269*F269,0)</f>
        <v/>
      </c>
      <c r="M269" s="43">
        <f>+ROUND(K269*F269*0.1,0)</f>
        <v/>
      </c>
      <c r="N269" s="43">
        <f>+ROUND(L269+M269,-1)</f>
        <v/>
      </c>
      <c r="O269" s="43">
        <f>+IF(AND(H269&gt;0),ROUND(K269*H269*1.1,-1),0)</f>
        <v/>
      </c>
      <c r="P269" s="10" t="n"/>
      <c r="Q269" s="11" t="n"/>
      <c r="R269" s="59" t="n"/>
    </row>
    <row r="270" ht="37.5" customHeight="1">
      <c r="A270" s="40" t="inlineStr">
        <is>
          <t>04/15/2022</t>
        </is>
      </c>
      <c r="B270" s="41" t="inlineStr">
        <is>
          <t>P06966</t>
        </is>
      </c>
      <c r="C270" s="42" t="inlineStr">
        <is>
          <t>EYECREAMGOLD</t>
        </is>
      </c>
      <c r="D270" s="42" t="inlineStr">
        <is>
          <t>Kem Mat Nang Co Tinh Chat Gold Collagen</t>
        </is>
      </c>
      <c r="E270" s="43" t="n">
        <v>1</v>
      </c>
      <c r="F270" s="43">
        <f>E270-G270</f>
        <v/>
      </c>
      <c r="G270" s="43" t="n"/>
      <c r="H270" s="43" t="n"/>
      <c r="I270" s="43" t="n"/>
      <c r="J270" s="43">
        <f>+F270-H270-G270</f>
        <v/>
      </c>
      <c r="K270" s="43" t="n">
        <v>509091</v>
      </c>
      <c r="L270" s="43">
        <f>+ROUND(K270*F270,0)</f>
        <v/>
      </c>
      <c r="M270" s="43">
        <f>+ROUND(K270*F270*0.1,0)</f>
        <v/>
      </c>
      <c r="N270" s="43">
        <f>+ROUND(L270+M270,-1)</f>
        <v/>
      </c>
      <c r="O270" s="43">
        <f>+IF(AND(H270&gt;0),ROUND(K270*H270*1.1,-1),0)</f>
        <v/>
      </c>
      <c r="P270" s="10" t="n"/>
      <c r="Q270" s="11" t="n"/>
      <c r="R270" s="59" t="n"/>
    </row>
    <row r="271" ht="56.25" customHeight="1">
      <c r="A271" s="40" t="inlineStr">
        <is>
          <t>04/15/2022</t>
        </is>
      </c>
      <c r="B271" s="41" t="inlineStr">
        <is>
          <t>P06938</t>
        </is>
      </c>
      <c r="C271" s="42" t="inlineStr">
        <is>
          <t>BG16P2069</t>
        </is>
      </c>
      <c r="D271" s="42" t="inlineStr">
        <is>
          <t>Bo Drap &amp; Chan Chan Cotton Bygu P2069 160X200 ( 5 Mon ) (2069)</t>
        </is>
      </c>
      <c r="E271" s="43" t="n">
        <v>1</v>
      </c>
      <c r="F271" s="43">
        <f>E271-G271</f>
        <v/>
      </c>
      <c r="G271" s="43" t="n"/>
      <c r="H271" s="43" t="n"/>
      <c r="I271" s="43" t="n"/>
      <c r="J271" s="43">
        <f>+F271-H271-G271</f>
        <v/>
      </c>
      <c r="K271" s="43" t="n">
        <v>609091</v>
      </c>
      <c r="L271" s="43">
        <f>+ROUND(K271*F271,0)</f>
        <v/>
      </c>
      <c r="M271" s="43">
        <f>+ROUND(K271*F271*0.1,0)</f>
        <v/>
      </c>
      <c r="N271" s="43">
        <f>+ROUND(L271+M271,-1)</f>
        <v/>
      </c>
      <c r="O271" s="43">
        <f>+IF(AND(H271&gt;0),ROUND(K271*H271*1.1,-1),0)</f>
        <v/>
      </c>
      <c r="P271" s="10" t="n"/>
      <c r="Q271" s="11" t="n"/>
      <c r="R271" s="59" t="n"/>
    </row>
    <row r="272" ht="56.25" customHeight="1">
      <c r="A272" s="40" t="inlineStr">
        <is>
          <t>04/15/2022</t>
        </is>
      </c>
      <c r="B272" s="41" t="inlineStr">
        <is>
          <t>P06938</t>
        </is>
      </c>
      <c r="C272" s="42" t="inlineStr">
        <is>
          <t>BG18P2021</t>
        </is>
      </c>
      <c r="D272" s="42" t="inlineStr">
        <is>
          <t>Bo Drap &amp; Chan Chan Cotton Bygu P2021 180X200 ( 5 Mon ) (2021)</t>
        </is>
      </c>
      <c r="E272" s="43" t="n">
        <v>1</v>
      </c>
      <c r="F272" s="43">
        <f>E272-G272</f>
        <v/>
      </c>
      <c r="G272" s="43" t="n"/>
      <c r="H272" s="43" t="n"/>
      <c r="I272" s="43" t="n"/>
      <c r="J272" s="43">
        <f>+F272-H272-G272</f>
        <v/>
      </c>
      <c r="K272" s="43" t="n">
        <v>609091</v>
      </c>
      <c r="L272" s="43">
        <f>+ROUND(K272*F272,0)</f>
        <v/>
      </c>
      <c r="M272" s="43">
        <f>+ROUND(K272*F272*0.1,0)</f>
        <v/>
      </c>
      <c r="N272" s="43">
        <f>+ROUND(L272+M272,-1)</f>
        <v/>
      </c>
      <c r="O272" s="43">
        <f>+IF(AND(H272&gt;0),ROUND(K272*H272*1.1,-1),0)</f>
        <v/>
      </c>
      <c r="P272" s="10" t="n"/>
      <c r="Q272" s="11" t="n"/>
      <c r="R272" s="59" t="n"/>
    </row>
    <row r="273" ht="56.25" customHeight="1">
      <c r="A273" s="40" t="inlineStr">
        <is>
          <t>04/15/2022</t>
        </is>
      </c>
      <c r="B273" s="41" t="inlineStr">
        <is>
          <t>P06938</t>
        </is>
      </c>
      <c r="C273" s="42" t="inlineStr">
        <is>
          <t>BG16P2060</t>
        </is>
      </c>
      <c r="D273" s="42" t="inlineStr">
        <is>
          <t>Bo Drap &amp; Chan Chan Cotton Bygu P2060 160X200 ( 5 Mon ) (2060)</t>
        </is>
      </c>
      <c r="E273" s="43" t="n">
        <v>1</v>
      </c>
      <c r="F273" s="43">
        <f>E273-G273</f>
        <v/>
      </c>
      <c r="G273" s="43" t="n"/>
      <c r="H273" s="43" t="n"/>
      <c r="I273" s="43" t="n"/>
      <c r="J273" s="43">
        <f>+F273-H273-G273</f>
        <v/>
      </c>
      <c r="K273" s="43" t="n">
        <v>609091</v>
      </c>
      <c r="L273" s="43">
        <f>+ROUND(K273*F273,0)</f>
        <v/>
      </c>
      <c r="M273" s="43">
        <f>+ROUND(K273*F273*0.1,0)</f>
        <v/>
      </c>
      <c r="N273" s="43">
        <f>+ROUND(L273+M273,-1)</f>
        <v/>
      </c>
      <c r="O273" s="43">
        <f>+IF(AND(H273&gt;0),ROUND(K273*H273*1.1,-1),0)</f>
        <v/>
      </c>
      <c r="P273" s="10" t="n"/>
      <c r="Q273" s="11" t="n"/>
      <c r="R273" s="59" t="n"/>
    </row>
    <row r="274" ht="56.25" customHeight="1">
      <c r="A274" s="44" t="inlineStr">
        <is>
          <t>04/15/2022</t>
        </is>
      </c>
      <c r="B274" s="41" t="inlineStr">
        <is>
          <t>P06938</t>
        </is>
      </c>
      <c r="C274" s="42" t="inlineStr">
        <is>
          <t>BG16P2034</t>
        </is>
      </c>
      <c r="D274" s="42" t="inlineStr">
        <is>
          <t>Bo Drap &amp; Chan Chan Cotton Bygu P2034 160X200 ( 5 Mon ) (2034)</t>
        </is>
      </c>
      <c r="E274" s="43" t="n">
        <v>1</v>
      </c>
      <c r="F274" s="43">
        <f>E274-G274</f>
        <v/>
      </c>
      <c r="G274" s="43" t="n"/>
      <c r="H274" s="43" t="n"/>
      <c r="I274" s="43" t="n">
        <v>1</v>
      </c>
      <c r="J274" s="43">
        <f>+F274-H274-G274</f>
        <v/>
      </c>
      <c r="K274" s="43" t="n">
        <v>590909</v>
      </c>
      <c r="L274" s="43">
        <f>+ROUND(K274*F274,0)</f>
        <v/>
      </c>
      <c r="M274" s="43">
        <f>+ROUND(K274*F274*0.1,0)</f>
        <v/>
      </c>
      <c r="N274" s="43">
        <f>+ROUND(L274+M274,-1)</f>
        <v/>
      </c>
      <c r="O274" s="43">
        <f>+IF(AND(H274&gt;0),ROUND(K274*H274*1.1,-1),0)</f>
        <v/>
      </c>
      <c r="P274" s="10" t="inlineStr">
        <is>
          <t>khách cancel</t>
        </is>
      </c>
      <c r="Q274" s="11" t="inlineStr">
        <is>
          <t>Qúa hạn, không nhận cấn trừ</t>
        </is>
      </c>
      <c r="R274" s="59" t="inlineStr">
        <is>
          <t xml:space="preserve"> LF confirm</t>
        </is>
      </c>
    </row>
    <row r="275" ht="56.25" customHeight="1">
      <c r="A275" s="40" t="inlineStr">
        <is>
          <t>04/15/2022</t>
        </is>
      </c>
      <c r="B275" s="41" t="inlineStr">
        <is>
          <t>P06938</t>
        </is>
      </c>
      <c r="C275" s="42" t="inlineStr">
        <is>
          <t>BG16P2070</t>
        </is>
      </c>
      <c r="D275" s="42" t="inlineStr">
        <is>
          <t>Bo Drap &amp; Chan Chan Cotton Bygu P2070 160X200 ( 5 Mon ) (2070)</t>
        </is>
      </c>
      <c r="E275" s="43" t="n">
        <v>1</v>
      </c>
      <c r="F275" s="43">
        <f>E275-G275</f>
        <v/>
      </c>
      <c r="G275" s="43" t="n"/>
      <c r="H275" s="43" t="n"/>
      <c r="I275" s="43" t="n"/>
      <c r="J275" s="43">
        <f>+F275-H275-G275</f>
        <v/>
      </c>
      <c r="K275" s="43" t="n">
        <v>609091</v>
      </c>
      <c r="L275" s="43">
        <f>+ROUND(K275*F275,0)</f>
        <v/>
      </c>
      <c r="M275" s="43">
        <f>+ROUND(K275*F275*0.1,0)</f>
        <v/>
      </c>
      <c r="N275" s="43">
        <f>+ROUND(L275+M275,-1)</f>
        <v/>
      </c>
      <c r="O275" s="43">
        <f>+IF(AND(H275&gt;0),ROUND(K275*H275*1.1,-1),0)</f>
        <v/>
      </c>
      <c r="P275" s="10" t="n"/>
      <c r="Q275" s="11" t="n"/>
      <c r="R275" s="59" t="n"/>
    </row>
    <row r="276" ht="75" customHeight="1">
      <c r="A276" s="40" t="inlineStr">
        <is>
          <t>04/15/2022</t>
        </is>
      </c>
      <c r="B276" s="41" t="inlineStr">
        <is>
          <t>P06942</t>
        </is>
      </c>
      <c r="C276" s="42" t="inlineStr">
        <is>
          <t>ADORE-020X5A75RAN</t>
        </is>
      </c>
      <c r="D276" s="42" t="inlineStr">
        <is>
          <t>Combo 5 Bo Ao Nguc Mouse Vua Cai Sau Adore- 020X2A75Ranmau Ngau Nhien (RAN, A75)</t>
        </is>
      </c>
      <c r="E276" s="43" t="n">
        <v>1</v>
      </c>
      <c r="F276" s="43">
        <f>E276-G276</f>
        <v/>
      </c>
      <c r="G276" s="43" t="n">
        <v>1</v>
      </c>
      <c r="H276" s="43" t="n"/>
      <c r="I276" s="43" t="n"/>
      <c r="J276" s="43">
        <f>+F276-H276-G276</f>
        <v/>
      </c>
      <c r="K276" s="43" t="n">
        <v>281818</v>
      </c>
      <c r="L276" s="43">
        <f>+ROUND(K276*F276,0)</f>
        <v/>
      </c>
      <c r="M276" s="43">
        <f>+ROUND(K276*F276*0.1,0)</f>
        <v/>
      </c>
      <c r="N276" s="43">
        <f>+ROUND(L276+M276,-1)</f>
        <v/>
      </c>
      <c r="O276" s="43">
        <f>+IF(AND(H276&gt;0),ROUND(K276*H276*1.1,-1),0)</f>
        <v/>
      </c>
      <c r="P276" s="10" t="inlineStr">
        <is>
          <t>k nhập kho</t>
        </is>
      </c>
      <c r="Q276" s="11" t="inlineStr">
        <is>
          <t>TC XÁC NHẬN KHÔNG GIAO</t>
        </is>
      </c>
      <c r="R276" s="59" t="inlineStr">
        <is>
          <t>CẤN TRỪ ĐỢT NÀY</t>
        </is>
      </c>
    </row>
    <row r="277" ht="75" customHeight="1">
      <c r="A277" s="40" t="inlineStr">
        <is>
          <t>04/15/2022</t>
        </is>
      </c>
      <c r="B277" s="41" t="inlineStr">
        <is>
          <t>P06942</t>
        </is>
      </c>
      <c r="C277" s="42" t="inlineStr">
        <is>
          <t>ADORE-001X2B75NB</t>
        </is>
      </c>
      <c r="D277" s="42" t="inlineStr">
        <is>
          <t>Combo 2 Bo Ao Nguc Cai Truoc Mouse Vua Adore- 001X2B75Nbmau Da &amp; Den (NB, B75)</t>
        </is>
      </c>
      <c r="E277" s="43" t="n">
        <v>1</v>
      </c>
      <c r="F277" s="43">
        <f>E277-G277</f>
        <v/>
      </c>
      <c r="G277" s="43" t="n"/>
      <c r="H277" s="43" t="n"/>
      <c r="I277" s="43" t="n"/>
      <c r="J277" s="43">
        <f>+F277-H277-G277</f>
        <v/>
      </c>
      <c r="K277" s="43" t="n">
        <v>290909</v>
      </c>
      <c r="L277" s="43">
        <f>+ROUND(K277*F277,0)</f>
        <v/>
      </c>
      <c r="M277" s="43">
        <f>+ROUND(K277*F277*0.1,0)</f>
        <v/>
      </c>
      <c r="N277" s="43">
        <f>+ROUND(L277+M277,-1)</f>
        <v/>
      </c>
      <c r="O277" s="43">
        <f>+IF(AND(H277&gt;0),ROUND(K277*H277*1.1,-1),0)</f>
        <v/>
      </c>
      <c r="P277" s="10" t="n"/>
      <c r="Q277" s="11" t="n"/>
      <c r="R277" s="59" t="n"/>
    </row>
    <row r="278" ht="56.25" customHeight="1">
      <c r="A278" s="40" t="inlineStr">
        <is>
          <t>04/15/2022</t>
        </is>
      </c>
      <c r="B278" s="41" t="inlineStr">
        <is>
          <t>P06942</t>
        </is>
      </c>
      <c r="C278" s="42" t="inlineStr">
        <is>
          <t>ADORE-030X3A75BR</t>
        </is>
      </c>
      <c r="D278" s="42" t="inlineStr">
        <is>
          <t>Combo 3 Ao Nguc Mouse Vua Cai Sau Adore- 030X2A75Brmau Da &amp; Den &amp; Do (BR, A75)</t>
        </is>
      </c>
      <c r="E278" s="43" t="n">
        <v>1</v>
      </c>
      <c r="F278" s="43">
        <f>E278-G278</f>
        <v/>
      </c>
      <c r="G278" s="43" t="n">
        <v>1</v>
      </c>
      <c r="H278" s="43" t="n"/>
      <c r="I278" s="43" t="n"/>
      <c r="J278" s="43">
        <f>+F278-H278-G278</f>
        <v/>
      </c>
      <c r="K278" s="43" t="n">
        <v>390909</v>
      </c>
      <c r="L278" s="43">
        <f>+ROUND(K278*F278,0)</f>
        <v/>
      </c>
      <c r="M278" s="43">
        <f>+ROUND(K278*F278*0.1,0)</f>
        <v/>
      </c>
      <c r="N278" s="43">
        <f>+ROUND(L278+M278,-1)</f>
        <v/>
      </c>
      <c r="O278" s="43">
        <f>+IF(AND(H278&gt;0),ROUND(K278*H278*1.1,-1),0)</f>
        <v/>
      </c>
      <c r="P278" s="10" t="inlineStr">
        <is>
          <t>k nhập kho</t>
        </is>
      </c>
      <c r="Q278" s="11" t="inlineStr">
        <is>
          <t>TC XÁC NHẬN KHÔNG GIAO</t>
        </is>
      </c>
      <c r="R278" s="59" t="inlineStr">
        <is>
          <t>CẤN TRỪ ĐỢT NÀY</t>
        </is>
      </c>
    </row>
    <row r="279" ht="75" customHeight="1">
      <c r="A279" s="40" t="inlineStr">
        <is>
          <t>04/15/2022</t>
        </is>
      </c>
      <c r="B279" s="41" t="inlineStr">
        <is>
          <t>P06942</t>
        </is>
      </c>
      <c r="C279" s="42" t="inlineStr">
        <is>
          <t>ADORE-001X2B80NB</t>
        </is>
      </c>
      <c r="D279" s="42" t="inlineStr">
        <is>
          <t>Combo 2 Bo Ao Nguc Cai Truoc Mouse Vua Adore- 001X2B80Nbmau Da &amp; Den (NB, B80)</t>
        </is>
      </c>
      <c r="E279" s="43" t="n">
        <v>1</v>
      </c>
      <c r="F279" s="43">
        <f>E279-G279</f>
        <v/>
      </c>
      <c r="G279" s="43" t="n"/>
      <c r="H279" s="43" t="n"/>
      <c r="I279" s="43" t="n"/>
      <c r="J279" s="43">
        <f>+F279-H279-G279</f>
        <v/>
      </c>
      <c r="K279" s="43" t="n">
        <v>290909</v>
      </c>
      <c r="L279" s="43">
        <f>+ROUND(K279*F279,0)</f>
        <v/>
      </c>
      <c r="M279" s="43">
        <f>+ROUND(K279*F279*0.1,0)</f>
        <v/>
      </c>
      <c r="N279" s="43">
        <f>+ROUND(L279+M279,-1)</f>
        <v/>
      </c>
      <c r="O279" s="43">
        <f>+IF(AND(H279&gt;0),ROUND(K279*H279*1.1,-1),0)</f>
        <v/>
      </c>
      <c r="P279" s="10" t="n"/>
      <c r="Q279" s="11" t="n"/>
      <c r="R279" s="59" t="n"/>
    </row>
    <row r="280" ht="56.25" customHeight="1">
      <c r="A280" s="40" t="inlineStr">
        <is>
          <t>04/15/2022</t>
        </is>
      </c>
      <c r="B280" s="41" t="inlineStr">
        <is>
          <t>P06942</t>
        </is>
      </c>
      <c r="C280" s="42" t="inlineStr">
        <is>
          <t>ADORE-027X2B75NB</t>
        </is>
      </c>
      <c r="D280" s="42" t="inlineStr">
        <is>
          <t>Combo 2 Bo Ao Nguc Cai Truoc Adore-027X2B75Nbmau Da &amp; Den (NB, B75)</t>
        </is>
      </c>
      <c r="E280" s="43" t="n">
        <v>1</v>
      </c>
      <c r="F280" s="43">
        <f>E280-G280</f>
        <v/>
      </c>
      <c r="G280" s="43" t="n">
        <v>1</v>
      </c>
      <c r="H280" s="43" t="n"/>
      <c r="I280" s="43" t="n"/>
      <c r="J280" s="43">
        <f>+F280-H280-G280</f>
        <v/>
      </c>
      <c r="K280" s="43" t="n">
        <v>272727</v>
      </c>
      <c r="L280" s="43">
        <f>+ROUND(K280*F280,0)</f>
        <v/>
      </c>
      <c r="M280" s="43">
        <f>+ROUND(K280*F280*0.1,0)</f>
        <v/>
      </c>
      <c r="N280" s="43">
        <f>+ROUND(L280+M280,-1)</f>
        <v/>
      </c>
      <c r="O280" s="43">
        <f>+IF(AND(H280&gt;0),ROUND(K280*H280*1.1,-1),0)</f>
        <v/>
      </c>
      <c r="P280" s="10" t="inlineStr">
        <is>
          <t>k nhập kho</t>
        </is>
      </c>
      <c r="Q280" s="11" t="inlineStr">
        <is>
          <t>TC XÁC NHẬN KHÔNG GIAO</t>
        </is>
      </c>
      <c r="R280" s="59" t="inlineStr">
        <is>
          <t>CẤN TRỪ ĐỢT NÀY</t>
        </is>
      </c>
    </row>
    <row r="281" ht="56.25" customHeight="1">
      <c r="A281" s="44" t="inlineStr">
        <is>
          <t>04/15/2022</t>
        </is>
      </c>
      <c r="B281" s="41" t="inlineStr">
        <is>
          <t>P06942</t>
        </is>
      </c>
      <c r="C281" s="42" t="inlineStr">
        <is>
          <t>ADORE-013X2B80NB</t>
        </is>
      </c>
      <c r="D281" s="42" t="inlineStr">
        <is>
          <t>Combo 2 Bo Ao Nguc Mouse Vua Cai Truoc Adore- 013X2B80Nb (NB, B80)</t>
        </is>
      </c>
      <c r="E281" s="43" t="n">
        <v>1</v>
      </c>
      <c r="F281" s="43">
        <f>E281-G281</f>
        <v/>
      </c>
      <c r="G281" s="43" t="n"/>
      <c r="H281" s="43" t="n"/>
      <c r="I281" s="43" t="n">
        <v>1</v>
      </c>
      <c r="J281" s="43">
        <f>+F281-H281-G281</f>
        <v/>
      </c>
      <c r="K281" s="43" t="n">
        <v>336364</v>
      </c>
      <c r="L281" s="43">
        <f>+ROUND(K281*F281,0)</f>
        <v/>
      </c>
      <c r="M281" s="43">
        <f>+ROUND(K281*F281*0.1,0)</f>
        <v/>
      </c>
      <c r="N281" s="43">
        <f>+ROUND(L281+M281,-1)</f>
        <v/>
      </c>
      <c r="O281" s="43">
        <f>+IF(AND(H281&gt;0),ROUND(K281*H281*1.1,-1),0)</f>
        <v/>
      </c>
      <c r="P281" s="10" t="inlineStr">
        <is>
          <t>khách cancel</t>
        </is>
      </c>
      <c r="Q281" s="11" t="inlineStr">
        <is>
          <t>Qúa hạn, không nhận cấn trừ</t>
        </is>
      </c>
      <c r="R281" s="59" t="inlineStr">
        <is>
          <t xml:space="preserve"> LF confirm</t>
        </is>
      </c>
    </row>
    <row r="282" ht="75" customHeight="1">
      <c r="A282" s="40" t="inlineStr">
        <is>
          <t>04/15/2022</t>
        </is>
      </c>
      <c r="B282" s="41" t="inlineStr">
        <is>
          <t>P06942</t>
        </is>
      </c>
      <c r="C282" s="42" t="inlineStr">
        <is>
          <t>ADORE-020X5B80RAN</t>
        </is>
      </c>
      <c r="D282" s="42" t="inlineStr">
        <is>
          <t>Combo 5 Bo Ao Nguc Mouse Vua Cai Sau Adore- 020X2B80Ranmau Ngau Nhien (RAN, B80)</t>
        </is>
      </c>
      <c r="E282" s="43" t="n">
        <v>1</v>
      </c>
      <c r="F282" s="43">
        <f>E282-G282</f>
        <v/>
      </c>
      <c r="G282" s="43" t="n">
        <v>1</v>
      </c>
      <c r="H282" s="43" t="n"/>
      <c r="I282" s="43" t="n"/>
      <c r="J282" s="43">
        <f>+F282-H282-G282</f>
        <v/>
      </c>
      <c r="K282" s="43" t="n">
        <v>281818</v>
      </c>
      <c r="L282" s="43">
        <f>+ROUND(K282*F282,0)</f>
        <v/>
      </c>
      <c r="M282" s="43">
        <f>+ROUND(K282*F282*0.1,0)</f>
        <v/>
      </c>
      <c r="N282" s="43">
        <f>+ROUND(L282+M282,-1)</f>
        <v/>
      </c>
      <c r="O282" s="43">
        <f>+IF(AND(H282&gt;0),ROUND(K282*H282*1.1,-1),0)</f>
        <v/>
      </c>
      <c r="P282" s="10" t="inlineStr">
        <is>
          <t>k nhập kho</t>
        </is>
      </c>
      <c r="Q282" s="11" t="inlineStr">
        <is>
          <t>TC XÁC NHẬN KHÔNG GIAO</t>
        </is>
      </c>
      <c r="R282" s="59" t="inlineStr">
        <is>
          <t>CẤN TRỪ ĐỢT NÀY</t>
        </is>
      </c>
    </row>
    <row r="283" ht="56.25" customHeight="1">
      <c r="A283" s="40" t="inlineStr">
        <is>
          <t>04/15/2022</t>
        </is>
      </c>
      <c r="B283" s="41" t="inlineStr">
        <is>
          <t>P06942</t>
        </is>
      </c>
      <c r="C283" s="42" t="inlineStr">
        <is>
          <t>ADORE-030X3A80BR</t>
        </is>
      </c>
      <c r="D283" s="42" t="inlineStr">
        <is>
          <t>Combo 3 Ao Nguc Mouse Vua Cai Sau Adore- 030X2 A80Brmau Da &amp; Den &amp; Do (BR, A80)</t>
        </is>
      </c>
      <c r="E283" s="43" t="n">
        <v>2</v>
      </c>
      <c r="F283" s="43">
        <f>E283-G283</f>
        <v/>
      </c>
      <c r="G283" s="43" t="n">
        <v>2</v>
      </c>
      <c r="H283" s="43" t="n"/>
      <c r="I283" s="43" t="n"/>
      <c r="J283" s="43">
        <f>+F283-H283-G283</f>
        <v/>
      </c>
      <c r="K283" s="43" t="n">
        <v>390909</v>
      </c>
      <c r="L283" s="43">
        <f>+ROUND(K283*F283,0)</f>
        <v/>
      </c>
      <c r="M283" s="43">
        <f>+ROUND(K283*F283*0.1,0)</f>
        <v/>
      </c>
      <c r="N283" s="43">
        <f>+ROUND(L283+M283,-1)</f>
        <v/>
      </c>
      <c r="O283" s="43">
        <f>+IF(AND(H283&gt;0),ROUND(K283*H283*1.1,-1),0)</f>
        <v/>
      </c>
      <c r="P283" s="10" t="inlineStr">
        <is>
          <t>k nhập kho</t>
        </is>
      </c>
      <c r="Q283" s="11" t="inlineStr">
        <is>
          <t>TC XÁC NHẬN KHÔNG GIAO</t>
        </is>
      </c>
      <c r="R283" s="59" t="inlineStr">
        <is>
          <t>CẤN TRỪ ĐỢT NÀY</t>
        </is>
      </c>
    </row>
    <row r="284" ht="56.25" customHeight="1">
      <c r="A284" s="40" t="inlineStr">
        <is>
          <t>04/15/2022</t>
        </is>
      </c>
      <c r="B284" s="41" t="inlineStr">
        <is>
          <t>P06942</t>
        </is>
      </c>
      <c r="C284" s="42" t="inlineStr">
        <is>
          <t>ADORE-008X2A80NB</t>
        </is>
      </c>
      <c r="D284" s="42" t="inlineStr">
        <is>
          <t>Combo 2 Ao Nguc Mouse Vua Cai Sau Adore-008X2 A80Nbmau Da &amp; Den (NB, A80)</t>
        </is>
      </c>
      <c r="E284" s="43" t="n">
        <v>1</v>
      </c>
      <c r="F284" s="43">
        <f>E284-G284</f>
        <v/>
      </c>
      <c r="G284" s="43" t="n"/>
      <c r="H284" s="43" t="n"/>
      <c r="I284" s="43" t="n"/>
      <c r="J284" s="43">
        <f>+F284-H284-G284</f>
        <v/>
      </c>
      <c r="K284" s="43" t="n">
        <v>272727</v>
      </c>
      <c r="L284" s="43">
        <f>+ROUND(K284*F284,0)</f>
        <v/>
      </c>
      <c r="M284" s="43">
        <f>+ROUND(K284*F284*0.1,0)</f>
        <v/>
      </c>
      <c r="N284" s="43">
        <f>+ROUND(L284+M284,-1)</f>
        <v/>
      </c>
      <c r="O284" s="43">
        <f>+IF(AND(H284&gt;0),ROUND(K284*H284*1.1,-1),0)</f>
        <v/>
      </c>
      <c r="P284" s="10" t="n"/>
      <c r="Q284" s="11" t="n"/>
      <c r="R284" s="59" t="n"/>
    </row>
    <row r="285" ht="56.25" customHeight="1">
      <c r="A285" s="40" t="inlineStr">
        <is>
          <t>04/15/2022</t>
        </is>
      </c>
      <c r="B285" s="41" t="inlineStr">
        <is>
          <t>P06942</t>
        </is>
      </c>
      <c r="C285" s="42" t="inlineStr">
        <is>
          <t>ADORE-009X2A80BP</t>
        </is>
      </c>
      <c r="D285" s="42" t="inlineStr">
        <is>
          <t>Combo 2 Ao Nguc Mouse Vua Cai Sau Adore-009X2 A80Bpmau Den &amp; Hong Phan (BP, A80)</t>
        </is>
      </c>
      <c r="E285" s="43" t="n">
        <v>1</v>
      </c>
      <c r="F285" s="43">
        <f>E285-G285</f>
        <v/>
      </c>
      <c r="G285" s="43" t="n">
        <v>1</v>
      </c>
      <c r="H285" s="43" t="n"/>
      <c r="I285" s="43" t="n"/>
      <c r="J285" s="43">
        <f>+F285-H285-G285</f>
        <v/>
      </c>
      <c r="K285" s="43" t="n">
        <v>272727</v>
      </c>
      <c r="L285" s="43">
        <f>+ROUND(K285*F285,0)</f>
        <v/>
      </c>
      <c r="M285" s="43">
        <f>+ROUND(K285*F285*0.1,0)</f>
        <v/>
      </c>
      <c r="N285" s="43">
        <f>+ROUND(L285+M285,-1)</f>
        <v/>
      </c>
      <c r="O285" s="43">
        <f>+IF(AND(H285&gt;0),ROUND(K285*H285*1.1,-1),0)</f>
        <v/>
      </c>
      <c r="P285" s="10" t="inlineStr">
        <is>
          <t>k nhập kho</t>
        </is>
      </c>
      <c r="Q285" s="11" t="inlineStr">
        <is>
          <t>TC XÁC NHẬN KHÔNG GIAO</t>
        </is>
      </c>
      <c r="R285" s="59" t="inlineStr">
        <is>
          <t>CẤN TRỪ ĐỢT NÀY</t>
        </is>
      </c>
    </row>
    <row r="286" ht="56.25" customHeight="1">
      <c r="A286" s="40" t="inlineStr">
        <is>
          <t>04/15/2022</t>
        </is>
      </c>
      <c r="B286" s="41" t="inlineStr">
        <is>
          <t>P06942</t>
        </is>
      </c>
      <c r="C286" s="42" t="inlineStr">
        <is>
          <t>ADORE-008X2B80NB</t>
        </is>
      </c>
      <c r="D286" s="42" t="inlineStr">
        <is>
          <t>Combo 2 Ao Nguc Mouse Vua Cai Sau Adore-008X2B80Nbmau Da &amp; Den (NB, B80)</t>
        </is>
      </c>
      <c r="E286" s="43" t="n">
        <v>2</v>
      </c>
      <c r="F286" s="43">
        <f>E286-G286</f>
        <v/>
      </c>
      <c r="G286" s="43" t="n">
        <v>2</v>
      </c>
      <c r="H286" s="43" t="n"/>
      <c r="I286" s="43" t="n"/>
      <c r="J286" s="43">
        <f>+F286-H286-G286</f>
        <v/>
      </c>
      <c r="K286" s="43" t="n">
        <v>272727</v>
      </c>
      <c r="L286" s="43">
        <f>+ROUND(K286*F286,0)</f>
        <v/>
      </c>
      <c r="M286" s="43">
        <f>+ROUND(K286*F286*0.1,0)</f>
        <v/>
      </c>
      <c r="N286" s="43">
        <f>+ROUND(L286+M286,-1)</f>
        <v/>
      </c>
      <c r="O286" s="43">
        <f>+IF(AND(H286&gt;0),ROUND(K286*H286*1.1,-1),0)</f>
        <v/>
      </c>
      <c r="P286" s="10" t="inlineStr">
        <is>
          <t>k nhập kho</t>
        </is>
      </c>
      <c r="Q286" s="11" t="inlineStr">
        <is>
          <t>TC XÁC NHẬN KHÔNG GIAO</t>
        </is>
      </c>
      <c r="R286" s="59" t="inlineStr">
        <is>
          <t>CẤN TRỪ ĐỢT NÀY</t>
        </is>
      </c>
    </row>
    <row r="287" ht="75" customHeight="1">
      <c r="A287" s="40" t="inlineStr">
        <is>
          <t>04/15/2022</t>
        </is>
      </c>
      <c r="B287" s="41" t="inlineStr">
        <is>
          <t>P06942</t>
        </is>
      </c>
      <c r="C287" s="42" t="inlineStr">
        <is>
          <t>ADORE-001X2B80PB</t>
        </is>
      </c>
      <c r="D287" s="42" t="inlineStr">
        <is>
          <t>Combo 2 Bo Ao Nguc Cai Truoc Mouse Vua Adore- 001X2B80Pbmau Hong &amp; Den (PB, B80)</t>
        </is>
      </c>
      <c r="E287" s="43" t="n">
        <v>1</v>
      </c>
      <c r="F287" s="43">
        <f>E287-G287</f>
        <v/>
      </c>
      <c r="G287" s="43" t="n">
        <v>1</v>
      </c>
      <c r="H287" s="43" t="n"/>
      <c r="I287" s="43" t="n"/>
      <c r="J287" s="43">
        <f>+F287-H287-G287</f>
        <v/>
      </c>
      <c r="K287" s="43" t="n">
        <v>290909</v>
      </c>
      <c r="L287" s="43">
        <f>+ROUND(K287*F287,0)</f>
        <v/>
      </c>
      <c r="M287" s="43">
        <f>+ROUND(K287*F287*0.1,0)</f>
        <v/>
      </c>
      <c r="N287" s="43">
        <f>+ROUND(L287+M287,-1)</f>
        <v/>
      </c>
      <c r="O287" s="43">
        <f>+IF(AND(H287&gt;0),ROUND(K287*H287*1.1,-1),0)</f>
        <v/>
      </c>
      <c r="P287" s="10" t="inlineStr">
        <is>
          <t>k nhập kho</t>
        </is>
      </c>
      <c r="Q287" s="11" t="inlineStr">
        <is>
          <t>TC XÁC NHẬN KHÔNG GIAO</t>
        </is>
      </c>
      <c r="R287" s="59" t="inlineStr">
        <is>
          <t>CẤN TRỪ ĐỢT NÀY</t>
        </is>
      </c>
    </row>
    <row r="288" ht="75" customHeight="1">
      <c r="A288" s="40" t="inlineStr">
        <is>
          <t>04/15/2022</t>
        </is>
      </c>
      <c r="B288" s="41" t="inlineStr">
        <is>
          <t>P06942</t>
        </is>
      </c>
      <c r="C288" s="42" t="inlineStr">
        <is>
          <t>ADORE-030X3A75NVP</t>
        </is>
      </c>
      <c r="D288" s="42" t="inlineStr">
        <is>
          <t>Combo 3 Ao Nguc Mouse Vua Cai Sau Adore- 030X2A75Nvpmau Da &amp; Tim &amp; Hong Sen (NVP, A75)</t>
        </is>
      </c>
      <c r="E288" s="43" t="n">
        <v>1</v>
      </c>
      <c r="F288" s="43">
        <f>E288-G288</f>
        <v/>
      </c>
      <c r="G288" s="43" t="n">
        <v>1</v>
      </c>
      <c r="H288" s="43" t="n"/>
      <c r="I288" s="43" t="n"/>
      <c r="J288" s="43">
        <f>+F288-H288-G288</f>
        <v/>
      </c>
      <c r="K288" s="43" t="n">
        <v>390909</v>
      </c>
      <c r="L288" s="43">
        <f>+ROUND(K288*F288,0)</f>
        <v/>
      </c>
      <c r="M288" s="43">
        <f>+ROUND(K288*F288*0.1,0)</f>
        <v/>
      </c>
      <c r="N288" s="43">
        <f>+ROUND(L288+M288,-1)</f>
        <v/>
      </c>
      <c r="O288" s="43">
        <f>+IF(AND(H288&gt;0),ROUND(K288*H288*1.1,-1),0)</f>
        <v/>
      </c>
      <c r="P288" s="10" t="inlineStr">
        <is>
          <t>k nhập kho</t>
        </is>
      </c>
      <c r="Q288" s="11" t="inlineStr">
        <is>
          <t>TC XÁC NHẬN KHÔNG GIAO</t>
        </is>
      </c>
      <c r="R288" s="59" t="inlineStr">
        <is>
          <t>CẤN TRỪ ĐỢT NÀY</t>
        </is>
      </c>
    </row>
    <row r="289" ht="56.25" customHeight="1">
      <c r="A289" s="40" t="inlineStr">
        <is>
          <t>04/15/2022</t>
        </is>
      </c>
      <c r="B289" s="41" t="inlineStr">
        <is>
          <t>P06942</t>
        </is>
      </c>
      <c r="C289" s="42" t="inlineStr">
        <is>
          <t>ADORE-008X2B80RV</t>
        </is>
      </c>
      <c r="D289" s="42" t="inlineStr">
        <is>
          <t>Combo 2 Ao Nguc Mouse Vua Cai Sau Adore- 008X2B80Rvmau Do &amp; Tim (RV, B80)</t>
        </is>
      </c>
      <c r="E289" s="43" t="n">
        <v>1</v>
      </c>
      <c r="F289" s="43">
        <f>E289-G289</f>
        <v/>
      </c>
      <c r="G289" s="43" t="n"/>
      <c r="H289" s="43" t="n"/>
      <c r="I289" s="43" t="n"/>
      <c r="J289" s="43">
        <f>+F289-H289-G289</f>
        <v/>
      </c>
      <c r="K289" s="43" t="n">
        <v>272727</v>
      </c>
      <c r="L289" s="43">
        <f>+ROUND(K289*F289,0)</f>
        <v/>
      </c>
      <c r="M289" s="43">
        <f>+ROUND(K289*F289*0.1,0)</f>
        <v/>
      </c>
      <c r="N289" s="43">
        <f>+ROUND(L289+M289,-1)</f>
        <v/>
      </c>
      <c r="O289" s="43">
        <f>+IF(AND(H289&gt;0),ROUND(K289*H289*1.1,-1),0)</f>
        <v/>
      </c>
      <c r="P289" s="10" t="n"/>
      <c r="Q289" s="11" t="n"/>
      <c r="R289" s="59" t="n"/>
    </row>
    <row r="290" ht="56.25" customHeight="1">
      <c r="A290" s="40" t="inlineStr">
        <is>
          <t>04/15/2022</t>
        </is>
      </c>
      <c r="B290" s="41" t="inlineStr">
        <is>
          <t>P06942</t>
        </is>
      </c>
      <c r="C290" s="42" t="inlineStr">
        <is>
          <t>ADORE-027X2A75NB</t>
        </is>
      </c>
      <c r="D290" s="42" t="inlineStr">
        <is>
          <t>Combo 2 Bo Ao Nguc Cai Truoc Adore-027X2A75Nbmau Da &amp; Den (NB, A75)</t>
        </is>
      </c>
      <c r="E290" s="43" t="n">
        <v>1</v>
      </c>
      <c r="F290" s="43">
        <f>E290-G290</f>
        <v/>
      </c>
      <c r="G290" s="43" t="n">
        <v>1</v>
      </c>
      <c r="H290" s="43" t="n"/>
      <c r="I290" s="43" t="n"/>
      <c r="J290" s="43">
        <f>+F290-H290-G290</f>
        <v/>
      </c>
      <c r="K290" s="43" t="n">
        <v>272727</v>
      </c>
      <c r="L290" s="43">
        <f>+ROUND(K290*F290,0)</f>
        <v/>
      </c>
      <c r="M290" s="43">
        <f>+ROUND(K290*F290*0.1,0)</f>
        <v/>
      </c>
      <c r="N290" s="43">
        <f>+ROUND(L290+M290,-1)</f>
        <v/>
      </c>
      <c r="O290" s="43">
        <f>+IF(AND(H290&gt;0),ROUND(K290*H290*1.1,-1),0)</f>
        <v/>
      </c>
      <c r="P290" s="10" t="inlineStr">
        <is>
          <t>k nhập kho</t>
        </is>
      </c>
      <c r="Q290" s="11" t="inlineStr">
        <is>
          <t>TC XÁC NHẬN KHÔNG GIAO</t>
        </is>
      </c>
      <c r="R290" s="59" t="inlineStr">
        <is>
          <t>CẤN TRỪ ĐỢT NÀY</t>
        </is>
      </c>
    </row>
    <row r="291" ht="75" customHeight="1">
      <c r="A291" s="44" t="inlineStr">
        <is>
          <t>04/15/2022</t>
        </is>
      </c>
      <c r="B291" s="41" t="inlineStr">
        <is>
          <t>P06942</t>
        </is>
      </c>
      <c r="C291" s="42" t="inlineStr">
        <is>
          <t>ADORE-001X2A75PB</t>
        </is>
      </c>
      <c r="D291" s="42" t="inlineStr">
        <is>
          <t>Combo 2 Bo Ao Nguc Cai Truoc Mouse Vua Adore- 001X2A75Pbmau Hong &amp; Den (PB, A75)</t>
        </is>
      </c>
      <c r="E291" s="43" t="n">
        <v>1</v>
      </c>
      <c r="F291" s="43">
        <f>E291-G291</f>
        <v/>
      </c>
      <c r="G291" s="43" t="n"/>
      <c r="H291" s="43" t="n"/>
      <c r="I291" s="43" t="n">
        <v>1</v>
      </c>
      <c r="J291" s="43">
        <f>+F291-H291-G291</f>
        <v/>
      </c>
      <c r="K291" s="43" t="n">
        <v>290909</v>
      </c>
      <c r="L291" s="43">
        <f>+ROUND(K291*F291,0)</f>
        <v/>
      </c>
      <c r="M291" s="43">
        <f>+ROUND(K291*F291*0.1,0)</f>
        <v/>
      </c>
      <c r="N291" s="43">
        <f>+ROUND(L291+M291,-1)</f>
        <v/>
      </c>
      <c r="O291" s="43">
        <f>+IF(AND(H291&gt;0),ROUND(K291*H291*1.1,-1),0)</f>
        <v/>
      </c>
      <c r="P291" s="10" t="inlineStr">
        <is>
          <t>khách cancel</t>
        </is>
      </c>
      <c r="Q291" s="11" t="inlineStr">
        <is>
          <t>Qúa hạn, không nhận cấn trừ</t>
        </is>
      </c>
      <c r="R291" s="59" t="inlineStr">
        <is>
          <t xml:space="preserve"> LF confirm</t>
        </is>
      </c>
    </row>
    <row r="292" ht="75" customHeight="1">
      <c r="A292" s="40" t="inlineStr">
        <is>
          <t>04/15/2022</t>
        </is>
      </c>
      <c r="B292" s="41" t="inlineStr">
        <is>
          <t>P06942</t>
        </is>
      </c>
      <c r="C292" s="42" t="inlineStr">
        <is>
          <t>ADORE-020X5A80RAN</t>
        </is>
      </c>
      <c r="D292" s="42" t="inlineStr">
        <is>
          <t>Combo 5 Bo Ao Nguc Mouse Vua Cai Sau Adore- 020X2 A80Ranmau Ngau Nhien (RAN, A80)</t>
        </is>
      </c>
      <c r="E292" s="43" t="n">
        <v>1</v>
      </c>
      <c r="F292" s="43">
        <f>E292-G292</f>
        <v/>
      </c>
      <c r="G292" s="43" t="n">
        <v>1</v>
      </c>
      <c r="H292" s="43" t="n"/>
      <c r="I292" s="43" t="n"/>
      <c r="J292" s="43">
        <f>+F292-H292-G292</f>
        <v/>
      </c>
      <c r="K292" s="43" t="n">
        <v>281818</v>
      </c>
      <c r="L292" s="43">
        <f>+ROUND(K292*F292,0)</f>
        <v/>
      </c>
      <c r="M292" s="43">
        <f>+ROUND(K292*F292*0.1,0)</f>
        <v/>
      </c>
      <c r="N292" s="43">
        <f>+ROUND(L292+M292,-1)</f>
        <v/>
      </c>
      <c r="O292" s="43">
        <f>+IF(AND(H292&gt;0),ROUND(K292*H292*1.1,-1),0)</f>
        <v/>
      </c>
      <c r="P292" s="10" t="inlineStr">
        <is>
          <t>k nhập kho</t>
        </is>
      </c>
      <c r="Q292" s="11" t="inlineStr">
        <is>
          <t>TC XÁC NHẬN KHÔNG GIAO</t>
        </is>
      </c>
      <c r="R292" s="59" t="inlineStr">
        <is>
          <t>CẤN TRỪ ĐỢT NÀY</t>
        </is>
      </c>
    </row>
    <row r="293" ht="56.25" customHeight="1">
      <c r="A293" s="40" t="inlineStr">
        <is>
          <t>04/15/2022</t>
        </is>
      </c>
      <c r="B293" s="41" t="inlineStr">
        <is>
          <t>P06942</t>
        </is>
      </c>
      <c r="C293" s="42" t="inlineStr">
        <is>
          <t>ADORE-007X2A80RN</t>
        </is>
      </c>
      <c r="D293" s="42" t="inlineStr">
        <is>
          <t>Combo 2 Ao Nguc Mouse Vua Cai Truoc Adore-007X2 A80Rnmau Da &amp; Do (RN, A80)</t>
        </is>
      </c>
      <c r="E293" s="43" t="n">
        <v>1</v>
      </c>
      <c r="F293" s="43">
        <f>E293-G293</f>
        <v/>
      </c>
      <c r="G293" s="43" t="n"/>
      <c r="H293" s="43" t="n"/>
      <c r="I293" s="43" t="n"/>
      <c r="J293" s="43">
        <f>+F293-H293-G293</f>
        <v/>
      </c>
      <c r="K293" s="43" t="n">
        <v>272727</v>
      </c>
      <c r="L293" s="43">
        <f>+ROUND(K293*F293,0)</f>
        <v/>
      </c>
      <c r="M293" s="43">
        <f>+ROUND(K293*F293*0.1,0)</f>
        <v/>
      </c>
      <c r="N293" s="43">
        <f>+ROUND(L293+M293,-1)</f>
        <v/>
      </c>
      <c r="O293" s="43">
        <f>+IF(AND(H293&gt;0),ROUND(K293*H293*1.1,-1),0)</f>
        <v/>
      </c>
      <c r="P293" s="10" t="n"/>
      <c r="Q293" s="11" t="n"/>
      <c r="R293" s="59" t="n"/>
    </row>
    <row r="294" ht="56.25" customHeight="1">
      <c r="A294" s="40" t="inlineStr">
        <is>
          <t>04/15/2022</t>
        </is>
      </c>
      <c r="B294" s="41" t="inlineStr">
        <is>
          <t>P06942</t>
        </is>
      </c>
      <c r="C294" s="42" t="inlineStr">
        <is>
          <t>ADORE-030X5B75MIX</t>
        </is>
      </c>
      <c r="D294" s="42" t="inlineStr">
        <is>
          <t>Combo 5 Ao Nguc Mouse Vua Cai Sau Adore- 030X2B75Mixmix Mau (MIX, B75)</t>
        </is>
      </c>
      <c r="E294" s="43" t="n">
        <v>1</v>
      </c>
      <c r="F294" s="43">
        <f>E294-G294</f>
        <v/>
      </c>
      <c r="G294" s="43" t="n">
        <v>1</v>
      </c>
      <c r="H294" s="43" t="n"/>
      <c r="I294" s="43" t="n"/>
      <c r="J294" s="43">
        <f>+F294-H294-G294</f>
        <v/>
      </c>
      <c r="K294" s="43" t="n">
        <v>663636</v>
      </c>
      <c r="L294" s="43">
        <f>+ROUND(K294*F294,0)</f>
        <v/>
      </c>
      <c r="M294" s="43">
        <f>+ROUND(K294*F294*0.1,0)</f>
        <v/>
      </c>
      <c r="N294" s="43">
        <f>+ROUND(L294+M294,-1)</f>
        <v/>
      </c>
      <c r="O294" s="43">
        <f>+IF(AND(H294&gt;0),ROUND(K294*H294*1.1,-1),0)</f>
        <v/>
      </c>
      <c r="P294" s="10" t="inlineStr">
        <is>
          <t>k nhập kho</t>
        </is>
      </c>
      <c r="Q294" s="11" t="inlineStr">
        <is>
          <t>TC XÁC NHẬN KHÔNG GIAO</t>
        </is>
      </c>
      <c r="R294" s="59" t="inlineStr">
        <is>
          <t>CẤN TRỪ ĐỢT NÀY</t>
        </is>
      </c>
    </row>
    <row r="295" ht="56.25" customHeight="1">
      <c r="A295" s="40" t="inlineStr">
        <is>
          <t>04/15/2022</t>
        </is>
      </c>
      <c r="B295" s="41" t="inlineStr">
        <is>
          <t>P06942</t>
        </is>
      </c>
      <c r="C295" s="42" t="inlineStr">
        <is>
          <t>ADORE-027X2B80NB</t>
        </is>
      </c>
      <c r="D295" s="42" t="inlineStr">
        <is>
          <t>Combo 2 Bo Ao Nguc Cai Truoc Adore-027X2B80Nbmau Da &amp; Den (NB, B80)</t>
        </is>
      </c>
      <c r="E295" s="43" t="n">
        <v>2</v>
      </c>
      <c r="F295" s="43">
        <f>E295-G295</f>
        <v/>
      </c>
      <c r="G295" s="43" t="n">
        <v>1</v>
      </c>
      <c r="H295" s="43" t="n"/>
      <c r="I295" s="43" t="n"/>
      <c r="J295" s="43">
        <f>+F295-H295-G295</f>
        <v/>
      </c>
      <c r="K295" s="43" t="n">
        <v>272727</v>
      </c>
      <c r="L295" s="43">
        <f>+ROUND(K295*F295,0)</f>
        <v/>
      </c>
      <c r="M295" s="43">
        <f>+ROUND(K295*F295*0.1,0)</f>
        <v/>
      </c>
      <c r="N295" s="43">
        <f>+ROUND(L295+M295,-1)</f>
        <v/>
      </c>
      <c r="O295" s="43">
        <f>+IF(AND(H295&gt;0),ROUND(K295*H295*1.1,-1),0)</f>
        <v/>
      </c>
      <c r="P295" s="10" t="inlineStr">
        <is>
          <t>01 k nhập kho</t>
        </is>
      </c>
      <c r="Q295" s="11" t="inlineStr">
        <is>
          <t>TC XÁC NHẬN KHÔNG GIAO</t>
        </is>
      </c>
      <c r="R295" s="59" t="inlineStr">
        <is>
          <t>CẤN TRỪ ĐỢT NÀY</t>
        </is>
      </c>
    </row>
    <row r="296" ht="56.25" customHeight="1">
      <c r="A296" s="44" t="inlineStr">
        <is>
          <t>04/15/2022</t>
        </is>
      </c>
      <c r="B296" s="41" t="inlineStr">
        <is>
          <t>P06942</t>
        </is>
      </c>
      <c r="C296" s="42" t="inlineStr">
        <is>
          <t>BCB-012X2B80RAN</t>
        </is>
      </c>
      <c r="D296" s="42" t="inlineStr">
        <is>
          <t>Combo 2 Bo Ao Nguc Mouse Vua Cai Sau Bcb-012X2B80Ran (RAN, B80)</t>
        </is>
      </c>
      <c r="E296" s="43" t="n">
        <v>1</v>
      </c>
      <c r="F296" s="43">
        <f>E296-G296</f>
        <v/>
      </c>
      <c r="G296" s="43" t="n"/>
      <c r="H296" s="43" t="n"/>
      <c r="I296" s="43" t="n">
        <v>1</v>
      </c>
      <c r="J296" s="43">
        <f>+F296-H296-G296</f>
        <v/>
      </c>
      <c r="K296" s="43" t="n">
        <v>281818</v>
      </c>
      <c r="L296" s="43">
        <f>+ROUND(K296*F296,0)</f>
        <v/>
      </c>
      <c r="M296" s="43">
        <f>+ROUND(K296*F296*0.1,0)</f>
        <v/>
      </c>
      <c r="N296" s="43">
        <f>+ROUND(L296+M296,-1)</f>
        <v/>
      </c>
      <c r="O296" s="43">
        <f>+IF(AND(H296&gt;0),ROUND(K296*H296*1.1,-1),0)</f>
        <v/>
      </c>
      <c r="P296" s="10" t="inlineStr">
        <is>
          <t>khách cancel</t>
        </is>
      </c>
      <c r="Q296" s="11" t="inlineStr">
        <is>
          <t>Qúa hạn, không nhận cấn trừ</t>
        </is>
      </c>
      <c r="R296" s="59" t="inlineStr">
        <is>
          <t xml:space="preserve"> LF confirm</t>
        </is>
      </c>
    </row>
    <row r="297" ht="75" customHeight="1">
      <c r="A297" s="44" t="inlineStr">
        <is>
          <t>04/15/2022</t>
        </is>
      </c>
      <c r="B297" s="41" t="inlineStr">
        <is>
          <t>P06942</t>
        </is>
      </c>
      <c r="C297" s="42" t="inlineStr">
        <is>
          <t>ADORE-028X2B75NB</t>
        </is>
      </c>
      <c r="D297" s="42" t="inlineStr">
        <is>
          <t>Combo 2 Bo Ao Nguc Mouse Vua Cai Sau Adore- 028X2B75Nbmau Da &amp; Den (NB, B75)</t>
        </is>
      </c>
      <c r="E297" s="43" t="n">
        <v>1</v>
      </c>
      <c r="F297" s="43">
        <f>E297-G297</f>
        <v/>
      </c>
      <c r="G297" s="43" t="n"/>
      <c r="H297" s="43" t="n"/>
      <c r="I297" s="43" t="n">
        <v>1</v>
      </c>
      <c r="J297" s="43">
        <f>+F297-H297-G297</f>
        <v/>
      </c>
      <c r="K297" s="43" t="n">
        <v>281818</v>
      </c>
      <c r="L297" s="43">
        <f>+ROUND(K297*F297,0)</f>
        <v/>
      </c>
      <c r="M297" s="43">
        <f>+ROUND(K297*F297*0.1,0)</f>
        <v/>
      </c>
      <c r="N297" s="43">
        <f>+ROUND(L297+M297,-1)</f>
        <v/>
      </c>
      <c r="O297" s="43">
        <f>+IF(AND(H297&gt;0),ROUND(K297*H297*1.1,-1),0)</f>
        <v/>
      </c>
      <c r="P297" s="10" t="inlineStr">
        <is>
          <t>khách cancel</t>
        </is>
      </c>
      <c r="Q297" s="11" t="inlineStr">
        <is>
          <t>Qúa hạn, không nhận cấn trừ</t>
        </is>
      </c>
      <c r="R297" s="59" t="inlineStr">
        <is>
          <t xml:space="preserve"> LF confirm</t>
        </is>
      </c>
    </row>
    <row r="298" ht="75" customHeight="1">
      <c r="A298" s="40" t="inlineStr">
        <is>
          <t>04/15/2022</t>
        </is>
      </c>
      <c r="B298" s="41" t="inlineStr">
        <is>
          <t>P06942</t>
        </is>
      </c>
      <c r="C298" s="42" t="inlineStr">
        <is>
          <t>ADORE-028X3A80NWB</t>
        </is>
      </c>
      <c r="D298" s="42" t="inlineStr">
        <is>
          <t>Combo 3 Bo Ao Nguc Mouse Vua Cai Sau Adore- 028X2 A80Nwbda Den Trang (NWB, A80)</t>
        </is>
      </c>
      <c r="E298" s="43" t="n">
        <v>1</v>
      </c>
      <c r="F298" s="43">
        <f>E298-G298</f>
        <v/>
      </c>
      <c r="G298" s="43" t="n"/>
      <c r="H298" s="43" t="n"/>
      <c r="I298" s="43" t="n"/>
      <c r="J298" s="43">
        <f>+F298-H298-G298</f>
        <v/>
      </c>
      <c r="K298" s="43" t="n">
        <v>390909</v>
      </c>
      <c r="L298" s="43">
        <f>+ROUND(K298*F298,0)</f>
        <v/>
      </c>
      <c r="M298" s="43">
        <f>+ROUND(K298*F298*0.1,0)</f>
        <v/>
      </c>
      <c r="N298" s="43">
        <f>+ROUND(L298+M298,-1)</f>
        <v/>
      </c>
      <c r="O298" s="43">
        <f>+IF(AND(H298&gt;0),ROUND(K298*H298*1.1,-1),0)</f>
        <v/>
      </c>
      <c r="P298" s="10" t="n"/>
      <c r="Q298" s="11" t="n"/>
      <c r="R298" s="59" t="n"/>
    </row>
    <row r="299" ht="75" customHeight="1">
      <c r="A299" s="40" t="inlineStr">
        <is>
          <t>04/15/2022</t>
        </is>
      </c>
      <c r="B299" s="41" t="inlineStr">
        <is>
          <t>P06942</t>
        </is>
      </c>
      <c r="C299" s="42" t="inlineStr">
        <is>
          <t>ADORE-020X5B75RAN</t>
        </is>
      </c>
      <c r="D299" s="42" t="inlineStr">
        <is>
          <t>Combo 5 Bo Ao Nguc Mouse Vua Cai Sau Adore- 020X2B75Ranmau Ngau Nhien (RAN, B75)</t>
        </is>
      </c>
      <c r="E299" s="43" t="n">
        <v>1</v>
      </c>
      <c r="F299" s="43">
        <f>E299-G299</f>
        <v/>
      </c>
      <c r="G299" s="43" t="n">
        <v>1</v>
      </c>
      <c r="H299" s="43" t="n"/>
      <c r="I299" s="43" t="n"/>
      <c r="J299" s="43">
        <f>+F299-H299-G299</f>
        <v/>
      </c>
      <c r="K299" s="43" t="n">
        <v>281818</v>
      </c>
      <c r="L299" s="43">
        <f>+ROUND(K299*F299,0)</f>
        <v/>
      </c>
      <c r="M299" s="43">
        <f>+ROUND(K299*F299*0.1,0)</f>
        <v/>
      </c>
      <c r="N299" s="43">
        <f>+ROUND(L299+M299,-1)</f>
        <v/>
      </c>
      <c r="O299" s="43">
        <f>+IF(AND(H299&gt;0),ROUND(K299*H299*1.1,-1),0)</f>
        <v/>
      </c>
      <c r="P299" s="10" t="inlineStr">
        <is>
          <t>k nhập kho</t>
        </is>
      </c>
      <c r="Q299" s="11" t="inlineStr">
        <is>
          <t>TC XÁC NHẬN KHÔNG GIAO</t>
        </is>
      </c>
      <c r="R299" s="59" t="inlineStr">
        <is>
          <t>CẤN TRỪ ĐỢT NÀY</t>
        </is>
      </c>
    </row>
    <row r="300" ht="37.5" customHeight="1">
      <c r="A300" s="40" t="inlineStr">
        <is>
          <t>04/15/2022</t>
        </is>
      </c>
      <c r="B300" s="41" t="inlineStr">
        <is>
          <t>P06987</t>
        </is>
      </c>
      <c r="C300" s="42" t="inlineStr">
        <is>
          <t>DERM5035X20</t>
        </is>
      </c>
      <c r="D300" s="42" t="inlineStr">
        <is>
          <t>Combo 20 Mat Na Dermal Duong Da Tinh Chat Lo Hoi Han Quoc</t>
        </is>
      </c>
      <c r="E300" s="43" t="n">
        <v>1</v>
      </c>
      <c r="F300" s="43">
        <f>E300-G300</f>
        <v/>
      </c>
      <c r="G300" s="43" t="n"/>
      <c r="H300" s="43" t="n"/>
      <c r="I300" s="43" t="n"/>
      <c r="J300" s="43">
        <f>+F300-H300-G300</f>
        <v/>
      </c>
      <c r="K300" s="43" t="n">
        <v>200000</v>
      </c>
      <c r="L300" s="43">
        <f>+ROUND(K300*F300,0)</f>
        <v/>
      </c>
      <c r="M300" s="43">
        <f>+ROUND(K300*F300*0.1,0)</f>
        <v/>
      </c>
      <c r="N300" s="43">
        <f>+ROUND(L300+M300,-1)</f>
        <v/>
      </c>
      <c r="O300" s="43">
        <f>+IF(AND(H300&gt;0),ROUND(K300*H300*1.1,-1),0)</f>
        <v/>
      </c>
      <c r="P300" s="10" t="n"/>
      <c r="Q300" s="11" t="n"/>
      <c r="R300" s="59" t="n"/>
    </row>
    <row r="301" ht="37.5" customHeight="1">
      <c r="A301" s="40" t="inlineStr">
        <is>
          <t>04/16/2022</t>
        </is>
      </c>
      <c r="B301" s="41" t="inlineStr">
        <is>
          <t>P06999</t>
        </is>
      </c>
      <c r="C301" s="42" t="inlineStr">
        <is>
          <t>B24DL4X2</t>
        </is>
      </c>
      <c r="D301" s="42" t="inlineStr">
        <is>
          <t>Combo 2 Bich Ta Dan Sleepy Natural-Size L30</t>
        </is>
      </c>
      <c r="E301" s="43" t="n">
        <v>2</v>
      </c>
      <c r="F301" s="43">
        <f>E301-G301</f>
        <v/>
      </c>
      <c r="G301" s="43" t="n"/>
      <c r="H301" s="43" t="n"/>
      <c r="I301" s="43" t="n"/>
      <c r="J301" s="43">
        <f>+F301-H301-G301</f>
        <v/>
      </c>
      <c r="K301" s="43" t="n">
        <v>245455</v>
      </c>
      <c r="L301" s="43">
        <f>+ROUND(K301*F301,0)</f>
        <v/>
      </c>
      <c r="M301" s="43">
        <f>+ROUND(K301*F301*0.1,0)</f>
        <v/>
      </c>
      <c r="N301" s="43">
        <f>+ROUND(L301+M301,-1)</f>
        <v/>
      </c>
      <c r="O301" s="43">
        <f>+IF(AND(H301&gt;0),ROUND(K301*H301*1.1,-1),0)</f>
        <v/>
      </c>
      <c r="P301" s="10" t="n"/>
      <c r="Q301" s="11" t="n"/>
      <c r="R301" s="59" t="n"/>
    </row>
    <row r="302" ht="37.5" customHeight="1">
      <c r="A302" s="40" t="inlineStr">
        <is>
          <t>04/16/2022</t>
        </is>
      </c>
      <c r="B302" s="41" t="inlineStr">
        <is>
          <t>P06990</t>
        </is>
      </c>
      <c r="C302" s="42" t="inlineStr">
        <is>
          <t>YDTHTL6X2</t>
        </is>
      </c>
      <c r="D302" s="42" t="inlineStr">
        <is>
          <t>Combo 2 Loc 6 Hu To Yen Chung Dong Trung Ha Thao</t>
        </is>
      </c>
      <c r="E302" s="43" t="n">
        <v>1</v>
      </c>
      <c r="F302" s="43">
        <f>E302-G302</f>
        <v/>
      </c>
      <c r="G302" s="43" t="n"/>
      <c r="H302" s="43" t="n"/>
      <c r="I302" s="43" t="n"/>
      <c r="J302" s="43">
        <f>+F302-H302-G302</f>
        <v/>
      </c>
      <c r="K302" s="43" t="n">
        <v>394664</v>
      </c>
      <c r="L302" s="43">
        <f>+ROUND(K302*F302,0)</f>
        <v/>
      </c>
      <c r="M302" s="43">
        <f>+ROUND(K302*F302*0.1,0)</f>
        <v/>
      </c>
      <c r="N302" s="43">
        <f>+ROUND(L302+M302,-1)</f>
        <v/>
      </c>
      <c r="O302" s="43">
        <f>+IF(AND(H302&gt;0),ROUND(K302*H302*1.1,-1),0)</f>
        <v/>
      </c>
      <c r="P302" s="10" t="n"/>
      <c r="Q302" s="11" t="n"/>
      <c r="R302" s="59" t="n"/>
    </row>
    <row r="303" ht="56.25" customHeight="1">
      <c r="A303" s="40" t="inlineStr">
        <is>
          <t>04/16/2022</t>
        </is>
      </c>
      <c r="B303" s="41" t="inlineStr">
        <is>
          <t>P06999</t>
        </is>
      </c>
      <c r="C303" s="42" t="inlineStr">
        <is>
          <t>LBB277X2</t>
        </is>
      </c>
      <c r="D303" s="42" t="inlineStr">
        <is>
          <t>Combo Hop 2 Khan Tam Soi Tre Da Nang 77*77 ( 4 Mon) (MULTI)</t>
        </is>
      </c>
      <c r="E303" s="43" t="n">
        <v>1</v>
      </c>
      <c r="F303" s="43">
        <f>E303-G303</f>
        <v/>
      </c>
      <c r="G303" s="43" t="n"/>
      <c r="H303" s="43" t="n"/>
      <c r="I303" s="43" t="n"/>
      <c r="J303" s="43">
        <f>+F303-H303-G303</f>
        <v/>
      </c>
      <c r="K303" s="43" t="n">
        <v>300000</v>
      </c>
      <c r="L303" s="43">
        <f>+ROUND(K303*F303,0)</f>
        <v/>
      </c>
      <c r="M303" s="43">
        <f>+ROUND(K303*F303*0.1,0)</f>
        <v/>
      </c>
      <c r="N303" s="43">
        <f>+ROUND(L303+M303,-1)</f>
        <v/>
      </c>
      <c r="O303" s="43">
        <f>+IF(AND(H303&gt;0),ROUND(K303*H303*1.1,-1),0)</f>
        <v/>
      </c>
      <c r="P303" s="10" t="n"/>
      <c r="Q303" s="11" t="n"/>
      <c r="R303" s="59" t="n"/>
    </row>
    <row r="304" ht="37.5" customHeight="1">
      <c r="A304" s="44" t="inlineStr">
        <is>
          <t>04/17/2022</t>
        </is>
      </c>
      <c r="B304" s="41" t="inlineStr">
        <is>
          <t>P07012</t>
        </is>
      </c>
      <c r="C304" s="79" t="inlineStr">
        <is>
          <t>T2N108865457</t>
        </is>
      </c>
      <c r="D304" s="42" t="inlineStr">
        <is>
          <t>Hop 10 Chai Tinh Chat Collagen Dang Nuoc Nikko Nhat Ban</t>
        </is>
      </c>
      <c r="E304" s="43" t="n">
        <v>15</v>
      </c>
      <c r="F304" s="43">
        <f>E304-G304</f>
        <v/>
      </c>
      <c r="G304" s="80" t="n"/>
      <c r="H304" s="43" t="n"/>
      <c r="I304" s="43" t="n">
        <v>2</v>
      </c>
      <c r="J304" s="43">
        <f>+F304-H304-G304</f>
        <v/>
      </c>
      <c r="K304" s="43" t="n">
        <v>472727</v>
      </c>
      <c r="L304" s="80">
        <f>+ROUND(K304*F304,0)</f>
        <v/>
      </c>
      <c r="M304" s="80">
        <f>+ROUND(K304*F304*0.1,0)</f>
        <v/>
      </c>
      <c r="N304" s="80">
        <f>+ROUND(L304+M304,-1)</f>
        <v/>
      </c>
      <c r="O304" s="43">
        <f>+IF(AND(H304&gt;0),ROUND(K304*H304*1.1,-1),0)</f>
        <v/>
      </c>
      <c r="P304" s="10" t="inlineStr">
        <is>
          <t>02 khách cancel</t>
        </is>
      </c>
      <c r="Q304" s="11" t="inlineStr">
        <is>
          <t>Qúa hạn, không nhận cấn trừ</t>
        </is>
      </c>
      <c r="R304" s="59" t="inlineStr">
        <is>
          <t xml:space="preserve"> LF confirm</t>
        </is>
      </c>
    </row>
    <row r="305" ht="93.75" customHeight="1">
      <c r="A305" s="44" t="inlineStr">
        <is>
          <t>04/17/2022</t>
        </is>
      </c>
      <c r="B305" s="41" t="inlineStr">
        <is>
          <t>P07015</t>
        </is>
      </c>
      <c r="C305" s="42" t="inlineStr">
        <is>
          <t>INOCHI014</t>
        </is>
      </c>
      <c r="D305" s="42" t="inlineStr">
        <is>
          <t>Combo 10 Mon: 6 Hop Thuc Pham Chu Nhat Hokkaido 500-750-1000-1500-2000-2500Ml &amp; 4 Hop Thuc Pham Tron Hokkaido 500-1000-1500- 2500Ml</t>
        </is>
      </c>
      <c r="E305" s="43" t="n">
        <v>3</v>
      </c>
      <c r="F305" s="43">
        <f>E305-G305</f>
        <v/>
      </c>
      <c r="G305" s="43" t="n"/>
      <c r="H305" s="43" t="n"/>
      <c r="I305" s="43" t="n">
        <v>1</v>
      </c>
      <c r="J305" s="43">
        <f>+F305-H305-G305</f>
        <v/>
      </c>
      <c r="K305" s="43" t="n">
        <v>434209</v>
      </c>
      <c r="L305" s="43">
        <f>+ROUND(K305*F305,0)</f>
        <v/>
      </c>
      <c r="M305" s="43">
        <f>+ROUND(K305*F305*0.1,0)</f>
        <v/>
      </c>
      <c r="N305" s="43">
        <f>+ROUND(L305+M305,-1)</f>
        <v/>
      </c>
      <c r="O305" s="43">
        <f>+IF(AND(H305&gt;0),ROUND(K305*H305*1.1,-1),0)</f>
        <v/>
      </c>
      <c r="P305" s="10" t="inlineStr">
        <is>
          <t>01 khách cancel</t>
        </is>
      </c>
      <c r="Q305" s="11" t="inlineStr">
        <is>
          <t>Qúa hạn, không nhận cấn trừ</t>
        </is>
      </c>
      <c r="R305" s="59" t="inlineStr">
        <is>
          <t xml:space="preserve"> LF confirm</t>
        </is>
      </c>
    </row>
    <row r="306" ht="37.5" customHeight="1">
      <c r="A306" s="44" t="inlineStr">
        <is>
          <t>04/17/2022</t>
        </is>
      </c>
      <c r="B306" s="41" t="inlineStr">
        <is>
          <t>P07013</t>
        </is>
      </c>
      <c r="C306" s="42" t="inlineStr">
        <is>
          <t>Y15L6X2</t>
        </is>
      </c>
      <c r="D306" s="42" t="inlineStr">
        <is>
          <t>Combo 2 Loc (12 Hu) To Yen Chung Duong Phen 15</t>
        </is>
      </c>
      <c r="E306" s="43" t="n">
        <v>4</v>
      </c>
      <c r="F306" s="43">
        <f>E306-G306</f>
        <v/>
      </c>
      <c r="G306" s="43" t="n"/>
      <c r="H306" s="43" t="n"/>
      <c r="I306" s="43" t="n">
        <v>1</v>
      </c>
      <c r="J306" s="43">
        <f>+F306-H306-G306</f>
        <v/>
      </c>
      <c r="K306" s="43" t="n">
        <v>260209</v>
      </c>
      <c r="L306" s="43">
        <f>+ROUND(K306*F306,0)</f>
        <v/>
      </c>
      <c r="M306" s="43">
        <f>+ROUND(K306*F306*0.1,0)</f>
        <v/>
      </c>
      <c r="N306" s="43">
        <f>+ROUND(L306+M306,-1)</f>
        <v/>
      </c>
      <c r="O306" s="43">
        <f>+IF(AND(H306&gt;0),ROUND(K306*H306*1.1,-1),0)</f>
        <v/>
      </c>
      <c r="P306" s="10" t="inlineStr">
        <is>
          <t>01 khách cancel</t>
        </is>
      </c>
      <c r="Q306" s="11" t="inlineStr">
        <is>
          <t>Qúa hạn, không nhận cấn trừ</t>
        </is>
      </c>
      <c r="R306" s="59" t="inlineStr">
        <is>
          <t xml:space="preserve"> LF confirm</t>
        </is>
      </c>
    </row>
    <row r="307" ht="37.5" customHeight="1">
      <c r="A307" s="44" t="inlineStr">
        <is>
          <t>04/18/2022</t>
        </is>
      </c>
      <c r="B307" s="41" t="inlineStr">
        <is>
          <t>P07049</t>
        </is>
      </c>
      <c r="C307" s="42" t="inlineStr">
        <is>
          <t>DERM5053X20</t>
        </is>
      </c>
      <c r="D307" s="42" t="inlineStr">
        <is>
          <t>Combo 20 Mat Na Dermal Duong Da Tinh Chat Oc Sen Han Quoc</t>
        </is>
      </c>
      <c r="E307" s="43" t="n">
        <v>1</v>
      </c>
      <c r="F307" s="43">
        <f>E307-G307</f>
        <v/>
      </c>
      <c r="G307" s="43" t="n"/>
      <c r="H307" s="43" t="n"/>
      <c r="I307" s="43" t="n">
        <v>1</v>
      </c>
      <c r="J307" s="43">
        <f>+F307-H307-G307</f>
        <v/>
      </c>
      <c r="K307" s="43" t="n">
        <v>200000</v>
      </c>
      <c r="L307" s="43">
        <f>+ROUND(K307*F307,0)</f>
        <v/>
      </c>
      <c r="M307" s="43">
        <f>+ROUND(K307*F307*0.1,0)</f>
        <v/>
      </c>
      <c r="N307" s="43">
        <f>+ROUND(L307+M307,-1)</f>
        <v/>
      </c>
      <c r="O307" s="43">
        <f>+IF(AND(H307&gt;0),ROUND(K307*H307*1.1,-1),0)</f>
        <v/>
      </c>
      <c r="P307" s="10" t="inlineStr">
        <is>
          <t>khách cancel</t>
        </is>
      </c>
      <c r="Q307" s="11" t="inlineStr">
        <is>
          <t>Qúa hạn, không nhận cấn trừ</t>
        </is>
      </c>
      <c r="R307" s="59" t="inlineStr">
        <is>
          <t xml:space="preserve"> LF confirm</t>
        </is>
      </c>
    </row>
    <row r="308" ht="37.5" customHeight="1">
      <c r="A308" s="40" t="inlineStr">
        <is>
          <t>04/18/2022</t>
        </is>
      </c>
      <c r="B308" s="41" t="inlineStr">
        <is>
          <t>P07049</t>
        </is>
      </c>
      <c r="C308" s="42" t="inlineStr">
        <is>
          <t>DERM5028X20</t>
        </is>
      </c>
      <c r="D308" s="42" t="inlineStr">
        <is>
          <t>Combo 20 Mat Na Dermal Duong Da Tinh Chat Vitamin Han Quoc</t>
        </is>
      </c>
      <c r="E308" s="43" t="n">
        <v>1</v>
      </c>
      <c r="F308" s="43">
        <f>E308-G308</f>
        <v/>
      </c>
      <c r="G308" s="43" t="n"/>
      <c r="H308" s="43" t="n"/>
      <c r="I308" s="43" t="n"/>
      <c r="J308" s="43">
        <f>+F308-H308-G308</f>
        <v/>
      </c>
      <c r="K308" s="43" t="n">
        <v>200000</v>
      </c>
      <c r="L308" s="43">
        <f>+ROUND(K308*F308,0)</f>
        <v/>
      </c>
      <c r="M308" s="43">
        <f>+ROUND(K308*F308*0.1,0)</f>
        <v/>
      </c>
      <c r="N308" s="43">
        <f>+ROUND(L308+M308,-1)</f>
        <v/>
      </c>
      <c r="O308" s="43">
        <f>+IF(AND(H308&gt;0),ROUND(K308*H308*1.1,-1),0)</f>
        <v/>
      </c>
      <c r="P308" s="10" t="n"/>
      <c r="Q308" s="11" t="n"/>
      <c r="R308" s="59" t="n"/>
    </row>
    <row r="309" ht="37.5" customHeight="1">
      <c r="A309" s="44" t="inlineStr">
        <is>
          <t>04/18/2022</t>
        </is>
      </c>
      <c r="B309" s="41" t="inlineStr">
        <is>
          <t>P07049</t>
        </is>
      </c>
      <c r="C309" s="42" t="inlineStr">
        <is>
          <t>DERM5032X20</t>
        </is>
      </c>
      <c r="D309" s="42" t="inlineStr">
        <is>
          <t>Combo 20 Mat Na Dermal Duong Da Khoang Chat Vang Han Quoc</t>
        </is>
      </c>
      <c r="E309" s="43" t="n">
        <v>1</v>
      </c>
      <c r="F309" s="43">
        <f>E309-G309</f>
        <v/>
      </c>
      <c r="G309" s="43" t="n"/>
      <c r="H309" s="43" t="n"/>
      <c r="I309" s="43" t="n">
        <v>1</v>
      </c>
      <c r="J309" s="43">
        <f>+F309-H309-G309</f>
        <v/>
      </c>
      <c r="K309" s="43" t="n">
        <v>200000</v>
      </c>
      <c r="L309" s="43">
        <f>+ROUND(K309*F309,0)</f>
        <v/>
      </c>
      <c r="M309" s="43">
        <f>+ROUND(K309*F309*0.1,0)</f>
        <v/>
      </c>
      <c r="N309" s="43">
        <f>+ROUND(L309+M309,-1)</f>
        <v/>
      </c>
      <c r="O309" s="43">
        <f>+IF(AND(H309&gt;0),ROUND(K309*H309*1.1,-1),0)</f>
        <v/>
      </c>
      <c r="P309" s="10" t="inlineStr">
        <is>
          <t>khách cancel</t>
        </is>
      </c>
      <c r="Q309" s="11" t="inlineStr">
        <is>
          <t>Qúa hạn, không nhận cấn trừ</t>
        </is>
      </c>
      <c r="R309" s="59" t="inlineStr">
        <is>
          <t xml:space="preserve"> LF confirm</t>
        </is>
      </c>
    </row>
    <row r="310" ht="56.25" customHeight="1">
      <c r="A310" s="40" t="inlineStr">
        <is>
          <t>04/18/2022</t>
        </is>
      </c>
      <c r="B310" s="41" t="inlineStr">
        <is>
          <t>P07049</t>
        </is>
      </c>
      <c r="C310" s="42" t="inlineStr">
        <is>
          <t>DERM5025X20</t>
        </is>
      </c>
      <c r="D310" s="42" t="inlineStr">
        <is>
          <t>Combo 20 Mat Na Dermal Duong Da Tinh Chat Ong Chua Han Quoc</t>
        </is>
      </c>
      <c r="E310" s="43" t="n">
        <v>1</v>
      </c>
      <c r="F310" s="43">
        <f>E310-G310</f>
        <v/>
      </c>
      <c r="G310" s="43" t="n"/>
      <c r="H310" s="43" t="n"/>
      <c r="I310" s="43" t="n"/>
      <c r="J310" s="43">
        <f>+F310-H310-G310</f>
        <v/>
      </c>
      <c r="K310" s="43" t="n">
        <v>200000</v>
      </c>
      <c r="L310" s="43">
        <f>+ROUND(K310*F310,0)</f>
        <v/>
      </c>
      <c r="M310" s="43">
        <f>+ROUND(K310*F310*0.1,0)</f>
        <v/>
      </c>
      <c r="N310" s="43">
        <f>+ROUND(L310+M310,-1)</f>
        <v/>
      </c>
      <c r="O310" s="43">
        <f>+IF(AND(H310&gt;0),ROUND(K310*H310*1.1,-1),0)</f>
        <v/>
      </c>
      <c r="P310" s="10" t="n"/>
      <c r="Q310" s="11" t="n"/>
      <c r="R310" s="59" t="n"/>
    </row>
    <row r="311" ht="56.25" customHeight="1">
      <c r="A311" s="40" t="inlineStr">
        <is>
          <t>04/18/2022</t>
        </is>
      </c>
      <c r="B311" s="41" t="inlineStr">
        <is>
          <t>P07054</t>
        </is>
      </c>
      <c r="C311" s="42" t="inlineStr">
        <is>
          <t>ADORE-013X2A80NB</t>
        </is>
      </c>
      <c r="D311" s="42" t="inlineStr">
        <is>
          <t>Combo 2 Bo Ao Nguc Mouse Vua Cai Truoc Adore-013X2 A80Nb (NB, A80)</t>
        </is>
      </c>
      <c r="E311" s="43" t="n">
        <v>1</v>
      </c>
      <c r="F311" s="43">
        <f>E311-G311</f>
        <v/>
      </c>
      <c r="G311" s="43" t="n"/>
      <c r="H311" s="43" t="n"/>
      <c r="I311" s="43" t="n"/>
      <c r="J311" s="43">
        <f>+F311-H311-G311</f>
        <v/>
      </c>
      <c r="K311" s="43" t="n">
        <v>336364</v>
      </c>
      <c r="L311" s="43">
        <f>+ROUND(K311*F311,0)</f>
        <v/>
      </c>
      <c r="M311" s="43">
        <f>+ROUND(K311*F311*0.1,0)</f>
        <v/>
      </c>
      <c r="N311" s="43">
        <f>+ROUND(L311+M311,-1)</f>
        <v/>
      </c>
      <c r="O311" s="43">
        <f>+IF(AND(H311&gt;0),ROUND(K311*H311*1.1,-1),0)</f>
        <v/>
      </c>
      <c r="P311" s="10" t="n"/>
      <c r="Q311" s="11" t="n"/>
      <c r="R311" s="59" t="n"/>
    </row>
    <row r="312" ht="75" customHeight="1">
      <c r="A312" s="40" t="inlineStr">
        <is>
          <t>04/18/2022</t>
        </is>
      </c>
      <c r="B312" s="41" t="inlineStr">
        <is>
          <t>P07064</t>
        </is>
      </c>
      <c r="C312" s="42" t="inlineStr">
        <is>
          <t>4952458247475</t>
        </is>
      </c>
      <c r="D312" s="42" t="inlineStr">
        <is>
          <t>Tay Te Bao Chet Tao Xoan Va Vitamin C Loai Bo Mun Dau Den Ngan Ngua Nam Cap Am Va Trang Da Hatsumi</t>
        </is>
      </c>
      <c r="E312" s="43" t="n">
        <v>1</v>
      </c>
      <c r="F312" s="43">
        <f>E312-G312</f>
        <v/>
      </c>
      <c r="G312" s="43" t="n"/>
      <c r="H312" s="43" t="n"/>
      <c r="I312" s="43" t="n"/>
      <c r="J312" s="43">
        <f>+F312-H312-G312</f>
        <v/>
      </c>
      <c r="K312" s="43" t="n">
        <v>154545</v>
      </c>
      <c r="L312" s="43">
        <f>+ROUND(K312*F312,0)</f>
        <v/>
      </c>
      <c r="M312" s="43">
        <f>+ROUND(K312*F312*0.1,0)</f>
        <v/>
      </c>
      <c r="N312" s="43">
        <f>+ROUND(L312+M312,-1)</f>
        <v/>
      </c>
      <c r="O312" s="43">
        <f>+IF(AND(H312&gt;0),ROUND(K312*H312*1.1,-1),0)</f>
        <v/>
      </c>
      <c r="P312" s="10" t="n"/>
      <c r="Q312" s="11" t="n"/>
      <c r="R312" s="59" t="n"/>
    </row>
    <row r="313" ht="37.5" customHeight="1">
      <c r="A313" s="40" t="inlineStr">
        <is>
          <t>04/18/2022</t>
        </is>
      </c>
      <c r="B313" s="41" t="inlineStr">
        <is>
          <t>P07080</t>
        </is>
      </c>
      <c r="C313" s="42" t="inlineStr">
        <is>
          <t>B24DM3X2</t>
        </is>
      </c>
      <c r="D313" s="42" t="inlineStr">
        <is>
          <t>Combo 2 Bich Ta Dan Sleepy Natural-Size M34</t>
        </is>
      </c>
      <c r="E313" s="43" t="n">
        <v>2</v>
      </c>
      <c r="F313" s="43">
        <f>E313-G313</f>
        <v/>
      </c>
      <c r="G313" s="43" t="n"/>
      <c r="H313" s="43" t="n"/>
      <c r="I313" s="43" t="n"/>
      <c r="J313" s="43">
        <f>+F313-H313-G313</f>
        <v/>
      </c>
      <c r="K313" s="43" t="n">
        <v>245455</v>
      </c>
      <c r="L313" s="43">
        <f>+ROUND(K313*F313,0)</f>
        <v/>
      </c>
      <c r="M313" s="43">
        <f>+ROUND(K313*F313*0.1,0)</f>
        <v/>
      </c>
      <c r="N313" s="43">
        <f>+ROUND(L313+M313,-1)</f>
        <v/>
      </c>
      <c r="O313" s="43">
        <f>+IF(AND(H313&gt;0),ROUND(K313*H313*1.1,-1),0)</f>
        <v/>
      </c>
      <c r="P313" s="10" t="n"/>
      <c r="Q313" s="11" t="n"/>
      <c r="R313" s="59" t="n"/>
    </row>
    <row r="314" ht="56.25" customHeight="1">
      <c r="A314" s="40" t="inlineStr">
        <is>
          <t>04/18/2022</t>
        </is>
      </c>
      <c r="B314" s="41" t="inlineStr">
        <is>
          <t>P07064</t>
        </is>
      </c>
      <c r="C314" s="42" t="inlineStr">
        <is>
          <t>4968123700008</t>
        </is>
      </c>
      <c r="D314" s="42" t="inlineStr">
        <is>
          <t>B3 Black Off Essencelam Hong Nhu Hoa Loai Bo Tham Den Vung Nach</t>
        </is>
      </c>
      <c r="E314" s="43" t="n">
        <v>1</v>
      </c>
      <c r="F314" s="43">
        <f>E314-G314</f>
        <v/>
      </c>
      <c r="G314" s="43" t="n">
        <v>1</v>
      </c>
      <c r="H314" s="43" t="n"/>
      <c r="I314" s="43" t="n"/>
      <c r="J314" s="43">
        <f>+F314-H314-G314</f>
        <v/>
      </c>
      <c r="K314" s="43" t="n">
        <v>618182</v>
      </c>
      <c r="L314" s="43">
        <f>+ROUND(K314*F314,0)</f>
        <v/>
      </c>
      <c r="M314" s="43">
        <f>+ROUND(K314*F314*0.1,0)</f>
        <v/>
      </c>
      <c r="N314" s="43">
        <f>+ROUND(L314+M314,-1)</f>
        <v/>
      </c>
      <c r="O314" s="43">
        <f>+IF(AND(H314&gt;0),ROUND(K314*H314*1.1,-1),0)</f>
        <v/>
      </c>
      <c r="P314" s="10" t="inlineStr">
        <is>
          <t>k nhập kho;
đã cấn trừ trong đợt thanh toán ngày 11/5/2022</t>
        </is>
      </c>
      <c r="Q314" s="11" t="inlineStr">
        <is>
          <t>TC XÁC NHẬN KHÔNG GIAO</t>
        </is>
      </c>
      <c r="R314" s="59" t="inlineStr">
        <is>
          <t>ĐÃ CẤN TRỪ</t>
        </is>
      </c>
    </row>
    <row r="315" ht="75" customHeight="1">
      <c r="A315" s="40" t="inlineStr">
        <is>
          <t>04/18/2022</t>
        </is>
      </c>
      <c r="B315" s="41" t="inlineStr">
        <is>
          <t>P07064</t>
        </is>
      </c>
      <c r="C315" s="42" t="inlineStr">
        <is>
          <t>4968123686005</t>
        </is>
      </c>
      <c r="D315" s="42" t="inlineStr">
        <is>
          <t>White Label® Placenta Rich Gold Essence - Essence Dam Dac Nhau Thai Va Collagen Duong Da Trang Min</t>
        </is>
      </c>
      <c r="E315" s="43" t="n">
        <v>1</v>
      </c>
      <c r="F315" s="43">
        <f>E315-G315</f>
        <v/>
      </c>
      <c r="G315" s="43" t="n"/>
      <c r="H315" s="43" t="n"/>
      <c r="I315" s="43" t="n"/>
      <c r="J315" s="43">
        <f>+F315-H315-G315</f>
        <v/>
      </c>
      <c r="K315" s="43" t="n">
        <v>300000</v>
      </c>
      <c r="L315" s="43">
        <f>+ROUND(K315*F315,0)</f>
        <v/>
      </c>
      <c r="M315" s="43">
        <f>+ROUND(K315*F315*0.1,0)</f>
        <v/>
      </c>
      <c r="N315" s="43">
        <f>+ROUND(L315+M315,-1)</f>
        <v/>
      </c>
      <c r="O315" s="43">
        <f>+IF(AND(H315&gt;0),ROUND(K315*H315*1.1,-1),0)</f>
        <v/>
      </c>
      <c r="P315" s="10" t="n"/>
      <c r="Q315" s="11" t="n"/>
      <c r="R315" s="59" t="n"/>
    </row>
    <row r="316" ht="75" customHeight="1">
      <c r="A316" s="40" t="inlineStr">
        <is>
          <t>04/18/2022</t>
        </is>
      </c>
      <c r="B316" s="41" t="inlineStr">
        <is>
          <t>P07064</t>
        </is>
      </c>
      <c r="C316" s="42" t="inlineStr">
        <is>
          <t>4968123625806</t>
        </is>
      </c>
      <c r="D316" s="42" t="inlineStr">
        <is>
          <t>White Label Premium Placenta Gold Essence Tinh Chat Nhau Thai Va Collagen Chong Lao Hoa Duong Trang Da</t>
        </is>
      </c>
      <c r="E316" s="43" t="n">
        <v>1</v>
      </c>
      <c r="F316" s="43">
        <f>E316-G316</f>
        <v/>
      </c>
      <c r="G316" s="43" t="n"/>
      <c r="H316" s="43" t="n"/>
      <c r="I316" s="43" t="n"/>
      <c r="J316" s="43">
        <f>+F316-H316-G316</f>
        <v/>
      </c>
      <c r="K316" s="43" t="n">
        <v>454545</v>
      </c>
      <c r="L316" s="43">
        <f>+ROUND(K316*F316,0)</f>
        <v/>
      </c>
      <c r="M316" s="43">
        <f>+ROUND(K316*F316*0.1,0)</f>
        <v/>
      </c>
      <c r="N316" s="43">
        <f>+ROUND(L316+M316,-1)</f>
        <v/>
      </c>
      <c r="O316" s="43">
        <f>+IF(AND(H316&gt;0),ROUND(K316*H316*1.1,-1),0)</f>
        <v/>
      </c>
      <c r="P316" s="10" t="n"/>
      <c r="Q316" s="11" t="n"/>
      <c r="R316" s="59" t="n"/>
    </row>
    <row r="317" ht="56.25" customHeight="1">
      <c r="A317" s="40" t="inlineStr">
        <is>
          <t>04/18/2022</t>
        </is>
      </c>
      <c r="B317" s="41" t="inlineStr">
        <is>
          <t>P07054</t>
        </is>
      </c>
      <c r="C317" s="42" t="inlineStr">
        <is>
          <t>ADORE-030X3B75BR</t>
        </is>
      </c>
      <c r="D317" s="42" t="inlineStr">
        <is>
          <t>Combo 3 Ao Nguc Mouse Vua Cai Sau Adore-030X2B75Brmau Da &amp; Den &amp; Do (BR, B75)</t>
        </is>
      </c>
      <c r="E317" s="43" t="n">
        <v>1</v>
      </c>
      <c r="F317" s="43">
        <f>E317-G317</f>
        <v/>
      </c>
      <c r="G317" s="43" t="n">
        <v>1</v>
      </c>
      <c r="H317" s="43" t="n"/>
      <c r="I317" s="43" t="n"/>
      <c r="J317" s="43">
        <f>+F317-H317-G317</f>
        <v/>
      </c>
      <c r="K317" s="43" t="n">
        <v>390909</v>
      </c>
      <c r="L317" s="43">
        <f>+ROUND(K317*F317,0)</f>
        <v/>
      </c>
      <c r="M317" s="43">
        <f>+ROUND(K317*F317*0.1,0)</f>
        <v/>
      </c>
      <c r="N317" s="43">
        <f>+ROUND(L317+M317,-1)</f>
        <v/>
      </c>
      <c r="O317" s="43">
        <f>+IF(AND(H317&gt;0),ROUND(K317*H317*1.1,-1),0)</f>
        <v/>
      </c>
      <c r="P317" s="10" t="inlineStr">
        <is>
          <t>k nhập kho;
đã cấn trừ trong đợt thanh toán ngày 11/5/2022</t>
        </is>
      </c>
      <c r="Q317" s="11" t="inlineStr">
        <is>
          <t>TC XÁC NHẬN KHÔNG GIAO</t>
        </is>
      </c>
      <c r="R317" s="59" t="inlineStr">
        <is>
          <t>ĐÃ CẤN TRỪ</t>
        </is>
      </c>
    </row>
    <row r="318" ht="56.25" customHeight="1">
      <c r="A318" s="40" t="inlineStr">
        <is>
          <t>04/19/2022</t>
        </is>
      </c>
      <c r="B318" s="41" t="inlineStr">
        <is>
          <t>P07099</t>
        </is>
      </c>
      <c r="C318" s="42" t="inlineStr">
        <is>
          <t>ADORE-030X3A80BR</t>
        </is>
      </c>
      <c r="D318" s="42" t="inlineStr">
        <is>
          <t>Combo 3 Ao Nguc Mouse Vua Cai Sau Adore- 030X2 A80Brmau Da &amp; Den &amp; Do (BR, A80)</t>
        </is>
      </c>
      <c r="E318" s="43" t="n">
        <v>1</v>
      </c>
      <c r="F318" s="43">
        <f>E318-G318</f>
        <v/>
      </c>
      <c r="G318" s="43" t="n"/>
      <c r="H318" s="43" t="n"/>
      <c r="I318" s="43" t="n"/>
      <c r="J318" s="43">
        <f>+F318-H318-G318</f>
        <v/>
      </c>
      <c r="K318" s="43" t="n">
        <v>390909</v>
      </c>
      <c r="L318" s="43">
        <f>+ROUND(K318*F318,0)</f>
        <v/>
      </c>
      <c r="M318" s="43">
        <f>+ROUND(K318*F318*0.1,0)</f>
        <v/>
      </c>
      <c r="N318" s="43">
        <f>+ROUND(L318+M318,-1)</f>
        <v/>
      </c>
      <c r="O318" s="43">
        <f>+IF(AND(H318&gt;0),ROUND(K318*H318*1.1,-1),0)</f>
        <v/>
      </c>
      <c r="P318" s="10" t="n"/>
      <c r="Q318" s="11" t="n"/>
      <c r="R318" s="59" t="n"/>
    </row>
    <row r="319" ht="56.25" customHeight="1">
      <c r="A319" s="40" t="inlineStr">
        <is>
          <t>04/19/2022</t>
        </is>
      </c>
      <c r="B319" s="41" t="inlineStr">
        <is>
          <t>P07096</t>
        </is>
      </c>
      <c r="C319" s="42" t="inlineStr">
        <is>
          <t>EVEL2604</t>
        </is>
      </c>
      <c r="D319" s="42" t="inlineStr">
        <is>
          <t>Tinh Chat Chong Nhan Eveline Vitamin C Phuc Hoi Lam Trang Da_18Ml</t>
        </is>
      </c>
      <c r="E319" s="43" t="n">
        <v>1</v>
      </c>
      <c r="F319" s="43">
        <f>E319-G319</f>
        <v/>
      </c>
      <c r="G319" s="43" t="n"/>
      <c r="H319" s="43" t="n"/>
      <c r="I319" s="43" t="n"/>
      <c r="J319" s="43">
        <f>+F319-H319-G319</f>
        <v/>
      </c>
      <c r="K319" s="43" t="n">
        <v>254545</v>
      </c>
      <c r="L319" s="43">
        <f>+ROUND(K319*F319,0)</f>
        <v/>
      </c>
      <c r="M319" s="43">
        <f>+ROUND(K319*F319*0.1,0)</f>
        <v/>
      </c>
      <c r="N319" s="43">
        <f>+ROUND(L319+M319,-1)</f>
        <v/>
      </c>
      <c r="O319" s="43">
        <f>+IF(AND(H319&gt;0),ROUND(K319*H319*1.1,-1),0)</f>
        <v/>
      </c>
      <c r="P319" s="10" t="n"/>
      <c r="Q319" s="11" t="n"/>
      <c r="R319" s="59" t="n"/>
    </row>
    <row r="320" ht="75" customHeight="1">
      <c r="A320" s="40" t="inlineStr">
        <is>
          <t>04/19/2022</t>
        </is>
      </c>
      <c r="B320" s="41" t="inlineStr">
        <is>
          <t>P07099</t>
        </is>
      </c>
      <c r="C320" s="42" t="inlineStr">
        <is>
          <t>ADORE-001X2B75NB</t>
        </is>
      </c>
      <c r="D320" s="42" t="inlineStr">
        <is>
          <t>Combo 2 Bo Ao Nguc Cai Truoc Mouse Vua Adore- 001X2B75Nbmau Da &amp; Den (NB, B75)</t>
        </is>
      </c>
      <c r="E320" s="43" t="n">
        <v>1</v>
      </c>
      <c r="F320" s="43">
        <f>E320-G320</f>
        <v/>
      </c>
      <c r="G320" s="43" t="n"/>
      <c r="H320" s="43" t="n"/>
      <c r="I320" s="43" t="n"/>
      <c r="J320" s="43">
        <f>+F320-H320-G320</f>
        <v/>
      </c>
      <c r="K320" s="43" t="n">
        <v>290909</v>
      </c>
      <c r="L320" s="43">
        <f>+ROUND(K320*F320,0)</f>
        <v/>
      </c>
      <c r="M320" s="43">
        <f>+ROUND(K320*F320*0.1,0)</f>
        <v/>
      </c>
      <c r="N320" s="43">
        <f>+ROUND(L320+M320,-1)</f>
        <v/>
      </c>
      <c r="O320" s="43">
        <f>+IF(AND(H320&gt;0),ROUND(K320*H320*1.1,-1),0)</f>
        <v/>
      </c>
      <c r="P320" s="10" t="n"/>
      <c r="Q320" s="11" t="n"/>
      <c r="R320" s="59" t="n"/>
    </row>
    <row r="321" ht="56.25" customHeight="1">
      <c r="A321" s="40" t="inlineStr">
        <is>
          <t>04/19/2022</t>
        </is>
      </c>
      <c r="B321" s="41" t="inlineStr">
        <is>
          <t>P07099</t>
        </is>
      </c>
      <c r="C321" s="42" t="inlineStr">
        <is>
          <t>ADORE-008X2B80NB</t>
        </is>
      </c>
      <c r="D321" s="42" t="inlineStr">
        <is>
          <t>Combo 2 Ao Nguc Mouse Vua Cai Sau Adore-008X2B80Nbmau Da &amp; Den (NB, B80)</t>
        </is>
      </c>
      <c r="E321" s="43" t="n">
        <v>1</v>
      </c>
      <c r="F321" s="43">
        <f>E321-G321</f>
        <v/>
      </c>
      <c r="G321" s="43" t="n"/>
      <c r="H321" s="43" t="n"/>
      <c r="I321" s="43" t="n"/>
      <c r="J321" s="43">
        <f>+F321-H321-G321</f>
        <v/>
      </c>
      <c r="K321" s="43" t="n">
        <v>272727</v>
      </c>
      <c r="L321" s="43">
        <f>+ROUND(K321*F321,0)</f>
        <v/>
      </c>
      <c r="M321" s="43">
        <f>+ROUND(K321*F321*0.1,0)</f>
        <v/>
      </c>
      <c r="N321" s="43">
        <f>+ROUND(L321+M321,-1)</f>
        <v/>
      </c>
      <c r="O321" s="43">
        <f>+IF(AND(H321&gt;0),ROUND(K321*H321*1.1,-1),0)</f>
        <v/>
      </c>
      <c r="P321" s="10" t="n"/>
      <c r="Q321" s="11" t="n"/>
      <c r="R321" s="59" t="n"/>
    </row>
    <row r="322" ht="56.25" customHeight="1">
      <c r="A322" s="40" t="inlineStr">
        <is>
          <t>04/19/2022</t>
        </is>
      </c>
      <c r="B322" s="41" t="inlineStr">
        <is>
          <t>P07099</t>
        </is>
      </c>
      <c r="C322" s="42" t="inlineStr">
        <is>
          <t>ADORE-030X3B75BR</t>
        </is>
      </c>
      <c r="D322" s="42" t="inlineStr">
        <is>
          <t>Combo 3 Ao Nguc Mouse Vua Cai Sau Adore-030X2B75Brmau Da &amp; Den &amp; Do (BR, B75)</t>
        </is>
      </c>
      <c r="E322" s="43" t="n">
        <v>1</v>
      </c>
      <c r="F322" s="43">
        <f>E322-G322</f>
        <v/>
      </c>
      <c r="G322" s="43" t="n"/>
      <c r="H322" s="43" t="n"/>
      <c r="I322" s="43" t="n">
        <v>1</v>
      </c>
      <c r="J322" s="43">
        <f>+F322-H322-G322</f>
        <v/>
      </c>
      <c r="K322" s="43" t="n">
        <v>390909</v>
      </c>
      <c r="L322" s="43">
        <f>+ROUND(K322*F322,0)</f>
        <v/>
      </c>
      <c r="M322" s="43">
        <f>+ROUND(K322*F322*0.1,0)</f>
        <v/>
      </c>
      <c r="N322" s="43">
        <f>+ROUND(L322+M322,-1)</f>
        <v/>
      </c>
      <c r="O322" s="43">
        <f>+IF(AND(H322&gt;0),ROUND(K322*H322*1.1,-1),0)</f>
        <v/>
      </c>
      <c r="P322" s="10" t="inlineStr">
        <is>
          <t>return</t>
        </is>
      </c>
      <c r="Q322" s="11" t="inlineStr">
        <is>
          <t>Qúa hạn, không nhận cấn trừ</t>
        </is>
      </c>
      <c r="R322" s="59" t="inlineStr">
        <is>
          <t xml:space="preserve"> LF confirm</t>
        </is>
      </c>
    </row>
    <row r="323" ht="37.5" customHeight="1">
      <c r="A323" s="44" t="inlineStr">
        <is>
          <t>04/19/2022</t>
        </is>
      </c>
      <c r="B323" s="41" t="inlineStr">
        <is>
          <t>P07102</t>
        </is>
      </c>
      <c r="C323" s="42" t="inlineStr">
        <is>
          <t>LBB277</t>
        </is>
      </c>
      <c r="D323" s="42" t="inlineStr">
        <is>
          <t>Hop 2 Khan Tam Soi Tre Da Nang 77*77 (MULTI)</t>
        </is>
      </c>
      <c r="E323" s="43" t="n">
        <v>1</v>
      </c>
      <c r="F323" s="43">
        <f>E323-G323</f>
        <v/>
      </c>
      <c r="G323" s="43" t="n"/>
      <c r="H323" s="43" t="n"/>
      <c r="I323" s="43" t="n">
        <v>1</v>
      </c>
      <c r="J323" s="43">
        <f>+F323-H323-G323</f>
        <v/>
      </c>
      <c r="K323" s="43" t="n">
        <v>154545</v>
      </c>
      <c r="L323" s="43">
        <f>+ROUND(K323*F323,0)</f>
        <v/>
      </c>
      <c r="M323" s="43">
        <f>+ROUND(K323*F323*0.1,0)</f>
        <v/>
      </c>
      <c r="N323" s="43">
        <f>+ROUND(L323+M323,-1)</f>
        <v/>
      </c>
      <c r="O323" s="43">
        <f>+IF(AND(H323&gt;0),ROUND(K323*H323*1.1,-1),0)</f>
        <v/>
      </c>
      <c r="P323" s="10" t="inlineStr">
        <is>
          <t>khách cancel</t>
        </is>
      </c>
      <c r="Q323" s="11" t="inlineStr">
        <is>
          <t>Qúa hạn, không nhận cấn trừ</t>
        </is>
      </c>
      <c r="R323" s="59" t="inlineStr">
        <is>
          <t xml:space="preserve"> LF confirm</t>
        </is>
      </c>
    </row>
    <row r="324" ht="37.5" customHeight="1">
      <c r="A324" s="40" t="inlineStr">
        <is>
          <t>04/19/2022</t>
        </is>
      </c>
      <c r="B324" s="41" t="inlineStr">
        <is>
          <t>P07102</t>
        </is>
      </c>
      <c r="C324" s="42" t="inlineStr">
        <is>
          <t>B24DS2X2</t>
        </is>
      </c>
      <c r="D324" s="42" t="inlineStr">
        <is>
          <t>Combo 2 Bich Ta Dan Sleepy Natural-Size S42</t>
        </is>
      </c>
      <c r="E324" s="43" t="n">
        <v>1</v>
      </c>
      <c r="F324" s="43">
        <f>E324-G324</f>
        <v/>
      </c>
      <c r="G324" s="43" t="n">
        <v>1</v>
      </c>
      <c r="H324" s="43" t="n"/>
      <c r="I324" s="43" t="n"/>
      <c r="J324" s="43">
        <f>+F324-H324-G324</f>
        <v/>
      </c>
      <c r="K324" s="43" t="n">
        <v>245455</v>
      </c>
      <c r="L324" s="43">
        <f>+ROUND(K324*F324,0)</f>
        <v/>
      </c>
      <c r="M324" s="43">
        <f>+ROUND(K324*F324*0.1,0)</f>
        <v/>
      </c>
      <c r="N324" s="43">
        <f>+ROUND(L324+M324,-1)</f>
        <v/>
      </c>
      <c r="O324" s="43">
        <f>+IF(AND(H324&gt;0),ROUND(K324*H324*1.1,-1),0)</f>
        <v/>
      </c>
      <c r="P324" s="10" t="inlineStr">
        <is>
          <t>k nhập kho</t>
        </is>
      </c>
      <c r="Q324" s="11" t="inlineStr">
        <is>
          <t>TC XÁC NHẬN KHÔNG GIAO</t>
        </is>
      </c>
      <c r="R324" s="59" t="inlineStr">
        <is>
          <t>CẤN TRỪ ĐỢT NÀY</t>
        </is>
      </c>
    </row>
    <row r="325" ht="37.5" customHeight="1">
      <c r="A325" s="40" t="inlineStr">
        <is>
          <t>04/19/2022</t>
        </is>
      </c>
      <c r="B325" s="41" t="inlineStr">
        <is>
          <t>P07120</t>
        </is>
      </c>
      <c r="C325" s="42" t="inlineStr">
        <is>
          <t>DERM5032X20</t>
        </is>
      </c>
      <c r="D325" s="42" t="inlineStr">
        <is>
          <t>Combo 20 Mat Na Dermal Duong Da Khoang Chat Vang Han Quoc</t>
        </is>
      </c>
      <c r="E325" s="43" t="n">
        <v>1</v>
      </c>
      <c r="F325" s="43">
        <f>E325-G325</f>
        <v/>
      </c>
      <c r="G325" s="43" t="n"/>
      <c r="H325" s="43" t="n"/>
      <c r="I325" s="43" t="n"/>
      <c r="J325" s="43">
        <f>+F325-H325-G325</f>
        <v/>
      </c>
      <c r="K325" s="43" t="n">
        <v>200000</v>
      </c>
      <c r="L325" s="43">
        <f>+ROUND(K325*F325,0)</f>
        <v/>
      </c>
      <c r="M325" s="43">
        <f>+ROUND(K325*F325*0.1,0)</f>
        <v/>
      </c>
      <c r="N325" s="43">
        <f>+ROUND(L325+M325,-1)</f>
        <v/>
      </c>
      <c r="O325" s="43">
        <f>+IF(AND(H325&gt;0),ROUND(K325*H325*1.1,-1),0)</f>
        <v/>
      </c>
      <c r="P325" s="10" t="n"/>
      <c r="Q325" s="11" t="n"/>
      <c r="R325" s="59" t="n"/>
    </row>
    <row r="326" ht="56.25" customHeight="1">
      <c r="A326" s="40" t="inlineStr">
        <is>
          <t>04/19/2022</t>
        </is>
      </c>
      <c r="B326" s="41" t="inlineStr">
        <is>
          <t>P07127</t>
        </is>
      </c>
      <c r="C326" s="42" t="inlineStr">
        <is>
          <t>4968123702606</t>
        </is>
      </c>
      <c r="D326" s="42" t="inlineStr">
        <is>
          <t>Hurry Harry Premium Hand Balmkem Duong Da Tay Trang Min Chong Lao Hoa</t>
        </is>
      </c>
      <c r="E326" s="43" t="n">
        <v>1</v>
      </c>
      <c r="F326" s="43">
        <f>E326-G326</f>
        <v/>
      </c>
      <c r="G326" s="43" t="n">
        <v>1</v>
      </c>
      <c r="H326" s="43" t="n"/>
      <c r="I326" s="43" t="n"/>
      <c r="J326" s="43">
        <f>+F326-H326-G326</f>
        <v/>
      </c>
      <c r="K326" s="43" t="n">
        <v>227273</v>
      </c>
      <c r="L326" s="43">
        <f>+ROUND(K326*F326,0)</f>
        <v/>
      </c>
      <c r="M326" s="43">
        <f>+ROUND(K326*F326*0.1,0)</f>
        <v/>
      </c>
      <c r="N326" s="43">
        <f>+ROUND(L326+M326,-1)</f>
        <v/>
      </c>
      <c r="O326" s="43">
        <f>+IF(AND(H326&gt;0),ROUND(K326*H326*1.1,-1),0)</f>
        <v/>
      </c>
      <c r="P326" s="10" t="inlineStr">
        <is>
          <t>k nhập kho;
đã cấn trừ trong đợt thanh toán ngày 11/5/2022</t>
        </is>
      </c>
      <c r="Q326" s="11" t="inlineStr">
        <is>
          <t>TC XÁC NHẬN KHÔNG GIAO</t>
        </is>
      </c>
      <c r="R326" s="59" t="inlineStr">
        <is>
          <t>ĐÃ CẤN TRỪ</t>
        </is>
      </c>
    </row>
    <row r="327" ht="56.25" customHeight="1">
      <c r="A327" s="40" t="inlineStr">
        <is>
          <t>04/19/2022</t>
        </is>
      </c>
      <c r="B327" s="41" t="inlineStr">
        <is>
          <t>P07127</t>
        </is>
      </c>
      <c r="C327" s="42" t="inlineStr">
        <is>
          <t>4968123703009</t>
        </is>
      </c>
      <c r="D327" s="42" t="inlineStr">
        <is>
          <t>Hurry Harry Premium Neck Creamkem Duong Trang Da Chong Nhan Lao Hoa Vung Co</t>
        </is>
      </c>
      <c r="E327" s="43" t="n">
        <v>2</v>
      </c>
      <c r="F327" s="43">
        <f>E327-G327</f>
        <v/>
      </c>
      <c r="G327" s="43" t="n"/>
      <c r="H327" s="43" t="n"/>
      <c r="I327" s="43" t="n"/>
      <c r="J327" s="43">
        <f>+F327-H327-G327</f>
        <v/>
      </c>
      <c r="K327" s="43" t="n">
        <v>300000</v>
      </c>
      <c r="L327" s="43">
        <f>+ROUND(K327*F327,0)</f>
        <v/>
      </c>
      <c r="M327" s="43">
        <f>+ROUND(K327*F327*0.1,0)</f>
        <v/>
      </c>
      <c r="N327" s="43">
        <f>+ROUND(L327+M327,-1)</f>
        <v/>
      </c>
      <c r="O327" s="43">
        <f>+IF(AND(H327&gt;0),ROUND(K327*H327*1.1,-1),0)</f>
        <v/>
      </c>
      <c r="P327" s="10" t="n"/>
      <c r="Q327" s="11" t="n"/>
      <c r="R327" s="59" t="n"/>
    </row>
    <row r="328" ht="300" customHeight="1">
      <c r="A328" s="40" t="inlineStr">
        <is>
          <t>04/19/2022</t>
        </is>
      </c>
      <c r="B328" s="41" t="inlineStr">
        <is>
          <t>P07127</t>
        </is>
      </c>
      <c r="C328" s="42" t="inlineStr">
        <is>
          <t>4968123624403496812368600549681236258064968123686203</t>
        </is>
      </c>
      <c r="D328" s="42" t="inlineStr">
        <is>
      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      </is>
      </c>
      <c r="E328" s="43" t="n">
        <v>1</v>
      </c>
      <c r="F328" s="43">
        <f>E328-G328</f>
        <v/>
      </c>
      <c r="G328" s="43" t="n"/>
      <c r="H328" s="43" t="n"/>
      <c r="I328" s="43" t="n"/>
      <c r="J328" s="43">
        <f>+F328-H328-G328</f>
        <v/>
      </c>
      <c r="K328" s="43" t="n">
        <v>1181818</v>
      </c>
      <c r="L328" s="43">
        <f>+ROUND(K328*F328,0)</f>
        <v/>
      </c>
      <c r="M328" s="43">
        <f>+ROUND(K328*F328*0.1,0)</f>
        <v/>
      </c>
      <c r="N328" s="43">
        <f>+ROUND(L328+M328,-1)</f>
        <v/>
      </c>
      <c r="O328" s="43">
        <f>+IF(AND(H328&gt;0),ROUND(K328*H328*1.1,-1),0)</f>
        <v/>
      </c>
      <c r="P328" s="10" t="n"/>
      <c r="Q328" s="11" t="n"/>
      <c r="R328" s="59" t="n"/>
    </row>
    <row r="329" ht="56.25" customHeight="1">
      <c r="A329" s="40" t="inlineStr">
        <is>
          <t>04/19/2022</t>
        </is>
      </c>
      <c r="B329" s="41" t="inlineStr">
        <is>
          <t>P07096</t>
        </is>
      </c>
      <c r="C329" s="42" t="inlineStr">
        <is>
          <t>EVEL2599</t>
        </is>
      </c>
      <c r="D329" s="42" t="inlineStr">
        <is>
          <t>Kem Duong Da Chong Nhan Eveline Vitamin C Phuc Hoi Lam Trang Da 40+_50Ml</t>
        </is>
      </c>
      <c r="E329" s="43" t="n">
        <v>2</v>
      </c>
      <c r="F329" s="43">
        <f>E329-G329</f>
        <v/>
      </c>
      <c r="G329" s="43" t="n">
        <v>2</v>
      </c>
      <c r="H329" s="43" t="n"/>
      <c r="I329" s="43" t="n"/>
      <c r="J329" s="43">
        <f>+F329-H329-G329</f>
        <v/>
      </c>
      <c r="K329" s="43" t="n">
        <v>218182</v>
      </c>
      <c r="L329" s="43">
        <f>+ROUND(K329*F329,0)</f>
        <v/>
      </c>
      <c r="M329" s="43">
        <f>+ROUND(K329*F329*0.1,0)</f>
        <v/>
      </c>
      <c r="N329" s="43">
        <f>+ROUND(L329+M329,-1)</f>
        <v/>
      </c>
      <c r="O329" s="43">
        <f>+IF(AND(H329&gt;0),ROUND(K329*H329*1.1,-1),0)</f>
        <v/>
      </c>
      <c r="P329" s="10" t="inlineStr">
        <is>
          <t>k nhập kho;
đã cấn trừ trong đợt thanh toán ngày 11/5/2022</t>
        </is>
      </c>
      <c r="Q329" s="11" t="inlineStr">
        <is>
          <t>TC XÁC NHẬN KHÔNG GIAO</t>
        </is>
      </c>
      <c r="R329" s="59" t="inlineStr">
        <is>
          <t>ĐÃ CẤN TRỪ</t>
        </is>
      </c>
    </row>
    <row r="330" ht="56.25" customHeight="1">
      <c r="A330" s="40" t="inlineStr">
        <is>
          <t>04/19/2022</t>
        </is>
      </c>
      <c r="B330" s="41" t="inlineStr">
        <is>
          <t>P07096</t>
        </is>
      </c>
      <c r="C330" s="42" t="inlineStr">
        <is>
          <t>EVEL9956</t>
        </is>
      </c>
      <c r="D330" s="42" t="inlineStr">
        <is>
          <t>Tinh Chat Thu Nho Lo Chan Long Va Giam Mun Glycol Therapy Eveline 18Ml: 5%</t>
        </is>
      </c>
      <c r="E330" s="43" t="n">
        <v>2</v>
      </c>
      <c r="F330" s="43">
        <f>E330-G330</f>
        <v/>
      </c>
      <c r="G330" s="43" t="n"/>
      <c r="H330" s="43" t="n"/>
      <c r="I330" s="43" t="n"/>
      <c r="J330" s="43">
        <f>+F330-H330-G330</f>
        <v/>
      </c>
      <c r="K330" s="43" t="n">
        <v>209091</v>
      </c>
      <c r="L330" s="43">
        <f>+ROUND(K330*F330,0)</f>
        <v/>
      </c>
      <c r="M330" s="43">
        <f>+ROUND(K330*F330*0.1,0)</f>
        <v/>
      </c>
      <c r="N330" s="43">
        <f>+ROUND(L330+M330,-1)</f>
        <v/>
      </c>
      <c r="O330" s="43">
        <f>+IF(AND(H330&gt;0),ROUND(K330*H330*1.1,-1),0)</f>
        <v/>
      </c>
      <c r="P330" s="10" t="n"/>
      <c r="Q330" s="11" t="n"/>
      <c r="R330" s="59" t="n"/>
    </row>
    <row r="331" ht="56.25" customHeight="1">
      <c r="A331" s="40" t="inlineStr">
        <is>
          <t>04/19/2022</t>
        </is>
      </c>
      <c r="B331" s="41" t="inlineStr">
        <is>
          <t>P07096</t>
        </is>
      </c>
      <c r="C331" s="42" t="inlineStr">
        <is>
          <t>EVEL9957</t>
        </is>
      </c>
      <c r="D331" s="42" t="inlineStr">
        <is>
          <t>Tinh Chat Lam Sang Da Va Mo Nep Nhan Glycol Therapy Eveline 18Ml : 2%</t>
        </is>
      </c>
      <c r="E331" s="43" t="n">
        <v>1</v>
      </c>
      <c r="F331" s="43">
        <f>E331-G331</f>
        <v/>
      </c>
      <c r="G331" s="43" t="n"/>
      <c r="H331" s="43" t="n"/>
      <c r="I331" s="43" t="n"/>
      <c r="J331" s="43">
        <f>+F331-H331-G331</f>
        <v/>
      </c>
      <c r="K331" s="43" t="n">
        <v>209091</v>
      </c>
      <c r="L331" s="43">
        <f>+ROUND(K331*F331,0)</f>
        <v/>
      </c>
      <c r="M331" s="43">
        <f>+ROUND(K331*F331*0.1,0)</f>
        <v/>
      </c>
      <c r="N331" s="43">
        <f>+ROUND(L331+M331,-1)</f>
        <v/>
      </c>
      <c r="O331" s="43">
        <f>+IF(AND(H331&gt;0),ROUND(K331*H331*1.1,-1),0)</f>
        <v/>
      </c>
      <c r="P331" s="10" t="n"/>
      <c r="Q331" s="11" t="n"/>
      <c r="R331" s="59" t="n"/>
    </row>
    <row r="332" ht="37.5" customHeight="1">
      <c r="A332" s="40" t="inlineStr">
        <is>
          <t>04/19/2022</t>
        </is>
      </c>
      <c r="B332" s="41" t="inlineStr">
        <is>
          <t>P07096</t>
        </is>
      </c>
      <c r="C332" s="42" t="inlineStr">
        <is>
          <t>EVEL9955</t>
        </is>
      </c>
      <c r="D332" s="42" t="inlineStr">
        <is>
          <t>Tinh Chat Eveline Glycol Therapy 3% Chong Nhan Da 18 Ml</t>
        </is>
      </c>
      <c r="E332" s="43" t="n">
        <v>1</v>
      </c>
      <c r="F332" s="43">
        <f>E332-G332</f>
        <v/>
      </c>
      <c r="G332" s="43" t="n"/>
      <c r="H332" s="43" t="n"/>
      <c r="I332" s="43" t="n"/>
      <c r="J332" s="43">
        <f>+F332-H332-G332</f>
        <v/>
      </c>
      <c r="K332" s="43" t="n">
        <v>209091</v>
      </c>
      <c r="L332" s="43">
        <f>+ROUND(K332*F332,0)</f>
        <v/>
      </c>
      <c r="M332" s="43">
        <f>+ROUND(K332*F332*0.1,0)</f>
        <v/>
      </c>
      <c r="N332" s="43">
        <f>+ROUND(L332+M332,-1)</f>
        <v/>
      </c>
      <c r="O332" s="43">
        <f>+IF(AND(H332&gt;0),ROUND(K332*H332*1.1,-1),0)</f>
        <v/>
      </c>
      <c r="P332" s="10" t="n"/>
      <c r="Q332" s="11" t="n"/>
      <c r="R332" s="59" t="n"/>
    </row>
    <row r="333" ht="37.5" customHeight="1">
      <c r="A333" s="44" t="inlineStr">
        <is>
          <t>04/19/2022</t>
        </is>
      </c>
      <c r="B333" s="41" t="inlineStr">
        <is>
          <t>P07096</t>
        </is>
      </c>
      <c r="C333" s="42" t="inlineStr">
        <is>
          <t>EVEL0519X2</t>
        </is>
      </c>
      <c r="D333" s="42" t="inlineStr">
        <is>
          <t>Combo 2 Kem Duong Sieu Mem Min Tai Tao Da Tay Sos</t>
        </is>
      </c>
      <c r="E333" s="43" t="n">
        <v>1</v>
      </c>
      <c r="F333" s="43">
        <f>E333-G333</f>
        <v/>
      </c>
      <c r="G333" s="43" t="n"/>
      <c r="H333" s="43" t="n"/>
      <c r="I333" s="43" t="n">
        <v>1</v>
      </c>
      <c r="J333" s="43">
        <f>+F333-H333-G333</f>
        <v/>
      </c>
      <c r="K333" s="43" t="n">
        <v>209091</v>
      </c>
      <c r="L333" s="43">
        <f>+ROUND(K333*F333,0)</f>
        <v/>
      </c>
      <c r="M333" s="43">
        <f>+ROUND(K333*F333*0.1,0)</f>
        <v/>
      </c>
      <c r="N333" s="43">
        <f>+ROUND(L333+M333,-1)</f>
        <v/>
      </c>
      <c r="O333" s="43">
        <f>+IF(AND(H333&gt;0),ROUND(K333*H333*1.1,-1),0)</f>
        <v/>
      </c>
      <c r="P333" s="10" t="inlineStr">
        <is>
          <t>khách cancel</t>
        </is>
      </c>
      <c r="Q333" s="11" t="inlineStr">
        <is>
          <t>Qúa hạn, không nhận cấn trừ</t>
        </is>
      </c>
      <c r="R333" s="59" t="inlineStr">
        <is>
          <t xml:space="preserve"> LF confirm</t>
        </is>
      </c>
    </row>
    <row r="334" ht="56.25" customHeight="1">
      <c r="A334" s="40" t="inlineStr">
        <is>
          <t>04/19/2022</t>
        </is>
      </c>
      <c r="B334" s="41" t="inlineStr">
        <is>
          <t>P07096</t>
        </is>
      </c>
      <c r="C334" s="42" t="inlineStr">
        <is>
          <t>EVEL0463</t>
        </is>
      </c>
      <c r="D334" s="42" t="inlineStr">
        <is>
          <t>Gel Tay Da Chet Eveline Glyco Therapy 2% Dang Enzyme Va Dau 2 Trong 1 100Ml</t>
        </is>
      </c>
      <c r="E334" s="43" t="n">
        <v>1</v>
      </c>
      <c r="F334" s="43">
        <f>E334-G334</f>
        <v/>
      </c>
      <c r="G334" s="43" t="n"/>
      <c r="H334" s="43" t="n"/>
      <c r="I334" s="43" t="n"/>
      <c r="J334" s="43">
        <f>+F334-H334-G334</f>
        <v/>
      </c>
      <c r="K334" s="43" t="n">
        <v>209091</v>
      </c>
      <c r="L334" s="43">
        <f>+ROUND(K334*F334,0)</f>
        <v/>
      </c>
      <c r="M334" s="43">
        <f>+ROUND(K334*F334*0.1,0)</f>
        <v/>
      </c>
      <c r="N334" s="43">
        <f>+ROUND(L334+M334,-1)</f>
        <v/>
      </c>
      <c r="O334" s="43">
        <f>+IF(AND(H334&gt;0),ROUND(K334*H334*1.1,-1),0)</f>
        <v/>
      </c>
      <c r="P334" s="10" t="n"/>
      <c r="Q334" s="11" t="n"/>
      <c r="R334" s="59" t="n"/>
    </row>
    <row r="335" ht="56.25" customHeight="1">
      <c r="A335" s="40" t="inlineStr">
        <is>
          <t>04/19/2022</t>
        </is>
      </c>
      <c r="B335" s="41" t="inlineStr">
        <is>
          <t>P07096</t>
        </is>
      </c>
      <c r="C335" s="42" t="inlineStr">
        <is>
          <t>EVEL7012</t>
        </is>
      </c>
      <c r="D335" s="42" t="inlineStr">
        <is>
          <t>Nuoc Tay Trang Eveline Gold Lift Expert Cao Cap Chong Nhan Da 3 Trong 1_500Ml</t>
        </is>
      </c>
      <c r="E335" s="43" t="n">
        <v>1</v>
      </c>
      <c r="F335" s="43">
        <f>E335-G335</f>
        <v/>
      </c>
      <c r="G335" s="43" t="n">
        <v>1</v>
      </c>
      <c r="H335" s="43" t="n"/>
      <c r="I335" s="43" t="n"/>
      <c r="J335" s="43">
        <f>+F335-H335-G335</f>
        <v/>
      </c>
      <c r="K335" s="43" t="n">
        <v>209091</v>
      </c>
      <c r="L335" s="43">
        <f>+ROUND(K335*F335,0)</f>
        <v/>
      </c>
      <c r="M335" s="43">
        <f>+ROUND(K335*F335*0.1,0)</f>
        <v/>
      </c>
      <c r="N335" s="43">
        <f>+ROUND(L335+M335,-1)</f>
        <v/>
      </c>
      <c r="O335" s="43">
        <f>+IF(AND(H335&gt;0),ROUND(K335*H335*1.1,-1),0)</f>
        <v/>
      </c>
      <c r="P335" s="10" t="inlineStr">
        <is>
          <t>k nhập kho</t>
        </is>
      </c>
      <c r="Q335" s="11" t="inlineStr">
        <is>
          <t>đã giao 26/4, đề nghị LF cập nhật nhập kho</t>
        </is>
      </c>
      <c r="R335" s="60" t="inlineStr">
        <is>
          <t>Fail QC (chảy đổ), không bổ sung
Đang ở kho Tiki</t>
        </is>
      </c>
    </row>
    <row r="336" ht="75" customHeight="1">
      <c r="A336" s="40" t="inlineStr">
        <is>
          <t>04/19/2022</t>
        </is>
      </c>
      <c r="B336" s="41" t="inlineStr">
        <is>
          <t>P07096</t>
        </is>
      </c>
      <c r="C336" s="42" t="inlineStr">
        <is>
          <t>EVEL0519EVEL0588</t>
        </is>
      </c>
      <c r="D336" s="42" t="inlineStr">
        <is>
          <t>Combo 2 Mon Kem Duong Sieu Mem Min Tai Tao Da Tay Sos &amp; Son Duong Eveline Extra Soft Bio Duong Am Moi Huong Dua 4G</t>
        </is>
      </c>
      <c r="E336" s="43" t="n">
        <v>1</v>
      </c>
      <c r="F336" s="43">
        <f>E336-G336</f>
        <v/>
      </c>
      <c r="G336" s="43" t="n"/>
      <c r="H336" s="43" t="n"/>
      <c r="I336" s="43" t="n"/>
      <c r="J336" s="43">
        <f>+F336-H336-G336</f>
        <v/>
      </c>
      <c r="K336" s="43" t="n">
        <v>263636</v>
      </c>
      <c r="L336" s="43">
        <f>+ROUND(K336*F336,0)</f>
        <v/>
      </c>
      <c r="M336" s="43">
        <f>+ROUND(K336*F336*0.1,0)</f>
        <v/>
      </c>
      <c r="N336" s="43">
        <f>+ROUND(L336+M336,-1)</f>
        <v/>
      </c>
      <c r="O336" s="43">
        <f>+IF(AND(H336&gt;0),ROUND(K336*H336*1.1,-1),0)</f>
        <v/>
      </c>
      <c r="P336" s="10" t="n"/>
      <c r="Q336" s="11" t="n"/>
      <c r="R336" s="59" t="n"/>
    </row>
    <row r="337" ht="56.25" customHeight="1">
      <c r="A337" s="40" t="inlineStr">
        <is>
          <t>04/19/2022</t>
        </is>
      </c>
      <c r="B337" s="41" t="inlineStr">
        <is>
          <t>P07099</t>
        </is>
      </c>
      <c r="C337" s="42" t="inlineStr">
        <is>
          <t>MTB-003X3A75RAN</t>
        </is>
      </c>
      <c r="D337" s="42" t="inlineStr">
        <is>
          <t>Combo 3 Ao Nguc Cho Con Bu Hugadore Usamtb-003 Size B75 (RAN, A75)</t>
        </is>
      </c>
      <c r="E337" s="43" t="n">
        <v>1</v>
      </c>
      <c r="F337" s="43">
        <f>E337-G337</f>
        <v/>
      </c>
      <c r="G337" s="43" t="n"/>
      <c r="H337" s="43" t="n"/>
      <c r="I337" s="43" t="n"/>
      <c r="J337" s="43">
        <f>+F337-H337-G337</f>
        <v/>
      </c>
      <c r="K337" s="43" t="n">
        <v>336364</v>
      </c>
      <c r="L337" s="43">
        <f>+ROUND(K337*F337,0)</f>
        <v/>
      </c>
      <c r="M337" s="43">
        <f>+ROUND(K337*F337*0.1,0)</f>
        <v/>
      </c>
      <c r="N337" s="43">
        <f>+ROUND(L337+M337,-1)</f>
        <v/>
      </c>
      <c r="O337" s="43">
        <f>+IF(AND(H337&gt;0),ROUND(K337*H337*1.1,-1),0)</f>
        <v/>
      </c>
      <c r="P337" s="10" t="n"/>
      <c r="Q337" s="11" t="n"/>
      <c r="R337" s="59" t="n"/>
    </row>
    <row r="338" ht="56.25" customHeight="1">
      <c r="A338" s="40" t="inlineStr">
        <is>
          <t>04/20/2022</t>
        </is>
      </c>
      <c r="B338" s="41" t="inlineStr">
        <is>
          <t>P07174</t>
        </is>
      </c>
      <c r="C338" s="42" t="inlineStr">
        <is>
          <t>4968123624403</t>
        </is>
      </c>
      <c r="D338" s="42" t="inlineStr">
        <is>
          <t>White Label Premium Placenta Washsua Rua Mat Lam Trang Da Giau Duong Chat Placenta</t>
        </is>
      </c>
      <c r="E338" s="43" t="n">
        <v>1</v>
      </c>
      <c r="F338" s="43">
        <f>E338-G338</f>
        <v/>
      </c>
      <c r="G338" s="43" t="n"/>
      <c r="H338" s="43" t="n"/>
      <c r="I338" s="43" t="n"/>
      <c r="J338" s="43">
        <f>+F338-H338-G338</f>
        <v/>
      </c>
      <c r="K338" s="43" t="n">
        <v>218182</v>
      </c>
      <c r="L338" s="43">
        <f>+ROUND(K338*F338,0)</f>
        <v/>
      </c>
      <c r="M338" s="43">
        <f>+ROUND(K338*F338*0.1,0)</f>
        <v/>
      </c>
      <c r="N338" s="43">
        <f>+ROUND(L338+M338,-1)</f>
        <v/>
      </c>
      <c r="O338" s="43">
        <f>+IF(AND(H338&gt;0),ROUND(K338*H338*1.1,-1),0)</f>
        <v/>
      </c>
      <c r="P338" s="10" t="n"/>
      <c r="Q338" s="11" t="n"/>
      <c r="R338" s="59" t="n"/>
    </row>
    <row r="339" ht="56.25" customHeight="1">
      <c r="A339" s="40" t="inlineStr">
        <is>
          <t>04/20/2022</t>
        </is>
      </c>
      <c r="B339" s="41" t="inlineStr">
        <is>
          <t>P07174</t>
        </is>
      </c>
      <c r="C339" s="42" t="inlineStr">
        <is>
          <t>4968123624205</t>
        </is>
      </c>
      <c r="D339" s="42" t="inlineStr">
        <is>
          <t>White Label Premium Placenta Creamkem Duong Trang Da Trang Min Giau Duong Chat Placenta</t>
        </is>
      </c>
      <c r="E339" s="43" t="n">
        <v>1</v>
      </c>
      <c r="F339" s="43">
        <f>E339-G339</f>
        <v/>
      </c>
      <c r="G339" s="43" t="n"/>
      <c r="H339" s="43" t="n"/>
      <c r="I339" s="43" t="n"/>
      <c r="J339" s="43">
        <f>+F339-H339-G339</f>
        <v/>
      </c>
      <c r="K339" s="43" t="n">
        <v>290909</v>
      </c>
      <c r="L339" s="43">
        <f>+ROUND(K339*F339,0)</f>
        <v/>
      </c>
      <c r="M339" s="43">
        <f>+ROUND(K339*F339*0.1,0)</f>
        <v/>
      </c>
      <c r="N339" s="43">
        <f>+ROUND(L339+M339,-1)</f>
        <v/>
      </c>
      <c r="O339" s="43">
        <f>+IF(AND(H339&gt;0),ROUND(K339*H339*1.1,-1),0)</f>
        <v/>
      </c>
      <c r="P339" s="10" t="n"/>
      <c r="Q339" s="11" t="n"/>
      <c r="R339" s="59" t="n"/>
    </row>
    <row r="340" ht="56.25" customHeight="1">
      <c r="A340" s="44" t="inlineStr">
        <is>
          <t>04/20/2022</t>
        </is>
      </c>
      <c r="B340" s="41" t="inlineStr">
        <is>
          <t>P07216</t>
        </is>
      </c>
      <c r="C340" s="42" t="inlineStr">
        <is>
          <t>EVEL2283</t>
        </is>
      </c>
      <c r="D340" s="42" t="inlineStr">
        <is>
          <t>Nuoc Tay Trang Duong Da Tinh Chat Nuoc Hoa Hong Facemed+ 400Ml</t>
        </is>
      </c>
      <c r="E340" s="43" t="n">
        <v>1</v>
      </c>
      <c r="F340" s="43">
        <f>E340-G340</f>
        <v/>
      </c>
      <c r="G340" s="43" t="n"/>
      <c r="H340" s="43" t="n"/>
      <c r="I340" s="43" t="n">
        <v>1</v>
      </c>
      <c r="J340" s="43">
        <f>+F340-H340-G340</f>
        <v/>
      </c>
      <c r="K340" s="43" t="n">
        <v>209091</v>
      </c>
      <c r="L340" s="43">
        <f>+ROUND(K340*F340,0)</f>
        <v/>
      </c>
      <c r="M340" s="43">
        <f>+ROUND(K340*F340*0.1,0)</f>
        <v/>
      </c>
      <c r="N340" s="43">
        <f>+ROUND(L340+M340,-1)</f>
        <v/>
      </c>
      <c r="O340" s="43">
        <f>+IF(AND(H340&gt;0),ROUND(K340*H340*1.1,-1),0)</f>
        <v/>
      </c>
      <c r="P340" s="10" t="inlineStr">
        <is>
          <t>khách cancel</t>
        </is>
      </c>
      <c r="Q340" s="11" t="inlineStr">
        <is>
          <t>Qúa hạn, không nhận cấn trừ</t>
        </is>
      </c>
      <c r="R340" s="59" t="inlineStr">
        <is>
          <t xml:space="preserve"> LF confirm</t>
        </is>
      </c>
    </row>
    <row r="341" ht="56.25" customHeight="1">
      <c r="A341" s="40" t="inlineStr">
        <is>
          <t>04/20/2022</t>
        </is>
      </c>
      <c r="B341" s="41" t="inlineStr">
        <is>
          <t>P07190</t>
        </is>
      </c>
      <c r="C341" s="42" t="inlineStr">
        <is>
          <t>ADORE-008X2A75NB</t>
        </is>
      </c>
      <c r="D341" s="42" t="inlineStr">
        <is>
          <t>Combo 2 Ao Nguc Mouse Vua Cai Sau Adore- 008X2A75Nbmau Da &amp; Den (NB, A75)</t>
        </is>
      </c>
      <c r="E341" s="43" t="n">
        <v>1</v>
      </c>
      <c r="F341" s="43">
        <f>E341-G341</f>
        <v/>
      </c>
      <c r="G341" s="43" t="n"/>
      <c r="H341" s="43" t="n"/>
      <c r="I341" s="43" t="n"/>
      <c r="J341" s="43">
        <f>+F341-H341-G341</f>
        <v/>
      </c>
      <c r="K341" s="43" t="n">
        <v>272727</v>
      </c>
      <c r="L341" s="43">
        <f>+ROUND(K341*F341,0)</f>
        <v/>
      </c>
      <c r="M341" s="43">
        <f>+ROUND(K341*F341*0.1,0)</f>
        <v/>
      </c>
      <c r="N341" s="43">
        <f>+ROUND(L341+M341,-1)</f>
        <v/>
      </c>
      <c r="O341" s="43">
        <f>+IF(AND(H341&gt;0),ROUND(K341*H341*1.1,-1),0)</f>
        <v/>
      </c>
      <c r="P341" s="10" t="n"/>
      <c r="Q341" s="11" t="n"/>
      <c r="R341" s="59" t="n"/>
    </row>
    <row r="342" ht="56.25" customHeight="1">
      <c r="A342" s="40" t="inlineStr">
        <is>
          <t>04/20/2022</t>
        </is>
      </c>
      <c r="B342" s="41" t="inlineStr">
        <is>
          <t>P07212</t>
        </is>
      </c>
      <c r="C342" s="42" t="inlineStr">
        <is>
          <t>LBB377X2</t>
        </is>
      </c>
      <c r="D342" s="42" t="inlineStr">
        <is>
          <t>Combo 2 Hop 3 Khan Tam Soi Tre Da Nang 77*77 ( 6 Mon) (MULTI)</t>
        </is>
      </c>
      <c r="E342" s="43" t="n">
        <v>1</v>
      </c>
      <c r="F342" s="43">
        <f>E342-G342</f>
        <v/>
      </c>
      <c r="G342" s="43" t="n"/>
      <c r="H342" s="43" t="n"/>
      <c r="I342" s="43" t="n"/>
      <c r="J342" s="43">
        <f>+F342-H342-G342</f>
        <v/>
      </c>
      <c r="K342" s="43" t="n">
        <v>254545</v>
      </c>
      <c r="L342" s="43">
        <f>+ROUND(K342*F342,0)</f>
        <v/>
      </c>
      <c r="M342" s="43">
        <f>+ROUND(K342*F342*0.1,0)</f>
        <v/>
      </c>
      <c r="N342" s="43">
        <f>+ROUND(L342+M342,-1)</f>
        <v/>
      </c>
      <c r="O342" s="43">
        <f>+IF(AND(H342&gt;0),ROUND(K342*H342*1.1,-1),0)</f>
        <v/>
      </c>
      <c r="P342" s="10" t="n"/>
      <c r="Q342" s="11" t="n"/>
      <c r="R342" s="59" t="n"/>
    </row>
    <row r="343" ht="75" customHeight="1">
      <c r="A343" s="81" t="inlineStr">
        <is>
          <t>04/20/2022</t>
        </is>
      </c>
      <c r="B343" s="82" t="inlineStr">
        <is>
          <t>P07194</t>
        </is>
      </c>
      <c r="C343" s="83" t="inlineStr">
        <is>
          <t>ADORE-028X3B75NWB-HUY1</t>
        </is>
      </c>
      <c r="D343" s="83" t="inlineStr">
        <is>
          <t>Combo 3 Bo Ao Nguc Mouse Vua Cai Sau Adore- 028X2B75Nwbda Den Trang (NWB, B75)</t>
        </is>
      </c>
      <c r="E343" s="84" t="n">
        <v>1</v>
      </c>
      <c r="F343" s="84" t="n">
        <v>0</v>
      </c>
      <c r="G343" s="84" t="n">
        <v>1</v>
      </c>
      <c r="H343" s="84" t="n">
        <v/>
      </c>
      <c r="I343" s="84" t="n">
        <v/>
      </c>
      <c r="J343" s="84" t="n">
        <v>-1</v>
      </c>
      <c r="K343" s="84" t="n">
        <v>390909</v>
      </c>
      <c r="L343" s="84" t="n">
        <v>0</v>
      </c>
      <c r="M343" s="84" t="n">
        <v>0</v>
      </c>
      <c r="N343" s="84" t="n">
        <v>0</v>
      </c>
      <c r="O343" s="84" t="n">
        <v>0</v>
      </c>
      <c r="P343" s="10" t="inlineStr">
        <is>
          <t>k nhập kho</t>
        </is>
      </c>
      <c r="Q343" s="11" t="inlineStr">
        <is>
          <t>TC XÁC NHẬN KHÔNG GIAO</t>
        </is>
      </c>
      <c r="R343" s="59" t="inlineStr">
        <is>
          <t>CẤN TRỪ ĐỢT NÀY</t>
        </is>
      </c>
    </row>
    <row r="344" ht="75" customHeight="1">
      <c r="A344" s="81" t="inlineStr">
        <is>
          <t>04/20/2022</t>
        </is>
      </c>
      <c r="B344" s="82" t="inlineStr">
        <is>
          <t>P07195</t>
        </is>
      </c>
      <c r="C344" s="83" t="inlineStr">
        <is>
          <t>ADORE-028X3B75NWB-HUy2</t>
        </is>
      </c>
      <c r="D344" s="83" t="inlineStr">
        <is>
          <t>Combo 3 Bo Ao Nguc Mouse Vua Cai Sau Adore- 028X2B75Nwbda Den Trang (NWB, B75)</t>
        </is>
      </c>
      <c r="E344" s="84" t="n">
        <v>1</v>
      </c>
      <c r="F344" s="84" t="n">
        <v>0</v>
      </c>
      <c r="G344" s="84" t="n">
        <v>1</v>
      </c>
      <c r="H344" s="84" t="n">
        <v/>
      </c>
      <c r="I344" s="84" t="n">
        <v/>
      </c>
      <c r="J344" s="84" t="n">
        <v>-1</v>
      </c>
      <c r="K344" s="84" t="n">
        <v>390909</v>
      </c>
      <c r="L344" s="84" t="n">
        <v>0</v>
      </c>
      <c r="M344" s="84" t="n">
        <v>0</v>
      </c>
      <c r="N344" s="84" t="n">
        <v>0</v>
      </c>
      <c r="O344" s="84" t="n">
        <v>0</v>
      </c>
      <c r="P344" s="10" t="inlineStr">
        <is>
          <t>k nhập kho</t>
        </is>
      </c>
      <c r="Q344" s="11" t="inlineStr">
        <is>
          <t>TC XÁC NHẬN KHÔNG GIAO</t>
        </is>
      </c>
      <c r="R344" s="59" t="inlineStr">
        <is>
          <t>CẤN TRỪ ĐỢT NÀY</t>
        </is>
      </c>
    </row>
    <row r="345" ht="75" customHeight="1">
      <c r="A345" s="40" t="inlineStr">
        <is>
          <t>04/20/2022</t>
        </is>
      </c>
      <c r="B345" s="41" t="inlineStr">
        <is>
          <t>P07190</t>
        </is>
      </c>
      <c r="C345" s="42" t="inlineStr">
        <is>
          <t>ADORE-028X3B75NWB</t>
        </is>
      </c>
      <c r="D345" s="42" t="inlineStr">
        <is>
          <t>Combo 3 Bo Ao Nguc Mouse Vua Cai Sau Adore- 028X2B75Nwbda Den Trang (NWB, B75)</t>
        </is>
      </c>
      <c r="E345" s="43" t="n">
        <v>1</v>
      </c>
      <c r="F345" s="43">
        <f>E345-G345</f>
        <v/>
      </c>
      <c r="G345" s="43" t="n">
        <v>1</v>
      </c>
      <c r="H345" s="43" t="n"/>
      <c r="I345" s="43" t="n"/>
      <c r="J345" s="43">
        <f>+F345-H345-G345</f>
        <v/>
      </c>
      <c r="K345" s="43" t="n">
        <v>390909</v>
      </c>
      <c r="L345" s="43">
        <f>+ROUND(K345*F345,0)</f>
        <v/>
      </c>
      <c r="M345" s="43">
        <f>+ROUND(K345*F345*0.1,0)</f>
        <v/>
      </c>
      <c r="N345" s="43">
        <f>+ROUND(L345+M345,-1)</f>
        <v/>
      </c>
      <c r="O345" s="43">
        <f>+IF(AND(H345&gt;0),ROUND(K345*H345*1.1,-1),0)</f>
        <v/>
      </c>
      <c r="P345" s="10" t="inlineStr">
        <is>
          <t>k nhập kho</t>
        </is>
      </c>
      <c r="Q345" s="11" t="inlineStr">
        <is>
          <t>TC XÁC NHẬN KHÔNG GIAO</t>
        </is>
      </c>
      <c r="R345" s="59" t="inlineStr">
        <is>
          <t>CẤN TRỪ ĐỢT NÀY</t>
        </is>
      </c>
    </row>
    <row r="346" ht="56.25" customHeight="1">
      <c r="A346" s="40" t="inlineStr">
        <is>
          <t>04/20/2022</t>
        </is>
      </c>
      <c r="B346" s="41" t="inlineStr">
        <is>
          <t>P07190</t>
        </is>
      </c>
      <c r="C346" s="42" t="inlineStr">
        <is>
          <t>ADORE-009X2A80BP</t>
        </is>
      </c>
      <c r="D346" s="42" t="inlineStr">
        <is>
          <t>Combo 2 Ao Nguc Mouse Vua Cai Sau Adore-009X2 A80Bpmau Den &amp; Hong Phan (BP, A80)</t>
        </is>
      </c>
      <c r="E346" s="43" t="n">
        <v>1</v>
      </c>
      <c r="F346" s="43">
        <f>E346-G346</f>
        <v/>
      </c>
      <c r="G346" s="43" t="n">
        <v>1</v>
      </c>
      <c r="H346" s="43" t="n"/>
      <c r="I346" s="43" t="n"/>
      <c r="J346" s="43">
        <f>+F346-H346-G346</f>
        <v/>
      </c>
      <c r="K346" s="43" t="n">
        <v>272727</v>
      </c>
      <c r="L346" s="43">
        <f>+ROUND(K346*F346,0)</f>
        <v/>
      </c>
      <c r="M346" s="43">
        <f>+ROUND(K346*F346*0.1,0)</f>
        <v/>
      </c>
      <c r="N346" s="43">
        <f>+ROUND(L346+M346,-1)</f>
        <v/>
      </c>
      <c r="O346" s="43">
        <f>+IF(AND(H346&gt;0),ROUND(K346*H346*1.1,-1),0)</f>
        <v/>
      </c>
      <c r="P346" s="10" t="inlineStr">
        <is>
          <t>k nhập kho</t>
        </is>
      </c>
      <c r="Q346" s="11" t="inlineStr">
        <is>
          <t>TC XÁC NHẬN KHÔNG GIAO</t>
        </is>
      </c>
      <c r="R346" s="59" t="inlineStr">
        <is>
          <t>CẤN TRỪ ĐỢT NÀY</t>
        </is>
      </c>
    </row>
    <row r="347" ht="56.25" customHeight="1">
      <c r="A347" s="40" t="inlineStr">
        <is>
          <t>04/20/2022</t>
        </is>
      </c>
      <c r="B347" s="41" t="inlineStr">
        <is>
          <t>P07216</t>
        </is>
      </c>
      <c r="C347" s="42" t="inlineStr">
        <is>
          <t>EVEL0462X2</t>
        </is>
      </c>
      <c r="D347" s="42" t="inlineStr">
        <is>
          <t>Combo 2 Nuoc Hoa Hong Eveline Glycol Therapy 5% Se Khit Chan Long 110Ml</t>
        </is>
      </c>
      <c r="E347" s="43" t="n">
        <v>1</v>
      </c>
      <c r="F347" s="43">
        <f>E347-G347</f>
        <v/>
      </c>
      <c r="G347" s="43" t="n">
        <v>1</v>
      </c>
      <c r="H347" s="43" t="n"/>
      <c r="I347" s="43" t="n"/>
      <c r="J347" s="43">
        <f>+F347-H347-G347</f>
        <v/>
      </c>
      <c r="K347" s="43" t="n">
        <v>290909</v>
      </c>
      <c r="L347" s="43">
        <f>+ROUND(K347*F347,0)</f>
        <v/>
      </c>
      <c r="M347" s="43">
        <f>+ROUND(K347*F347*0.1,0)</f>
        <v/>
      </c>
      <c r="N347" s="43">
        <f>+ROUND(L347+M347,-1)</f>
        <v/>
      </c>
      <c r="O347" s="43">
        <f>+IF(AND(H347&gt;0),ROUND(K347*H347*1.1,-1),0)</f>
        <v/>
      </c>
      <c r="P347" s="10" t="inlineStr">
        <is>
          <t>k nhập kho;
đã cấn trừ trong đợt thanh toán ngày 11/5/2022</t>
        </is>
      </c>
      <c r="Q347" s="11" t="inlineStr">
        <is>
          <t>TC XÁC NHẬN KHÔNG GIAO</t>
        </is>
      </c>
      <c r="R347" s="59" t="inlineStr">
        <is>
          <t>ĐÃ CẤN TRỪ</t>
        </is>
      </c>
    </row>
    <row r="348" ht="75" customHeight="1">
      <c r="A348" s="40" t="inlineStr">
        <is>
          <t>04/21/2022</t>
        </is>
      </c>
      <c r="B348" s="41" t="inlineStr">
        <is>
          <t>P07279</t>
        </is>
      </c>
      <c r="C348" s="42" t="inlineStr">
        <is>
          <t>ADORE-001X2B80NB</t>
        </is>
      </c>
      <c r="D348" s="42" t="inlineStr">
        <is>
          <t>Combo 2 Bo Ao Nguc Cai Truoc Mouse Vua Adore- 001X2B80Nbmau Da &amp; Den (NB, B80)</t>
        </is>
      </c>
      <c r="E348" s="43" t="n">
        <v>1</v>
      </c>
      <c r="F348" s="43">
        <f>E348-G348</f>
        <v/>
      </c>
      <c r="G348" s="43" t="n"/>
      <c r="H348" s="43" t="n"/>
      <c r="I348" s="43" t="n"/>
      <c r="J348" s="43">
        <f>+F348-H348-G348</f>
        <v/>
      </c>
      <c r="K348" s="43" t="n">
        <v>290909</v>
      </c>
      <c r="L348" s="43">
        <f>+ROUND(K348*F348,0)</f>
        <v/>
      </c>
      <c r="M348" s="43">
        <f>+ROUND(K348*F348*0.1,0)</f>
        <v/>
      </c>
      <c r="N348" s="43">
        <f>+ROUND(L348+M348,-1)</f>
        <v/>
      </c>
      <c r="O348" s="43">
        <f>+IF(AND(H348&gt;0),ROUND(K348*H348*1.1,-1),0)</f>
        <v/>
      </c>
      <c r="P348" s="10" t="n"/>
      <c r="Q348" s="11" t="n"/>
      <c r="R348" s="59" t="n"/>
    </row>
    <row r="349" ht="37.5" customHeight="1">
      <c r="A349" s="40" t="inlineStr">
        <is>
          <t>04/21/2022</t>
        </is>
      </c>
      <c r="B349" s="41" t="inlineStr">
        <is>
          <t>P07289</t>
        </is>
      </c>
      <c r="C349" s="42" t="inlineStr">
        <is>
          <t>1209-9511</t>
        </is>
      </c>
      <c r="D349" s="42" t="inlineStr">
        <is>
          <t>1209-9511 - Dong Ho Grovana Nam</t>
        </is>
      </c>
      <c r="E349" s="43" t="n">
        <v>1</v>
      </c>
      <c r="F349" s="43">
        <f>E349-G349</f>
        <v/>
      </c>
      <c r="G349" s="43" t="n">
        <v>1</v>
      </c>
      <c r="H349" s="43" t="n"/>
      <c r="I349" s="43" t="n"/>
      <c r="J349" s="43">
        <f>+F349-H349-G349</f>
        <v/>
      </c>
      <c r="K349" s="43" t="n">
        <v>227273</v>
      </c>
      <c r="L349" s="43">
        <f>+ROUND(K349*F349,0)</f>
        <v/>
      </c>
      <c r="M349" s="43">
        <f>+ROUND(K349*F349*0.1,0)</f>
        <v/>
      </c>
      <c r="N349" s="43">
        <f>+ROUND(L349+M349,-1)</f>
        <v/>
      </c>
      <c r="O349" s="43">
        <f>+IF(AND(H349&gt;0),ROUND(K349*H349*1.1,-1),0)</f>
        <v/>
      </c>
      <c r="P349" s="10" t="inlineStr">
        <is>
          <t>k nhập kho;
đã cấn trừ trong đợt thanh toán ngày 11/5/2022</t>
        </is>
      </c>
      <c r="Q349" s="11" t="n"/>
      <c r="R349" s="59" t="inlineStr">
        <is>
          <t>ĐÃ CẤN TRỪ</t>
        </is>
      </c>
    </row>
    <row r="350" ht="56.25" customHeight="1">
      <c r="A350" s="40" t="inlineStr">
        <is>
          <t>04/21/2022</t>
        </is>
      </c>
      <c r="B350" s="41" t="inlineStr">
        <is>
          <t>P07262</t>
        </is>
      </c>
      <c r="C350" s="42" t="inlineStr">
        <is>
          <t>EVEL2599</t>
        </is>
      </c>
      <c r="D350" s="42" t="inlineStr">
        <is>
          <t>Kem Duong Da Chong Nhan Eveline Vitamin C Phuc Hoi Lam Trang Da 40+_50Ml</t>
        </is>
      </c>
      <c r="E350" s="43" t="n">
        <v>2</v>
      </c>
      <c r="F350" s="43">
        <f>E350-G350</f>
        <v/>
      </c>
      <c r="G350" s="43" t="n">
        <v>2</v>
      </c>
      <c r="H350" s="43" t="n"/>
      <c r="I350" s="43" t="n"/>
      <c r="J350" s="43">
        <f>+F350-H350-G350</f>
        <v/>
      </c>
      <c r="K350" s="43" t="n">
        <v>218182</v>
      </c>
      <c r="L350" s="43">
        <f>+ROUND(K350*F350,0)</f>
        <v/>
      </c>
      <c r="M350" s="43">
        <f>+ROUND(K350*F350*0.1,0)</f>
        <v/>
      </c>
      <c r="N350" s="43">
        <f>+ROUND(L350+M350,-1)</f>
        <v/>
      </c>
      <c r="O350" s="43">
        <f>+IF(AND(H350&gt;0),ROUND(K350*H350*1.1,-1),0)</f>
        <v/>
      </c>
      <c r="P350" s="10" t="inlineStr">
        <is>
          <t>k nhập kho;
đã cấn trừ trong đợt thanh toán ngày 11/5/2022</t>
        </is>
      </c>
      <c r="Q350" s="11" t="inlineStr">
        <is>
          <t>TC XÁC NHẬN KHÔNG GIAO</t>
        </is>
      </c>
      <c r="R350" s="59" t="inlineStr">
        <is>
          <t>ĐÃ CẤN TRỪ</t>
        </is>
      </c>
    </row>
    <row r="351" ht="56.25" customHeight="1">
      <c r="A351" s="40" t="inlineStr">
        <is>
          <t>04/21/2022</t>
        </is>
      </c>
      <c r="B351" s="41" t="inlineStr">
        <is>
          <t>P07262</t>
        </is>
      </c>
      <c r="C351" s="42" t="inlineStr">
        <is>
          <t>EVEL9957</t>
        </is>
      </c>
      <c r="D351" s="42" t="inlineStr">
        <is>
          <t>Tinh Chat Lam Sang Da Va Mo Nep Nhan Glycol Therapy Eveline 18Ml : 2%</t>
        </is>
      </c>
      <c r="E351" s="43" t="n">
        <v>1</v>
      </c>
      <c r="F351" s="43">
        <f>E351-G351</f>
        <v/>
      </c>
      <c r="G351" s="43" t="n"/>
      <c r="H351" s="43" t="n"/>
      <c r="I351" s="43" t="n"/>
      <c r="J351" s="43">
        <f>+F351-H351-G351</f>
        <v/>
      </c>
      <c r="K351" s="43" t="n">
        <v>209091</v>
      </c>
      <c r="L351" s="43">
        <f>+ROUND(K351*F351,0)</f>
        <v/>
      </c>
      <c r="M351" s="43">
        <f>+ROUND(K351*F351*0.1,0)</f>
        <v/>
      </c>
      <c r="N351" s="43">
        <f>+ROUND(L351+M351,-1)</f>
        <v/>
      </c>
      <c r="O351" s="43">
        <f>+IF(AND(H351&gt;0),ROUND(K351*H351*1.1,-1),0)</f>
        <v/>
      </c>
      <c r="P351" s="10" t="n"/>
      <c r="Q351" s="11" t="n"/>
      <c r="R351" s="59" t="n"/>
    </row>
    <row r="352" ht="37.5" customHeight="1">
      <c r="A352" s="40" t="inlineStr">
        <is>
          <t>04/21/2022</t>
        </is>
      </c>
      <c r="B352" s="41" t="inlineStr">
        <is>
          <t>P07228</t>
        </is>
      </c>
      <c r="C352" s="42" t="inlineStr">
        <is>
          <t>Y15H1X24</t>
        </is>
      </c>
      <c r="D352" s="42" t="inlineStr">
        <is>
          <t>Combo Thung 24 Hu To Yen Chung Duong Phen 15</t>
        </is>
      </c>
      <c r="E352" s="43" t="n">
        <v>1</v>
      </c>
      <c r="F352" s="43">
        <f>E352-G352</f>
        <v/>
      </c>
      <c r="G352" s="43" t="n"/>
      <c r="H352" s="43" t="n"/>
      <c r="I352" s="43" t="n"/>
      <c r="J352" s="43">
        <f>+F352-H352-G352</f>
        <v/>
      </c>
      <c r="K352" s="43" t="n">
        <v>616909</v>
      </c>
      <c r="L352" s="43">
        <f>+ROUND(K352*F352,0)</f>
        <v/>
      </c>
      <c r="M352" s="43">
        <f>+ROUND(K352*F352*0.1,0)</f>
        <v/>
      </c>
      <c r="N352" s="43">
        <f>+ROUND(L352+M352,-1)</f>
        <v/>
      </c>
      <c r="O352" s="43">
        <f>+IF(AND(H352&gt;0),ROUND(K352*H352*1.1,-1),0)</f>
        <v/>
      </c>
      <c r="P352" s="10" t="n"/>
      <c r="Q352" s="11" t="n"/>
      <c r="R352" s="59" t="n"/>
    </row>
    <row r="353" ht="75" customHeight="1">
      <c r="A353" s="40" t="inlineStr">
        <is>
          <t>04/21/2022</t>
        </is>
      </c>
      <c r="B353" s="41" t="inlineStr">
        <is>
          <t>P07262</t>
        </is>
      </c>
      <c r="C353" s="42" t="inlineStr">
        <is>
          <t>EVEL2612</t>
        </is>
      </c>
      <c r="D353" s="42" t="inlineStr">
        <is>
          <t>Nuoc Tay Trang Eveline Facemed+ Mem Min Da Danh Cho Da Thuong Va Hon Hop 100 Ml</t>
        </is>
      </c>
      <c r="E353" s="43" t="n">
        <v>1</v>
      </c>
      <c r="F353" s="43">
        <f>E353-G353</f>
        <v/>
      </c>
      <c r="G353" s="43" t="n"/>
      <c r="H353" s="43" t="n"/>
      <c r="I353" s="43" t="n"/>
      <c r="J353" s="43">
        <f>+F353-H353-G353</f>
        <v/>
      </c>
      <c r="K353" s="43" t="n">
        <v>218182</v>
      </c>
      <c r="L353" s="43">
        <f>+ROUND(K353*F353,0)</f>
        <v/>
      </c>
      <c r="M353" s="43">
        <f>+ROUND(K353*F353*0.1,0)</f>
        <v/>
      </c>
      <c r="N353" s="43">
        <f>+ROUND(L353+M353,-1)</f>
        <v/>
      </c>
      <c r="O353" s="43">
        <f>+IF(AND(H353&gt;0),ROUND(K353*H353*1.1,-1),0)</f>
        <v/>
      </c>
      <c r="P353" s="10" t="n"/>
      <c r="Q353" s="11" t="n"/>
      <c r="R353" s="59" t="n"/>
    </row>
    <row r="354" ht="56.25" customHeight="1">
      <c r="A354" s="40" t="inlineStr">
        <is>
          <t>04/21/2022</t>
        </is>
      </c>
      <c r="B354" s="41" t="inlineStr">
        <is>
          <t>P07262</t>
        </is>
      </c>
      <c r="C354" s="42" t="inlineStr">
        <is>
          <t>EVEL7544</t>
        </is>
      </c>
      <c r="D354" s="42" t="inlineStr">
        <is>
          <t>Nuoc Tay Trang Lam Trang Da Va Duong Am Da White Prestige 4D Eveline</t>
        </is>
      </c>
      <c r="E354" s="43" t="n">
        <v>1</v>
      </c>
      <c r="F354" s="43">
        <f>E354-G354</f>
        <v/>
      </c>
      <c r="G354" s="43" t="n"/>
      <c r="H354" s="43" t="n"/>
      <c r="I354" s="43" t="n"/>
      <c r="J354" s="43">
        <f>+F354-H354-G354</f>
        <v/>
      </c>
      <c r="K354" s="43" t="n">
        <v>236364</v>
      </c>
      <c r="L354" s="43">
        <f>+ROUND(K354*F354,0)</f>
        <v/>
      </c>
      <c r="M354" s="43">
        <f>+ROUND(K354*F354*0.1,0)</f>
        <v/>
      </c>
      <c r="N354" s="43">
        <f>+ROUND(L354+M354,-1)</f>
        <v/>
      </c>
      <c r="O354" s="43">
        <f>+IF(AND(H354&gt;0),ROUND(K354*H354*1.1,-1),0)</f>
        <v/>
      </c>
      <c r="P354" s="10" t="n"/>
      <c r="Q354" s="11" t="n"/>
      <c r="R354" s="59" t="n"/>
    </row>
    <row r="355" ht="37.5" customHeight="1">
      <c r="A355" s="40" t="inlineStr">
        <is>
          <t>04/21/2022</t>
        </is>
      </c>
      <c r="B355" s="41" t="inlineStr">
        <is>
          <t>P07228</t>
        </is>
      </c>
      <c r="C355" s="42" t="inlineStr">
        <is>
          <t>YAKH1X24</t>
        </is>
      </c>
      <c r="D355" s="42" t="inlineStr">
        <is>
          <t>Combo Thung 24 Hu To Yen Duong An Kieng</t>
        </is>
      </c>
      <c r="E355" s="43" t="n">
        <v>1</v>
      </c>
      <c r="F355" s="43">
        <f>E355-G355</f>
        <v/>
      </c>
      <c r="G355" s="43" t="n"/>
      <c r="H355" s="43" t="n"/>
      <c r="I355" s="43" t="n"/>
      <c r="J355" s="43">
        <f>+F355-H355-G355</f>
        <v/>
      </c>
      <c r="K355" s="43" t="n">
        <v>648545</v>
      </c>
      <c r="L355" s="43">
        <f>+ROUND(K355*F355,0)</f>
        <v/>
      </c>
      <c r="M355" s="43">
        <f>+ROUND(K355*F355*0.1,0)</f>
        <v/>
      </c>
      <c r="N355" s="43">
        <f>+ROUND(L355+M355,-1)</f>
        <v/>
      </c>
      <c r="O355" s="43">
        <f>+IF(AND(H355&gt;0),ROUND(K355*H355*1.1,-1),0)</f>
        <v/>
      </c>
      <c r="P355" s="10" t="n"/>
      <c r="Q355" s="11" t="n"/>
      <c r="R355" s="59" t="n"/>
    </row>
    <row r="356" ht="56.25" customHeight="1">
      <c r="A356" s="40" t="inlineStr">
        <is>
          <t>04/21/2022</t>
        </is>
      </c>
      <c r="B356" s="41" t="inlineStr">
        <is>
          <t>P07262</t>
        </is>
      </c>
      <c r="C356" s="42" t="inlineStr">
        <is>
          <t>EVEL0463</t>
        </is>
      </c>
      <c r="D356" s="42" t="inlineStr">
        <is>
          <t>Gel Tay Da Chet Eveline Glyco Therapy 2% Dang Enzyme Va Dau 2 Trong 1 100Ml</t>
        </is>
      </c>
      <c r="E356" s="43" t="n">
        <v>1</v>
      </c>
      <c r="F356" s="43">
        <f>E356-G356</f>
        <v/>
      </c>
      <c r="G356" s="43" t="n"/>
      <c r="H356" s="43" t="n"/>
      <c r="I356" s="43" t="n"/>
      <c r="J356" s="43">
        <f>+F356-H356-G356</f>
        <v/>
      </c>
      <c r="K356" s="43" t="n">
        <v>209091</v>
      </c>
      <c r="L356" s="43">
        <f>+ROUND(K356*F356,0)</f>
        <v/>
      </c>
      <c r="M356" s="43">
        <f>+ROUND(K356*F356*0.1,0)</f>
        <v/>
      </c>
      <c r="N356" s="43">
        <f>+ROUND(L356+M356,-1)</f>
        <v/>
      </c>
      <c r="O356" s="43">
        <f>+IF(AND(H356&gt;0),ROUND(K356*H356*1.1,-1),0)</f>
        <v/>
      </c>
      <c r="P356" s="10" t="n"/>
      <c r="Q356" s="11" t="n"/>
      <c r="R356" s="59" t="n"/>
    </row>
    <row r="357" ht="37.5" customHeight="1">
      <c r="A357" s="40" t="inlineStr">
        <is>
          <t>04/22/2022</t>
        </is>
      </c>
      <c r="B357" s="41" t="inlineStr">
        <is>
          <t>P07313</t>
        </is>
      </c>
      <c r="C357" s="42" t="inlineStr">
        <is>
          <t>LBB277</t>
        </is>
      </c>
      <c r="D357" s="42" t="inlineStr">
        <is>
          <t>Hop 2 Khan Tam Soi Tre Da Nang 77*77 (MULTI)</t>
        </is>
      </c>
      <c r="E357" s="43" t="n">
        <v>1</v>
      </c>
      <c r="F357" s="43">
        <f>E357-G357</f>
        <v/>
      </c>
      <c r="G357" s="43" t="n"/>
      <c r="H357" s="43" t="n"/>
      <c r="I357" s="43" t="n"/>
      <c r="J357" s="43">
        <f>+F357-H357-G357</f>
        <v/>
      </c>
      <c r="K357" s="43" t="n">
        <v>154545</v>
      </c>
      <c r="L357" s="43">
        <f>+ROUND(K357*F357,0)</f>
        <v/>
      </c>
      <c r="M357" s="43">
        <f>+ROUND(K357*F357*0.1,0)</f>
        <v/>
      </c>
      <c r="N357" s="43">
        <f>+ROUND(L357+M357,-1)</f>
        <v/>
      </c>
      <c r="O357" s="43">
        <f>+IF(AND(H357&gt;0),ROUND(K357*H357*1.1,-1),0)</f>
        <v/>
      </c>
      <c r="P357" s="10" t="n"/>
      <c r="Q357" s="11" t="n"/>
      <c r="R357" s="59" t="n"/>
    </row>
    <row r="358" ht="56.25" customHeight="1">
      <c r="A358" s="40" t="inlineStr">
        <is>
          <t>04/22/2022</t>
        </is>
      </c>
      <c r="B358" s="41" t="inlineStr">
        <is>
          <t>P07351</t>
        </is>
      </c>
      <c r="C358" s="42" t="inlineStr">
        <is>
          <t>4968123624205</t>
        </is>
      </c>
      <c r="D358" s="42" t="inlineStr">
        <is>
          <t>White Label Premium Placenta Creamkem Duong Trang Da Trang Min Giau Duong Chat Placenta</t>
        </is>
      </c>
      <c r="E358" s="43" t="n">
        <v>1</v>
      </c>
      <c r="F358" s="43">
        <f>E358-G358</f>
        <v/>
      </c>
      <c r="G358" s="43" t="n"/>
      <c r="H358" s="43" t="n"/>
      <c r="I358" s="43" t="n"/>
      <c r="J358" s="43">
        <f>+F358-H358-G358</f>
        <v/>
      </c>
      <c r="K358" s="43" t="n">
        <v>290909</v>
      </c>
      <c r="L358" s="43">
        <f>+ROUND(K358*F358,0)</f>
        <v/>
      </c>
      <c r="M358" s="43">
        <f>+ROUND(K358*F358*0.1,0)</f>
        <v/>
      </c>
      <c r="N358" s="43">
        <f>+ROUND(L358+M358,-1)</f>
        <v/>
      </c>
      <c r="O358" s="43">
        <f>+IF(AND(H358&gt;0),ROUND(K358*H358*1.1,-1),0)</f>
        <v/>
      </c>
      <c r="P358" s="10" t="n"/>
      <c r="Q358" s="11" t="n"/>
      <c r="R358" s="59" t="n"/>
    </row>
    <row r="359" ht="37.5" customHeight="1">
      <c r="A359" s="40" t="inlineStr">
        <is>
          <t>04/22/2022</t>
        </is>
      </c>
      <c r="B359" s="41" t="inlineStr">
        <is>
          <t>P07313</t>
        </is>
      </c>
      <c r="C359" s="42" t="inlineStr">
        <is>
          <t>B24DL4X2</t>
        </is>
      </c>
      <c r="D359" s="42" t="inlineStr">
        <is>
          <t>Combo 2 Bich Ta Dan Sleepy Natural-Size L30</t>
        </is>
      </c>
      <c r="E359" s="43" t="n">
        <v>1</v>
      </c>
      <c r="F359" s="43">
        <f>E359-G359</f>
        <v/>
      </c>
      <c r="G359" s="43" t="n"/>
      <c r="H359" s="43" t="n"/>
      <c r="I359" s="43" t="n"/>
      <c r="J359" s="43">
        <f>+F359-H359-G359</f>
        <v/>
      </c>
      <c r="K359" s="43" t="n">
        <v>245455</v>
      </c>
      <c r="L359" s="43">
        <f>+ROUND(K359*F359,0)</f>
        <v/>
      </c>
      <c r="M359" s="43">
        <f>+ROUND(K359*F359*0.1,0)</f>
        <v/>
      </c>
      <c r="N359" s="43">
        <f>+ROUND(L359+M359,-1)</f>
        <v/>
      </c>
      <c r="O359" s="43">
        <f>+IF(AND(H359&gt;0),ROUND(K359*H359*1.1,-1),0)</f>
        <v/>
      </c>
      <c r="P359" s="10" t="n"/>
      <c r="Q359" s="11" t="n"/>
      <c r="R359" s="59" t="n"/>
    </row>
    <row r="360" ht="37.5" customHeight="1">
      <c r="A360" s="40" t="inlineStr">
        <is>
          <t>04/22/2022</t>
        </is>
      </c>
      <c r="B360" s="41" t="inlineStr">
        <is>
          <t>P07365</t>
        </is>
      </c>
      <c r="C360" s="42" t="inlineStr">
        <is>
          <t>YAKH1X24</t>
        </is>
      </c>
      <c r="D360" s="42" t="inlineStr">
        <is>
          <t>Combo Thung 24 Hu To Yen Duong An Kieng</t>
        </is>
      </c>
      <c r="E360" s="43" t="n">
        <v>1</v>
      </c>
      <c r="F360" s="43">
        <f>E360-G360</f>
        <v/>
      </c>
      <c r="G360" s="43" t="n"/>
      <c r="H360" s="43" t="n"/>
      <c r="I360" s="43" t="n"/>
      <c r="J360" s="43">
        <f>+F360-H360-G360</f>
        <v/>
      </c>
      <c r="K360" s="43" t="n">
        <v>648545</v>
      </c>
      <c r="L360" s="43">
        <f>+ROUND(K360*F360,0)</f>
        <v/>
      </c>
      <c r="M360" s="43">
        <f>+ROUND(K360*F360*0.1,0)</f>
        <v/>
      </c>
      <c r="N360" s="43">
        <f>+ROUND(L360+M360,-1)</f>
        <v/>
      </c>
      <c r="O360" s="43">
        <f>+IF(AND(H360&gt;0),ROUND(K360*H360*1.1,-1),0)</f>
        <v/>
      </c>
      <c r="P360" s="10" t="n"/>
      <c r="Q360" s="11" t="n"/>
      <c r="R360" s="59" t="n"/>
    </row>
    <row r="361" ht="37.5" customHeight="1">
      <c r="A361" s="40" t="inlineStr">
        <is>
          <t>04/22/2022</t>
        </is>
      </c>
      <c r="B361" s="41" t="inlineStr">
        <is>
          <t>P07365</t>
        </is>
      </c>
      <c r="C361" s="42" t="inlineStr">
        <is>
          <t>YKD6X2</t>
        </is>
      </c>
      <c r="D361" s="42" t="inlineStr">
        <is>
          <t>Combo 2 Loc (12 Hu) To Yen Chung Kid'S Dha</t>
        </is>
      </c>
      <c r="E361" s="43" t="n">
        <v>1</v>
      </c>
      <c r="F361" s="43">
        <f>E361-G361</f>
        <v/>
      </c>
      <c r="G361" s="43" t="n"/>
      <c r="H361" s="43" t="n"/>
      <c r="I361" s="43" t="n"/>
      <c r="J361" s="43">
        <f>+F361-H361-G361</f>
        <v/>
      </c>
      <c r="K361" s="43" t="n">
        <v>340091</v>
      </c>
      <c r="L361" s="43">
        <f>+ROUND(K361*F361,0)</f>
        <v/>
      </c>
      <c r="M361" s="43">
        <f>+ROUND(K361*F361*0.1,0)</f>
        <v/>
      </c>
      <c r="N361" s="43">
        <f>+ROUND(L361+M361,-1)</f>
        <v/>
      </c>
      <c r="O361" s="43">
        <f>+IF(AND(H361&gt;0),ROUND(K361*H361*1.1,-1),0)</f>
        <v/>
      </c>
      <c r="P361" s="10" t="n"/>
      <c r="Q361" s="11" t="n"/>
      <c r="R361" s="59" t="n"/>
    </row>
    <row r="362" ht="37.5" customHeight="1">
      <c r="A362" s="40" t="inlineStr">
        <is>
          <t>04/22/2022</t>
        </is>
      </c>
      <c r="B362" s="41" t="inlineStr">
        <is>
          <t>P07365</t>
        </is>
      </c>
      <c r="C362" s="42" t="inlineStr">
        <is>
          <t>YKVN1X12</t>
        </is>
      </c>
      <c r="D362" s="42" t="inlineStr">
        <is>
          <t>Combo 12 Hu To Yen Chung Kid'S Canxi P06296</t>
        </is>
      </c>
      <c r="E362" s="43" t="n">
        <v>1</v>
      </c>
      <c r="F362" s="43">
        <f>E362-G362</f>
        <v/>
      </c>
      <c r="G362" s="43" t="n"/>
      <c r="H362" s="43" t="n"/>
      <c r="I362" s="43" t="n"/>
      <c r="J362" s="43">
        <f>+F362-H362-G362</f>
        <v/>
      </c>
      <c r="K362" s="43" t="n">
        <v>387545</v>
      </c>
      <c r="L362" s="43">
        <f>+ROUND(K362*F362,0)</f>
        <v/>
      </c>
      <c r="M362" s="43">
        <f>+ROUND(K362*F362*0.1,0)</f>
        <v/>
      </c>
      <c r="N362" s="43">
        <f>+ROUND(L362+M362,-1)</f>
        <v/>
      </c>
      <c r="O362" s="43">
        <f>+IF(AND(H362&gt;0),ROUND(K362*H362*1.1,-1),0)</f>
        <v/>
      </c>
      <c r="P362" s="10" t="n"/>
      <c r="Q362" s="11" t="n"/>
      <c r="R362" s="59" t="n"/>
    </row>
    <row r="363" ht="37.5" customHeight="1">
      <c r="A363" s="40" t="inlineStr">
        <is>
          <t>04/22/2022</t>
        </is>
      </c>
      <c r="B363" s="41" t="inlineStr">
        <is>
          <t>P07365</t>
        </is>
      </c>
      <c r="C363" s="42" t="inlineStr">
        <is>
          <t>YKDN1X12</t>
        </is>
      </c>
      <c r="D363" s="42" t="inlineStr">
        <is>
          <t>Combo 12 Hu To Yen Chung Kid'S Lysine</t>
        </is>
      </c>
      <c r="E363" s="43" t="n">
        <v>1</v>
      </c>
      <c r="F363" s="43">
        <f>E363-G363</f>
        <v/>
      </c>
      <c r="G363" s="43" t="n"/>
      <c r="H363" s="43" t="n"/>
      <c r="I363" s="43" t="n"/>
      <c r="J363" s="43">
        <f>+F363-H363-G363</f>
        <v/>
      </c>
      <c r="K363" s="43" t="n">
        <v>387545</v>
      </c>
      <c r="L363" s="43">
        <f>+ROUND(K363*F363,0)</f>
        <v/>
      </c>
      <c r="M363" s="43">
        <f>+ROUND(K363*F363*0.1,0)</f>
        <v/>
      </c>
      <c r="N363" s="43">
        <f>+ROUND(L363+M363,-1)</f>
        <v/>
      </c>
      <c r="O363" s="43">
        <f>+IF(AND(H363&gt;0),ROUND(K363*H363*1.1,-1),0)</f>
        <v/>
      </c>
      <c r="P363" s="10" t="n"/>
      <c r="Q363" s="11" t="n"/>
      <c r="R363" s="59" t="n"/>
    </row>
    <row r="364" ht="37.5" customHeight="1">
      <c r="A364" s="40" t="inlineStr">
        <is>
          <t>04/22/2022</t>
        </is>
      </c>
      <c r="B364" s="41" t="inlineStr">
        <is>
          <t>P07365</t>
        </is>
      </c>
      <c r="C364" s="42" t="inlineStr">
        <is>
          <t>YL6X2</t>
        </is>
      </c>
      <c r="D364" s="42" t="inlineStr">
        <is>
          <t>Combo 2 Loc (12 Hu) To Yen Chung Duong Phen 25</t>
        </is>
      </c>
      <c r="E364" s="43" t="n">
        <v>1</v>
      </c>
      <c r="F364" s="43">
        <f>E364-G364</f>
        <v/>
      </c>
      <c r="G364" s="43" t="n"/>
      <c r="H364" s="43" t="n"/>
      <c r="I364" s="43" t="n"/>
      <c r="J364" s="43">
        <f>+F364-H364-G364</f>
        <v/>
      </c>
      <c r="K364" s="43" t="n">
        <v>324273</v>
      </c>
      <c r="L364" s="43">
        <f>+ROUND(K364*F364,0)</f>
        <v/>
      </c>
      <c r="M364" s="43">
        <f>+ROUND(K364*F364*0.1,0)</f>
        <v/>
      </c>
      <c r="N364" s="43">
        <f>+ROUND(L364+M364,-1)</f>
        <v/>
      </c>
      <c r="O364" s="43">
        <f>+IF(AND(H364&gt;0),ROUND(K364*H364*1.1,-1),0)</f>
        <v/>
      </c>
      <c r="P364" s="10" t="n"/>
      <c r="Q364" s="11" t="n"/>
      <c r="R364" s="59" t="n"/>
    </row>
    <row r="365" ht="37.5" customHeight="1">
      <c r="A365" s="44" t="inlineStr">
        <is>
          <t>04/22/2022</t>
        </is>
      </c>
      <c r="B365" s="41" t="inlineStr">
        <is>
          <t>P07365</t>
        </is>
      </c>
      <c r="C365" s="42" t="inlineStr">
        <is>
          <t>Y1X24</t>
        </is>
      </c>
      <c r="D365" s="42" t="inlineStr">
        <is>
          <t>Combo 24 Hu To Yen Chung Duong Phen 25</t>
        </is>
      </c>
      <c r="E365" s="43" t="n">
        <v>3</v>
      </c>
      <c r="F365" s="43">
        <f>E365-G365</f>
        <v/>
      </c>
      <c r="G365" s="43" t="n"/>
      <c r="H365" s="43" t="n"/>
      <c r="I365" s="43" t="n">
        <v>1</v>
      </c>
      <c r="J365" s="43">
        <f>+F365-H365-G365</f>
        <v/>
      </c>
      <c r="K365" s="43" t="n">
        <v>767273</v>
      </c>
      <c r="L365" s="43">
        <f>+ROUND(K365*F365,0)</f>
        <v/>
      </c>
      <c r="M365" s="43">
        <f>+ROUND(K365*F365*0.1,0)</f>
        <v/>
      </c>
      <c r="N365" s="43">
        <f>+ROUND(L365+M365,-1)</f>
        <v/>
      </c>
      <c r="O365" s="43">
        <f>+IF(AND(H365&gt;0),ROUND(K365*H365*1.1,-1),0)</f>
        <v/>
      </c>
      <c r="P365" s="10" t="inlineStr">
        <is>
          <t>01 khách cancel</t>
        </is>
      </c>
      <c r="Q365" s="11" t="inlineStr">
        <is>
          <t>Qúa hạn, không nhận cấn trừ</t>
        </is>
      </c>
      <c r="R365" s="59" t="inlineStr">
        <is>
          <t xml:space="preserve"> LF confirm</t>
        </is>
      </c>
    </row>
    <row r="366" ht="37.5" customHeight="1">
      <c r="A366" s="40" t="inlineStr">
        <is>
          <t>04/22/2022</t>
        </is>
      </c>
      <c r="B366" s="41" t="inlineStr">
        <is>
          <t>P07365</t>
        </is>
      </c>
      <c r="C366" s="42" t="inlineStr">
        <is>
          <t>YDTHTH1X24</t>
        </is>
      </c>
      <c r="D366" s="42" t="inlineStr">
        <is>
          <t>Combon 24 Hu To Yen Chung Dong Trung Ha Thao</t>
        </is>
      </c>
      <c r="E366" s="43" t="n">
        <v>1</v>
      </c>
      <c r="F366" s="43">
        <f>E366-G366</f>
        <v/>
      </c>
      <c r="G366" s="43" t="n"/>
      <c r="H366" s="43" t="n"/>
      <c r="I366" s="43" t="n"/>
      <c r="J366" s="43">
        <f>+F366-H366-G366</f>
        <v/>
      </c>
      <c r="K366" s="43" t="n">
        <v>854182</v>
      </c>
      <c r="L366" s="43">
        <f>+ROUND(K366*F366,0)</f>
        <v/>
      </c>
      <c r="M366" s="43">
        <f>+ROUND(K366*F366*0.1,0)</f>
        <v/>
      </c>
      <c r="N366" s="43">
        <f>+ROUND(L366+M366,-1)</f>
        <v/>
      </c>
      <c r="O366" s="43">
        <f>+IF(AND(H366&gt;0),ROUND(K366*H366*1.1,-1),0)</f>
        <v/>
      </c>
      <c r="P366" s="10" t="n"/>
      <c r="Q366" s="11" t="n"/>
      <c r="R366" s="59" t="n"/>
    </row>
    <row r="367" ht="75" customHeight="1">
      <c r="A367" s="44" t="inlineStr">
        <is>
          <t>04/22/2022</t>
        </is>
      </c>
      <c r="B367" s="41" t="inlineStr">
        <is>
          <t>P07363</t>
        </is>
      </c>
      <c r="C367" s="42" t="inlineStr">
        <is>
          <t>EVEL1940</t>
        </is>
      </c>
      <c r="D367" s="42" t="inlineStr">
        <is>
          <t>Nuoc Tay Trang Sach Sau 3 Trong 1 Khong Chua Con Danh Cho Da Thuong Va Da Hon Hop 400Ml</t>
        </is>
      </c>
      <c r="E367" s="43" t="n">
        <v>1</v>
      </c>
      <c r="F367" s="43">
        <f>E367-G367</f>
        <v/>
      </c>
      <c r="G367" s="43" t="n"/>
      <c r="H367" s="43" t="n"/>
      <c r="I367" s="43" t="n">
        <v>1</v>
      </c>
      <c r="J367" s="43">
        <f>+F367-H367-G367</f>
        <v/>
      </c>
      <c r="K367" s="43" t="n">
        <v>209091</v>
      </c>
      <c r="L367" s="43">
        <f>+ROUND(K367*F367,0)</f>
        <v/>
      </c>
      <c r="M367" s="43">
        <f>+ROUND(K367*F367*0.1,0)</f>
        <v/>
      </c>
      <c r="N367" s="43">
        <f>+ROUND(L367+M367,-1)</f>
        <v/>
      </c>
      <c r="O367" s="43">
        <f>+IF(AND(H367&gt;0),ROUND(K367*H367*1.1,-1),0)</f>
        <v/>
      </c>
      <c r="P367" s="10" t="inlineStr">
        <is>
          <t>khách cancel</t>
        </is>
      </c>
      <c r="Q367" s="11" t="inlineStr">
        <is>
          <t>Qúa hạn, không nhận cấn trừ</t>
        </is>
      </c>
      <c r="R367" s="59" t="inlineStr">
        <is>
          <t xml:space="preserve"> LF confirm</t>
        </is>
      </c>
    </row>
    <row r="368" ht="56.25" customHeight="1">
      <c r="A368" s="40" t="inlineStr">
        <is>
          <t>04/22/2022</t>
        </is>
      </c>
      <c r="B368" s="41" t="inlineStr">
        <is>
          <t>P07363</t>
        </is>
      </c>
      <c r="C368" s="42" t="inlineStr">
        <is>
          <t>EVEL2599</t>
        </is>
      </c>
      <c r="D368" s="42" t="inlineStr">
        <is>
          <t>Kem Duong Da Chong Nhan Eveline Vitamin C Phuc Hoi Lam Trang Da 40+_50Ml</t>
        </is>
      </c>
      <c r="E368" s="43" t="n">
        <v>2</v>
      </c>
      <c r="F368" s="43">
        <f>E368-G368</f>
        <v/>
      </c>
      <c r="G368" s="43" t="n">
        <v>2</v>
      </c>
      <c r="H368" s="43" t="n"/>
      <c r="I368" s="43" t="n"/>
      <c r="J368" s="43">
        <f>+F368-H368-G368</f>
        <v/>
      </c>
      <c r="K368" s="43" t="n">
        <v>218182</v>
      </c>
      <c r="L368" s="43">
        <f>+ROUND(K368*F368,0)</f>
        <v/>
      </c>
      <c r="M368" s="43">
        <f>+ROUND(K368*F368*0.1,0)</f>
        <v/>
      </c>
      <c r="N368" s="43">
        <f>+ROUND(L368+M368,-1)</f>
        <v/>
      </c>
      <c r="O368" s="43">
        <f>+IF(AND(H368&gt;0),ROUND(K368*H368*1.1,-1),0)</f>
        <v/>
      </c>
      <c r="P368" s="10" t="inlineStr">
        <is>
          <t>k nhập kho;
đã cấn trừ trong đợt thanh toán ngày 11/5/2022</t>
        </is>
      </c>
      <c r="Q368" s="11" t="inlineStr">
        <is>
          <t>TC XÁC NHẬN KHÔNG GIAO</t>
        </is>
      </c>
      <c r="R368" s="59" t="inlineStr">
        <is>
          <t>ĐÃ CẤN TRỪ</t>
        </is>
      </c>
    </row>
    <row r="369" ht="56.25" customHeight="1">
      <c r="A369" s="40" t="inlineStr">
        <is>
          <t>04/22/2022</t>
        </is>
      </c>
      <c r="B369" s="41" t="inlineStr">
        <is>
          <t>P07363</t>
        </is>
      </c>
      <c r="C369" s="42" t="inlineStr">
        <is>
          <t>EVEL9956</t>
        </is>
      </c>
      <c r="D369" s="42" t="inlineStr">
        <is>
          <t>Tinh Chat Thu Nho Lo Chan Long Va Giam Mun Glycol Therapy Eveline 18Ml: 5%</t>
        </is>
      </c>
      <c r="E369" s="43" t="n">
        <v>2</v>
      </c>
      <c r="F369" s="43">
        <f>E369-G369</f>
        <v/>
      </c>
      <c r="G369" s="43" t="n"/>
      <c r="H369" s="43" t="n"/>
      <c r="I369" s="43" t="n"/>
      <c r="J369" s="43">
        <f>+F369-H369-G369</f>
        <v/>
      </c>
      <c r="K369" s="43" t="n">
        <v>209091</v>
      </c>
      <c r="L369" s="43">
        <f>+ROUND(K369*F369,0)</f>
        <v/>
      </c>
      <c r="M369" s="43">
        <f>+ROUND(K369*F369*0.1,0)</f>
        <v/>
      </c>
      <c r="N369" s="43">
        <f>+ROUND(L369+M369,-1)</f>
        <v/>
      </c>
      <c r="O369" s="43">
        <f>+IF(AND(H369&gt;0),ROUND(K369*H369*1.1,-1),0)</f>
        <v/>
      </c>
      <c r="P369" s="10" t="n"/>
      <c r="Q369" s="11" t="n"/>
      <c r="R369" s="59" t="n"/>
    </row>
    <row r="370" ht="37.5" customHeight="1">
      <c r="A370" s="44" t="inlineStr">
        <is>
          <t>04/22/2022</t>
        </is>
      </c>
      <c r="B370" s="41" t="inlineStr">
        <is>
          <t>P07363</t>
        </is>
      </c>
      <c r="C370" s="42" t="inlineStr">
        <is>
          <t>EVEL3755</t>
        </is>
      </c>
      <c r="D370" s="42" t="inlineStr">
        <is>
          <t>T/Chat Kich Thich Moc Mi Dai Day Tu Nhien</t>
        </is>
      </c>
      <c r="E370" s="43" t="n">
        <v>2</v>
      </c>
      <c r="F370" s="43">
        <f>E370-G370</f>
        <v/>
      </c>
      <c r="G370" s="43" t="n"/>
      <c r="H370" s="43" t="n"/>
      <c r="I370" s="43" t="n">
        <v>1</v>
      </c>
      <c r="J370" s="43">
        <f>+F370-H370-G370</f>
        <v/>
      </c>
      <c r="K370" s="43" t="n">
        <v>209091</v>
      </c>
      <c r="L370" s="43">
        <f>+ROUND(K370*F370,0)</f>
        <v/>
      </c>
      <c r="M370" s="43">
        <f>+ROUND(K370*F370*0.1,0)</f>
        <v/>
      </c>
      <c r="N370" s="43">
        <f>+ROUND(L370+M370,-1)</f>
        <v/>
      </c>
      <c r="O370" s="43">
        <f>+IF(AND(H370&gt;0),ROUND(K370*H370*1.1,-1),0)</f>
        <v/>
      </c>
      <c r="P370" s="10" t="inlineStr">
        <is>
          <t>01 khách cancel</t>
        </is>
      </c>
      <c r="Q370" s="11" t="inlineStr">
        <is>
          <t>Qúa hạn, không nhận cấn trừ</t>
        </is>
      </c>
      <c r="R370" s="59" t="inlineStr">
        <is>
          <t xml:space="preserve"> LF confirm</t>
        </is>
      </c>
    </row>
    <row r="371" ht="56.25" customHeight="1">
      <c r="A371" s="44" t="inlineStr">
        <is>
          <t>04/22/2022</t>
        </is>
      </c>
      <c r="B371" s="41" t="inlineStr">
        <is>
          <t>P07363</t>
        </is>
      </c>
      <c r="C371" s="42" t="inlineStr">
        <is>
          <t>EVEL0463</t>
        </is>
      </c>
      <c r="D371" s="42" t="inlineStr">
        <is>
          <t>Gel Tay Da Chet Eveline Glyco Therapy 2% Dang Enzyme Va Dau 2 Trong 1 100Ml</t>
        </is>
      </c>
      <c r="E371" s="43" t="n">
        <v>1</v>
      </c>
      <c r="F371" s="43">
        <f>E371-G371</f>
        <v/>
      </c>
      <c r="G371" s="43" t="n"/>
      <c r="H371" s="43" t="n"/>
      <c r="I371" s="43" t="n">
        <v>1</v>
      </c>
      <c r="J371" s="43">
        <f>+F371-H371-G371</f>
        <v/>
      </c>
      <c r="K371" s="43" t="n">
        <v>209091</v>
      </c>
      <c r="L371" s="43">
        <f>+ROUND(K371*F371,0)</f>
        <v/>
      </c>
      <c r="M371" s="43">
        <f>+ROUND(K371*F371*0.1,0)</f>
        <v/>
      </c>
      <c r="N371" s="43">
        <f>+ROUND(L371+M371,-1)</f>
        <v/>
      </c>
      <c r="O371" s="43">
        <f>+IF(AND(H371&gt;0),ROUND(K371*H371*1.1,-1),0)</f>
        <v/>
      </c>
      <c r="P371" s="10" t="inlineStr">
        <is>
          <t>khách cancel</t>
        </is>
      </c>
      <c r="Q371" s="11" t="inlineStr">
        <is>
          <t>Qúa hạn, không nhận cấn trừ</t>
        </is>
      </c>
      <c r="R371" s="59" t="inlineStr">
        <is>
          <t xml:space="preserve"> LF confirm</t>
        </is>
      </c>
    </row>
    <row r="372" ht="56.25" customHeight="1">
      <c r="A372" s="40" t="inlineStr">
        <is>
          <t>04/22/2022</t>
        </is>
      </c>
      <c r="B372" s="41" t="inlineStr">
        <is>
          <t>P07363</t>
        </is>
      </c>
      <c r="C372" s="42" t="inlineStr">
        <is>
          <t>EVEL7012</t>
        </is>
      </c>
      <c r="D372" s="42" t="inlineStr">
        <is>
          <t>Nuoc Tay Trang Eveline Gold Lift Expert Cao Cap Chong Nhan Da 3 Trong 1_500Ml</t>
        </is>
      </c>
      <c r="E372" s="43" t="n">
        <v>1</v>
      </c>
      <c r="F372" s="43">
        <f>E372-G372</f>
        <v/>
      </c>
      <c r="G372" s="43" t="n"/>
      <c r="H372" s="43" t="n"/>
      <c r="I372" s="43" t="n"/>
      <c r="J372" s="43">
        <f>+F372-H372-G372</f>
        <v/>
      </c>
      <c r="K372" s="43" t="n">
        <v>209091</v>
      </c>
      <c r="L372" s="43">
        <f>+ROUND(K372*F372,0)</f>
        <v/>
      </c>
      <c r="M372" s="43">
        <f>+ROUND(K372*F372*0.1,0)</f>
        <v/>
      </c>
      <c r="N372" s="43">
        <f>+ROUND(L372+M372,-1)</f>
        <v/>
      </c>
      <c r="O372" s="43">
        <f>+IF(AND(H372&gt;0),ROUND(K372*H372*1.1,-1),0)</f>
        <v/>
      </c>
      <c r="P372" s="10" t="n"/>
      <c r="Q372" s="11" t="n"/>
      <c r="R372" s="59" t="n"/>
    </row>
    <row r="373" ht="56.25" customHeight="1">
      <c r="A373" s="40" t="inlineStr">
        <is>
          <t>04/22/2022</t>
        </is>
      </c>
      <c r="B373" s="41" t="inlineStr">
        <is>
          <t>P07363</t>
        </is>
      </c>
      <c r="C373" s="42" t="inlineStr">
        <is>
          <t>EVEL6761X2</t>
        </is>
      </c>
      <c r="D373" s="42" t="inlineStr">
        <is>
          <t>Combo 2 Kem Tay Long Chiet Xuat Khoang Chat Bien Danh Cho Moi Loai Da 125Ml</t>
        </is>
      </c>
      <c r="E373" s="43" t="n">
        <v>1</v>
      </c>
      <c r="F373" s="43">
        <f>E373-G373</f>
        <v/>
      </c>
      <c r="G373" s="43" t="n"/>
      <c r="H373" s="43" t="n"/>
      <c r="I373" s="43" t="n"/>
      <c r="J373" s="43">
        <f>+F373-H373-G373</f>
        <v/>
      </c>
      <c r="K373" s="43" t="n">
        <v>263636</v>
      </c>
      <c r="L373" s="43">
        <f>+ROUND(K373*F373,0)</f>
        <v/>
      </c>
      <c r="M373" s="43">
        <f>+ROUND(K373*F373*0.1,0)</f>
        <v/>
      </c>
      <c r="N373" s="43">
        <f>+ROUND(L373+M373,-1)</f>
        <v/>
      </c>
      <c r="O373" s="43">
        <f>+IF(AND(H373&gt;0),ROUND(K373*H373*1.1,-1),0)</f>
        <v/>
      </c>
      <c r="P373" s="10" t="n"/>
      <c r="Q373" s="11" t="n"/>
      <c r="R373" s="59" t="n"/>
    </row>
    <row r="374" ht="37.5" customHeight="1">
      <c r="A374" s="40" t="inlineStr">
        <is>
          <t>04/22/2022</t>
        </is>
      </c>
      <c r="B374" s="41" t="inlineStr">
        <is>
          <t>P07363</t>
        </is>
      </c>
      <c r="C374" s="42" t="inlineStr">
        <is>
          <t>EVEL2944X2</t>
        </is>
      </c>
      <c r="D374" s="42" t="inlineStr">
        <is>
          <t>Combo 2 Kem Duong Trang Da Vung Mat Va Toan Than 200Ml</t>
        </is>
      </c>
      <c r="E374" s="43" t="n">
        <v>1</v>
      </c>
      <c r="F374" s="43">
        <f>E374-G374</f>
        <v/>
      </c>
      <c r="G374" s="43" t="n"/>
      <c r="H374" s="43" t="n"/>
      <c r="I374" s="43" t="n"/>
      <c r="J374" s="43">
        <f>+F374-H374-G374</f>
        <v/>
      </c>
      <c r="K374" s="43" t="n">
        <v>318182</v>
      </c>
      <c r="L374" s="43">
        <f>+ROUND(K374*F374,0)</f>
        <v/>
      </c>
      <c r="M374" s="43">
        <f>+ROUND(K374*F374*0.1,0)</f>
        <v/>
      </c>
      <c r="N374" s="43">
        <f>+ROUND(L374+M374,-1)</f>
        <v/>
      </c>
      <c r="O374" s="43">
        <f>+IF(AND(H374&gt;0),ROUND(K374*H374*1.1,-1),0)</f>
        <v/>
      </c>
      <c r="P374" s="10" t="n"/>
      <c r="Q374" s="11" t="n"/>
      <c r="R374" s="59" t="n"/>
    </row>
    <row r="375" ht="56.25" customHeight="1">
      <c r="A375" s="40" t="inlineStr">
        <is>
          <t>04/22/2022</t>
        </is>
      </c>
      <c r="B375" s="41" t="inlineStr">
        <is>
          <t>P07363</t>
        </is>
      </c>
      <c r="C375" s="42" t="inlineStr">
        <is>
          <t>EVEL7544</t>
        </is>
      </c>
      <c r="D375" s="42" t="inlineStr">
        <is>
          <t>Nuoc Tay Trang Lam Trang Da Va Duong Am Da White Prestige 4D Eveline</t>
        </is>
      </c>
      <c r="E375" s="43" t="n">
        <v>1</v>
      </c>
      <c r="F375" s="43">
        <f>E375-G375</f>
        <v/>
      </c>
      <c r="G375" s="43" t="n"/>
      <c r="H375" s="43" t="n"/>
      <c r="I375" s="43" t="n"/>
      <c r="J375" s="43">
        <f>+F375-H375-G375</f>
        <v/>
      </c>
      <c r="K375" s="43" t="n">
        <v>236364</v>
      </c>
      <c r="L375" s="43">
        <f>+ROUND(K375*F375,0)</f>
        <v/>
      </c>
      <c r="M375" s="43">
        <f>+ROUND(K375*F375*0.1,0)</f>
        <v/>
      </c>
      <c r="N375" s="43">
        <f>+ROUND(L375+M375,-1)</f>
        <v/>
      </c>
      <c r="O375" s="43">
        <f>+IF(AND(H375&gt;0),ROUND(K375*H375*1.1,-1),0)</f>
        <v/>
      </c>
      <c r="P375" s="10" t="n"/>
      <c r="Q375" s="11" t="n"/>
      <c r="R375" s="59" t="n"/>
    </row>
    <row r="376" ht="56.25" customHeight="1">
      <c r="A376" s="40" t="inlineStr">
        <is>
          <t>04/22/2022</t>
        </is>
      </c>
      <c r="B376" s="41" t="inlineStr">
        <is>
          <t>P07351</t>
        </is>
      </c>
      <c r="C376" s="42" t="inlineStr">
        <is>
          <t>4968123624403</t>
        </is>
      </c>
      <c r="D376" s="42" t="inlineStr">
        <is>
          <t>White Label Premium Placenta Washsua Rua Mat Lam Trang Da Giau Duong Chat Placenta</t>
        </is>
      </c>
      <c r="E376" s="43" t="n">
        <v>1</v>
      </c>
      <c r="F376" s="43">
        <f>E376-G376</f>
        <v/>
      </c>
      <c r="G376" s="43" t="n"/>
      <c r="H376" s="43" t="n"/>
      <c r="I376" s="43" t="n"/>
      <c r="J376" s="43">
        <f>+F376-H376-G376</f>
        <v/>
      </c>
      <c r="K376" s="43" t="n">
        <v>218182</v>
      </c>
      <c r="L376" s="43">
        <f>+ROUND(K376*F376,0)</f>
        <v/>
      </c>
      <c r="M376" s="43">
        <f>+ROUND(K376*F376*0.1,0)</f>
        <v/>
      </c>
      <c r="N376" s="43">
        <f>+ROUND(L376+M376,-1)</f>
        <v/>
      </c>
      <c r="O376" s="43">
        <f>+IF(AND(H376&gt;0),ROUND(K376*H376*1.1,-1),0)</f>
        <v/>
      </c>
      <c r="P376" s="10" t="n"/>
      <c r="Q376" s="11" t="n"/>
      <c r="R376" s="59" t="n"/>
    </row>
    <row r="377" ht="75" customHeight="1">
      <c r="A377" s="44" t="inlineStr">
        <is>
          <t>04/22/2022</t>
        </is>
      </c>
      <c r="B377" s="41" t="inlineStr">
        <is>
          <t>P07351</t>
        </is>
      </c>
      <c r="C377" s="42" t="inlineStr">
        <is>
          <t>4968123686203</t>
        </is>
      </c>
      <c r="D377" s="42" t="inlineStr">
        <is>
          <t>White Label® Placenta Rich Gold Cream -Kem Duong Trang Da Chong Lao Hoa Tu Nhau Thai Va Collagen</t>
        </is>
      </c>
      <c r="E377" s="43" t="n">
        <v>2</v>
      </c>
      <c r="F377" s="43">
        <f>E377-G377</f>
        <v/>
      </c>
      <c r="G377" s="43" t="n"/>
      <c r="H377" s="43" t="n"/>
      <c r="I377" s="43" t="n">
        <v>1</v>
      </c>
      <c r="J377" s="43">
        <f>+F377-H377-G377</f>
        <v/>
      </c>
      <c r="K377" s="43" t="n">
        <v>336364</v>
      </c>
      <c r="L377" s="43">
        <f>+ROUND(K377*F377,0)</f>
        <v/>
      </c>
      <c r="M377" s="43">
        <f>+ROUND(K377*F377*0.1,0)</f>
        <v/>
      </c>
      <c r="N377" s="43">
        <f>+ROUND(L377+M377,-1)</f>
        <v/>
      </c>
      <c r="O377" s="43">
        <f>+IF(AND(H377&gt;0),ROUND(K377*H377*1.1,-1),0)</f>
        <v/>
      </c>
      <c r="P377" s="10" t="inlineStr">
        <is>
          <t>01 khách cancel</t>
        </is>
      </c>
      <c r="Q377" s="11" t="inlineStr">
        <is>
          <t>Qúa hạn, không nhận cấn trừ</t>
        </is>
      </c>
      <c r="R377" s="59" t="inlineStr">
        <is>
          <t xml:space="preserve"> LF confirm</t>
        </is>
      </c>
    </row>
    <row r="378" ht="75" customHeight="1">
      <c r="A378" s="40" t="inlineStr">
        <is>
          <t>04/22/2022</t>
        </is>
      </c>
      <c r="B378" s="41" t="inlineStr">
        <is>
          <t>P07351</t>
        </is>
      </c>
      <c r="C378" s="42" t="inlineStr">
        <is>
          <t>4968123625806</t>
        </is>
      </c>
      <c r="D378" s="42" t="inlineStr">
        <is>
          <t>White Label Premium Placenta Gold Essence Tinh Chat Nhau Thai Va Collagen Chong Lao Hoa Duong Trang Da</t>
        </is>
      </c>
      <c r="E378" s="43" t="n">
        <v>2</v>
      </c>
      <c r="F378" s="43">
        <f>E378-G378</f>
        <v/>
      </c>
      <c r="G378" s="43" t="n"/>
      <c r="H378" s="43" t="n"/>
      <c r="I378" s="43" t="n"/>
      <c r="J378" s="43">
        <f>+F378-H378-G378</f>
        <v/>
      </c>
      <c r="K378" s="43" t="n">
        <v>454545</v>
      </c>
      <c r="L378" s="43">
        <f>+ROUND(K378*F378,0)</f>
        <v/>
      </c>
      <c r="M378" s="43">
        <f>+ROUND(K378*F378*0.1,0)</f>
        <v/>
      </c>
      <c r="N378" s="43">
        <f>+ROUND(L378+M378,-1)</f>
        <v/>
      </c>
      <c r="O378" s="43">
        <f>+IF(AND(H378&gt;0),ROUND(K378*H378*1.1,-1),0)</f>
        <v/>
      </c>
      <c r="P378" s="10" t="n"/>
      <c r="Q378" s="11" t="n"/>
      <c r="R378" s="59" t="n"/>
    </row>
    <row r="379" ht="75" customHeight="1">
      <c r="A379" s="40" t="inlineStr">
        <is>
          <t>04/22/2022</t>
        </is>
      </c>
      <c r="B379" s="41" t="inlineStr">
        <is>
          <t>P07351</t>
        </is>
      </c>
      <c r="C379" s="42" t="inlineStr">
        <is>
          <t>4968123624007</t>
        </is>
      </c>
      <c r="D379" s="42" t="inlineStr">
        <is>
          <t>White Label Premium Placenta Essencenuoc Hoa Hong Duong Da Trang Min Giau Duong Chat Placenta</t>
        </is>
      </c>
      <c r="E379" s="43" t="n">
        <v>2</v>
      </c>
      <c r="F379" s="43">
        <f>E379-G379</f>
        <v/>
      </c>
      <c r="G379" s="43" t="n"/>
      <c r="H379" s="43" t="n"/>
      <c r="I379" s="43" t="n"/>
      <c r="J379" s="43">
        <f>+F379-H379-G379</f>
        <v/>
      </c>
      <c r="K379" s="43" t="n">
        <v>218182</v>
      </c>
      <c r="L379" s="43">
        <f>+ROUND(K379*F379,0)</f>
        <v/>
      </c>
      <c r="M379" s="43">
        <f>+ROUND(K379*F379*0.1,0)</f>
        <v/>
      </c>
      <c r="N379" s="43">
        <f>+ROUND(L379+M379,-1)</f>
        <v/>
      </c>
      <c r="O379" s="43">
        <f>+IF(AND(H379&gt;0),ROUND(K379*H379*1.1,-1),0)</f>
        <v/>
      </c>
      <c r="P379" s="10" t="n"/>
      <c r="Q379" s="11" t="n"/>
      <c r="R379" s="59" t="n"/>
    </row>
    <row r="380" ht="37.5" customHeight="1">
      <c r="A380" s="40" t="inlineStr">
        <is>
          <t>04/22/2022</t>
        </is>
      </c>
      <c r="B380" s="41" t="inlineStr">
        <is>
          <t>P07313</t>
        </is>
      </c>
      <c r="C380" s="42" t="inlineStr">
        <is>
          <t>B24QXL5X2</t>
        </is>
      </c>
      <c r="D380" s="42" t="inlineStr">
        <is>
          <t>Combo 2 Bich Ta Quan Sleepy Natural-Size Xl24</t>
        </is>
      </c>
      <c r="E380" s="43" t="n">
        <v>1</v>
      </c>
      <c r="F380" s="43">
        <f>E380-G380</f>
        <v/>
      </c>
      <c r="G380" s="43" t="n"/>
      <c r="H380" s="43" t="n"/>
      <c r="I380" s="43" t="n"/>
      <c r="J380" s="43">
        <f>+F380-H380-G380</f>
        <v/>
      </c>
      <c r="K380" s="43" t="n">
        <v>272727</v>
      </c>
      <c r="L380" s="43">
        <f>+ROUND(K380*F380,0)</f>
        <v/>
      </c>
      <c r="M380" s="43">
        <f>+ROUND(K380*F380*0.1,0)</f>
        <v/>
      </c>
      <c r="N380" s="43">
        <f>+ROUND(L380+M380,-1)</f>
        <v/>
      </c>
      <c r="O380" s="43">
        <f>+IF(AND(H380&gt;0),ROUND(K380*H380*1.1,-1),0)</f>
        <v/>
      </c>
      <c r="P380" s="10" t="n"/>
      <c r="Q380" s="11" t="n"/>
      <c r="R380" s="59" t="n"/>
    </row>
    <row r="381" ht="37.5" customHeight="1">
      <c r="A381" s="44" t="inlineStr">
        <is>
          <t>04/23/2022</t>
        </is>
      </c>
      <c r="B381" s="41" t="inlineStr">
        <is>
          <t>P07371</t>
        </is>
      </c>
      <c r="C381" s="42" t="inlineStr">
        <is>
          <t>GSD2035</t>
        </is>
      </c>
      <c r="D381" s="42" t="inlineStr">
        <is>
          <t>Tranh Son Dau Ve Tay Meo Di Hia #Gsd2035</t>
        </is>
      </c>
      <c r="E381" s="43" t="n">
        <v>1</v>
      </c>
      <c r="F381" s="43">
        <f>E381-G381</f>
        <v/>
      </c>
      <c r="G381" s="43" t="n"/>
      <c r="H381" s="43" t="n"/>
      <c r="I381" s="43" t="n">
        <v>1</v>
      </c>
      <c r="J381" s="43">
        <f>+F381-H381-G381</f>
        <v/>
      </c>
      <c r="K381" s="43" t="n">
        <v>1181818</v>
      </c>
      <c r="L381" s="43">
        <f>+ROUND(K381*F381,0)</f>
        <v/>
      </c>
      <c r="M381" s="43">
        <f>+ROUND(K381*F381*0.1,0)</f>
        <v/>
      </c>
      <c r="N381" s="43">
        <f>+ROUND(L381+M381,-1)</f>
        <v/>
      </c>
      <c r="O381" s="43">
        <f>+IF(AND(H381&gt;0),ROUND(K381*H381*1.1,-1),0)</f>
        <v/>
      </c>
      <c r="P381" s="10" t="inlineStr">
        <is>
          <t>khách cancel</t>
        </is>
      </c>
      <c r="Q381" s="11" t="inlineStr">
        <is>
          <t>Qúa hạn, không nhận cấn trừ</t>
        </is>
      </c>
      <c r="R381" s="59" t="inlineStr">
        <is>
          <t xml:space="preserve"> LF confirm</t>
        </is>
      </c>
    </row>
    <row r="382" ht="37.5" customHeight="1">
      <c r="A382" s="40" t="inlineStr">
        <is>
          <t>04/23/2022</t>
        </is>
      </c>
      <c r="B382" s="41" t="inlineStr">
        <is>
          <t>P07371</t>
        </is>
      </c>
      <c r="C382" s="42" t="inlineStr">
        <is>
          <t>GSD2002</t>
        </is>
      </c>
      <c r="D382" s="42" t="inlineStr">
        <is>
          <t>Bo 3 Buc Tranh Truu Tuong Ve Tay #Gsd2002</t>
        </is>
      </c>
      <c r="E382" s="43" t="n">
        <v>1</v>
      </c>
      <c r="F382" s="43">
        <f>E382-G382</f>
        <v/>
      </c>
      <c r="G382" s="43" t="n"/>
      <c r="H382" s="43" t="n"/>
      <c r="I382" s="43" t="n"/>
      <c r="J382" s="43">
        <f>+F382-H382-G382</f>
        <v/>
      </c>
      <c r="K382" s="43" t="n">
        <v>1563636</v>
      </c>
      <c r="L382" s="43">
        <f>+ROUND(K382*F382,0)</f>
        <v/>
      </c>
      <c r="M382" s="43">
        <f>+ROUND(K382*F382*0.1,0)</f>
        <v/>
      </c>
      <c r="N382" s="43">
        <f>+ROUND(L382+M382,-1)</f>
        <v/>
      </c>
      <c r="O382" s="43">
        <f>+IF(AND(H382&gt;0),ROUND(K382*H382*1.1,-1),0)</f>
        <v/>
      </c>
      <c r="P382" s="10" t="n"/>
      <c r="Q382" s="11" t="n"/>
      <c r="R382" s="59" t="n"/>
    </row>
    <row r="383" ht="37.5" customHeight="1">
      <c r="A383" s="40" t="inlineStr">
        <is>
          <t>04/23/2022</t>
        </is>
      </c>
      <c r="B383" s="41" t="inlineStr">
        <is>
          <t>P07371</t>
        </is>
      </c>
      <c r="C383" s="42" t="inlineStr">
        <is>
          <t>GSD2005</t>
        </is>
      </c>
      <c r="D383" s="42" t="inlineStr">
        <is>
          <t>Tranh Son Dau Ve Tay Hoa Xanh #Gsd2005</t>
        </is>
      </c>
      <c r="E383" s="43" t="n">
        <v>1</v>
      </c>
      <c r="F383" s="43">
        <f>E383-G383</f>
        <v/>
      </c>
      <c r="G383" s="43" t="n"/>
      <c r="H383" s="43" t="n"/>
      <c r="I383" s="43" t="n"/>
      <c r="J383" s="43">
        <f>+F383-H383-G383</f>
        <v/>
      </c>
      <c r="K383" s="43" t="n">
        <v>781818</v>
      </c>
      <c r="L383" s="43">
        <f>+ROUND(K383*F383,0)</f>
        <v/>
      </c>
      <c r="M383" s="43">
        <f>+ROUND(K383*F383*0.1,0)</f>
        <v/>
      </c>
      <c r="N383" s="43">
        <f>+ROUND(L383+M383,-1)</f>
        <v/>
      </c>
      <c r="O383" s="43">
        <f>+IF(AND(H383&gt;0),ROUND(K383*H383*1.1,-1),0)</f>
        <v/>
      </c>
      <c r="P383" s="10" t="n"/>
      <c r="Q383" s="11" t="n"/>
      <c r="R383" s="59" t="n"/>
    </row>
    <row r="384" ht="37.5" customHeight="1">
      <c r="A384" s="40" t="inlineStr">
        <is>
          <t>04/24/2022</t>
        </is>
      </c>
      <c r="B384" s="41" t="inlineStr">
        <is>
          <t>P07400</t>
        </is>
      </c>
      <c r="C384" s="42" t="inlineStr">
        <is>
          <t>FVCL57X2</t>
        </is>
      </c>
      <c r="D384" s="42" t="inlineStr">
        <is>
          <t>Combo 2 Hop 57 Vien Rua Chen Finish Classic (114 Vien)</t>
        </is>
      </c>
      <c r="E384" s="43" t="n">
        <v>1</v>
      </c>
      <c r="F384" s="43">
        <f>E384-G384</f>
        <v/>
      </c>
      <c r="G384" s="43" t="n"/>
      <c r="H384" s="43" t="n"/>
      <c r="I384" s="43" t="n"/>
      <c r="J384" s="43">
        <f>+F384-H384-G384</f>
        <v/>
      </c>
      <c r="K384" s="43" t="n">
        <v>454545</v>
      </c>
      <c r="L384" s="43">
        <f>+ROUND(K384*F384,0)</f>
        <v/>
      </c>
      <c r="M384" s="43">
        <f>+ROUND(K384*F384*0.1,0)</f>
        <v/>
      </c>
      <c r="N384" s="43">
        <f>+ROUND(L384+M384,-1)</f>
        <v/>
      </c>
      <c r="O384" s="43">
        <f>+IF(AND(H384&gt;0),ROUND(K384*H384*1.1,-1),0)</f>
        <v/>
      </c>
      <c r="P384" s="10" t="n"/>
      <c r="Q384" s="11" t="n"/>
      <c r="R384" s="59" t="n"/>
    </row>
    <row r="385" ht="37.5" customHeight="1">
      <c r="A385" s="44" t="inlineStr">
        <is>
          <t>04/24/2022</t>
        </is>
      </c>
      <c r="B385" s="41" t="inlineStr">
        <is>
          <t>P07400</t>
        </is>
      </c>
      <c r="C385" s="42" t="inlineStr">
        <is>
          <t>FVVS250LMX2</t>
        </is>
      </c>
      <c r="D385" s="42" t="inlineStr">
        <is>
          <t>Combo 2 Chai Nuoc Ve Sinh May Finish 250Ml Lemon X 2Chai</t>
        </is>
      </c>
      <c r="E385" s="43" t="n">
        <v>1</v>
      </c>
      <c r="F385" s="43">
        <f>E385-G385</f>
        <v/>
      </c>
      <c r="G385" s="43" t="n"/>
      <c r="H385" s="43" t="n"/>
      <c r="I385" s="43" t="n">
        <v>1</v>
      </c>
      <c r="J385" s="43">
        <f>+F385-H385-G385</f>
        <v/>
      </c>
      <c r="K385" s="43" t="n">
        <v>354545</v>
      </c>
      <c r="L385" s="43">
        <f>+ROUND(K385*F385,0)</f>
        <v/>
      </c>
      <c r="M385" s="43">
        <f>+ROUND(K385*F385*0.1,0)</f>
        <v/>
      </c>
      <c r="N385" s="43">
        <f>+ROUND(L385+M385,-1)</f>
        <v/>
      </c>
      <c r="O385" s="43">
        <f>+IF(AND(H385&gt;0),ROUND(K385*H385*1.1,-1),0)</f>
        <v/>
      </c>
      <c r="P385" s="10" t="inlineStr">
        <is>
          <t>khách cancel</t>
        </is>
      </c>
      <c r="Q385" s="11" t="inlineStr">
        <is>
          <t>Qúa hạn, không nhận cấn trừ</t>
        </is>
      </c>
      <c r="R385" s="59" t="inlineStr">
        <is>
          <t xml:space="preserve"> LF confirm</t>
        </is>
      </c>
    </row>
    <row r="386" ht="56.25" customHeight="1">
      <c r="A386" s="40" t="inlineStr">
        <is>
          <t>04/24/2022</t>
        </is>
      </c>
      <c r="B386" s="41" t="inlineStr">
        <is>
          <t>P07399</t>
        </is>
      </c>
      <c r="C386" s="42" t="inlineStr">
        <is>
          <t>86B16M2070</t>
        </is>
      </c>
      <c r="D386" s="42" t="inlineStr">
        <is>
          <t>Bo Drap &amp; Chan Chan Cotton 86B 2070 (5 Mon) 160X200 (2070)</t>
        </is>
      </c>
      <c r="E386" s="43" t="n">
        <v>1</v>
      </c>
      <c r="F386" s="43">
        <f>E386-G386</f>
        <v/>
      </c>
      <c r="G386" s="43" t="n"/>
      <c r="H386" s="43" t="n"/>
      <c r="I386" s="43" t="n"/>
      <c r="J386" s="43">
        <f>+F386-H386-G386</f>
        <v/>
      </c>
      <c r="K386" s="43" t="n">
        <v>472727</v>
      </c>
      <c r="L386" s="43">
        <f>+ROUND(K386*F386,0)</f>
        <v/>
      </c>
      <c r="M386" s="43">
        <f>+ROUND(K386*F386*0.1,0)</f>
        <v/>
      </c>
      <c r="N386" s="43">
        <f>+ROUND(L386+M386,-1)</f>
        <v/>
      </c>
      <c r="O386" s="43">
        <f>+IF(AND(H386&gt;0),ROUND(K386*H386*1.1,-1),0)</f>
        <v/>
      </c>
      <c r="P386" s="10" t="n"/>
      <c r="Q386" s="11" t="n"/>
      <c r="R386" s="59" t="n"/>
    </row>
    <row r="387" ht="56.25" customHeight="1">
      <c r="A387" s="40" t="inlineStr">
        <is>
          <t>04/24/2022</t>
        </is>
      </c>
      <c r="B387" s="41" t="inlineStr">
        <is>
          <t>P07399</t>
        </is>
      </c>
      <c r="C387" s="42" t="inlineStr">
        <is>
          <t>86B16M2065</t>
        </is>
      </c>
      <c r="D387" s="42" t="inlineStr">
        <is>
          <t>Bo Drap &amp; Chan Chan Cotton 86B 2065 (5 Mon) 160X200 (2065)</t>
        </is>
      </c>
      <c r="E387" s="43" t="n">
        <v>1</v>
      </c>
      <c r="F387" s="43">
        <f>E387-G387</f>
        <v/>
      </c>
      <c r="G387" s="43" t="n"/>
      <c r="H387" s="43" t="n"/>
      <c r="I387" s="43" t="n"/>
      <c r="J387" s="43">
        <f>+F387-H387-G387</f>
        <v/>
      </c>
      <c r="K387" s="43" t="n">
        <v>472727</v>
      </c>
      <c r="L387" s="43">
        <f>+ROUND(K387*F387,0)</f>
        <v/>
      </c>
      <c r="M387" s="43">
        <f>+ROUND(K387*F387*0.1,0)</f>
        <v/>
      </c>
      <c r="N387" s="43">
        <f>+ROUND(L387+M387,-1)</f>
        <v/>
      </c>
      <c r="O387" s="43">
        <f>+IF(AND(H387&gt;0),ROUND(K387*H387*1.1,-1),0)</f>
        <v/>
      </c>
      <c r="P387" s="10" t="n"/>
      <c r="Q387" s="11" t="n"/>
      <c r="R387" s="59" t="n"/>
    </row>
    <row r="388" ht="56.25" customHeight="1">
      <c r="A388" s="40" t="inlineStr">
        <is>
          <t>04/24/2022</t>
        </is>
      </c>
      <c r="B388" s="41" t="inlineStr">
        <is>
          <t>P07399</t>
        </is>
      </c>
      <c r="C388" s="42" t="inlineStr">
        <is>
          <t>86B18M2089</t>
        </is>
      </c>
      <c r="D388" s="42" t="inlineStr">
        <is>
          <t>Bo Drap &amp; Chan Chan Cotton 86B 2089 (5 Mon) 180X200 (2089)</t>
        </is>
      </c>
      <c r="E388" s="43" t="n">
        <v>1</v>
      </c>
      <c r="F388" s="43">
        <f>E388-G388</f>
        <v/>
      </c>
      <c r="G388" s="43" t="n"/>
      <c r="H388" s="43" t="n"/>
      <c r="I388" s="43" t="n"/>
      <c r="J388" s="43">
        <f>+F388-H388-G388</f>
        <v/>
      </c>
      <c r="K388" s="43" t="n">
        <v>509091</v>
      </c>
      <c r="L388" s="43">
        <f>+ROUND(K388*F388,0)</f>
        <v/>
      </c>
      <c r="M388" s="43">
        <f>+ROUND(K388*F388*0.1,0)</f>
        <v/>
      </c>
      <c r="N388" s="43">
        <f>+ROUND(L388+M388,-1)</f>
        <v/>
      </c>
      <c r="O388" s="43">
        <f>+IF(AND(H388&gt;0),ROUND(K388*H388*1.1,-1),0)</f>
        <v/>
      </c>
      <c r="P388" s="10" t="n"/>
      <c r="Q388" s="11" t="n"/>
      <c r="R388" s="59" t="n"/>
    </row>
    <row r="389" ht="56.25" customHeight="1">
      <c r="A389" s="40" t="inlineStr">
        <is>
          <t>04/24/2022</t>
        </is>
      </c>
      <c r="B389" s="41" t="inlineStr">
        <is>
          <t>P07399</t>
        </is>
      </c>
      <c r="C389" s="42" t="inlineStr">
        <is>
          <t>86B18M2031</t>
        </is>
      </c>
      <c r="D389" s="42" t="inlineStr">
        <is>
          <t>Bo Drap &amp; Chan Chan Cotton 86B 2031 (5 Mon) 180X200 (2031)</t>
        </is>
      </c>
      <c r="E389" s="43" t="n">
        <v>1</v>
      </c>
      <c r="F389" s="43">
        <f>E389-G389</f>
        <v/>
      </c>
      <c r="G389" s="43" t="n"/>
      <c r="H389" s="43" t="n"/>
      <c r="I389" s="43" t="n"/>
      <c r="J389" s="43">
        <f>+F389-H389-G389</f>
        <v/>
      </c>
      <c r="K389" s="43" t="n">
        <v>509091</v>
      </c>
      <c r="L389" s="43">
        <f>+ROUND(K389*F389,0)</f>
        <v/>
      </c>
      <c r="M389" s="43">
        <f>+ROUND(K389*F389*0.1,0)</f>
        <v/>
      </c>
      <c r="N389" s="43">
        <f>+ROUND(L389+M389,-1)</f>
        <v/>
      </c>
      <c r="O389" s="43">
        <f>+IF(AND(H389&gt;0),ROUND(K389*H389*1.1,-1),0)</f>
        <v/>
      </c>
      <c r="P389" s="10" t="n"/>
      <c r="Q389" s="11" t="n"/>
      <c r="R389" s="59" t="n"/>
    </row>
    <row r="390" ht="56.25" customHeight="1">
      <c r="A390" s="40" t="inlineStr">
        <is>
          <t>04/24/2022</t>
        </is>
      </c>
      <c r="B390" s="41" t="inlineStr">
        <is>
          <t>P07399</t>
        </is>
      </c>
      <c r="C390" s="42" t="inlineStr">
        <is>
          <t>86B16M2022</t>
        </is>
      </c>
      <c r="D390" s="42" t="inlineStr">
        <is>
          <t>Bo Drap &amp; Chan Chan Cotton 86B 2022 (5 Mon) 160X200 (2022)</t>
        </is>
      </c>
      <c r="E390" s="43" t="n">
        <v>2</v>
      </c>
      <c r="F390" s="43">
        <f>E390-G390</f>
        <v/>
      </c>
      <c r="G390" s="43" t="n"/>
      <c r="H390" s="43" t="n"/>
      <c r="I390" s="43" t="n"/>
      <c r="J390" s="43">
        <f>+F390-H390-G390</f>
        <v/>
      </c>
      <c r="K390" s="43" t="n">
        <v>472727</v>
      </c>
      <c r="L390" s="43">
        <f>+ROUND(K390*F390,0)</f>
        <v/>
      </c>
      <c r="M390" s="43">
        <f>+ROUND(K390*F390*0.1,0)</f>
        <v/>
      </c>
      <c r="N390" s="43">
        <f>+ROUND(L390+M390,-1)</f>
        <v/>
      </c>
      <c r="O390" s="43">
        <f>+IF(AND(H390&gt;0),ROUND(K390*H390*1.1,-1),0)</f>
        <v/>
      </c>
      <c r="P390" s="10" t="n"/>
      <c r="Q390" s="11" t="n"/>
      <c r="R390" s="59" t="n"/>
    </row>
    <row r="391" ht="56.25" customHeight="1">
      <c r="A391" s="40" t="inlineStr">
        <is>
          <t>04/24/2022</t>
        </is>
      </c>
      <c r="B391" s="41" t="inlineStr">
        <is>
          <t>P07399</t>
        </is>
      </c>
      <c r="C391" s="42" t="inlineStr">
        <is>
          <t>86B18M2064</t>
        </is>
      </c>
      <c r="D391" s="42" t="inlineStr">
        <is>
          <t>Bo Drap &amp; Chan Chan Cotton 86B 2064 (5 Mon) 160X200 (2064)</t>
        </is>
      </c>
      <c r="E391" s="43" t="n">
        <v>1</v>
      </c>
      <c r="F391" s="43">
        <f>E391-G391</f>
        <v/>
      </c>
      <c r="G391" s="43" t="n"/>
      <c r="H391" s="43" t="n"/>
      <c r="I391" s="43" t="n"/>
      <c r="J391" s="43">
        <f>+F391-H391-G391</f>
        <v/>
      </c>
      <c r="K391" s="43" t="n">
        <v>509091</v>
      </c>
      <c r="L391" s="43">
        <f>+ROUND(K391*F391,0)</f>
        <v/>
      </c>
      <c r="M391" s="43">
        <f>+ROUND(K391*F391*0.1,0)</f>
        <v/>
      </c>
      <c r="N391" s="43">
        <f>+ROUND(L391+M391,-1)</f>
        <v/>
      </c>
      <c r="O391" s="43">
        <f>+IF(AND(H391&gt;0),ROUND(K391*H391*1.1,-1),0)</f>
        <v/>
      </c>
      <c r="P391" s="10" t="n"/>
      <c r="Q391" s="11" t="n"/>
      <c r="R391" s="59" t="n"/>
    </row>
    <row r="392" ht="56.25" customHeight="1">
      <c r="A392" s="40" t="inlineStr">
        <is>
          <t>04/24/2022</t>
        </is>
      </c>
      <c r="B392" s="41" t="inlineStr">
        <is>
          <t>P07399</t>
        </is>
      </c>
      <c r="C392" s="42" t="inlineStr">
        <is>
          <t>86B16M2081</t>
        </is>
      </c>
      <c r="D392" s="42" t="inlineStr">
        <is>
          <t>Bo Drap &amp; Chan Chan Cotton 86B 2081 (5 Mon) 160X200 (2081)</t>
        </is>
      </c>
      <c r="E392" s="43" t="n">
        <v>2</v>
      </c>
      <c r="F392" s="43">
        <f>E392-G392</f>
        <v/>
      </c>
      <c r="G392" s="43" t="n"/>
      <c r="H392" s="43" t="n"/>
      <c r="I392" s="43" t="n"/>
      <c r="J392" s="43">
        <f>+F392-H392-G392</f>
        <v/>
      </c>
      <c r="K392" s="43" t="n">
        <v>472727</v>
      </c>
      <c r="L392" s="43">
        <f>+ROUND(K392*F392,0)</f>
        <v/>
      </c>
      <c r="M392" s="43">
        <f>+ROUND(K392*F392*0.1,0)</f>
        <v/>
      </c>
      <c r="N392" s="43">
        <f>+ROUND(L392+M392,-1)</f>
        <v/>
      </c>
      <c r="O392" s="43">
        <f>+IF(AND(H392&gt;0),ROUND(K392*H392*1.1,-1),0)</f>
        <v/>
      </c>
      <c r="P392" s="10" t="n"/>
      <c r="Q392" s="11" t="n"/>
      <c r="R392" s="59" t="n"/>
    </row>
    <row r="393" ht="56.25" customHeight="1">
      <c r="A393" s="40" t="inlineStr">
        <is>
          <t>04/24/2022</t>
        </is>
      </c>
      <c r="B393" s="41" t="inlineStr">
        <is>
          <t>P07399</t>
        </is>
      </c>
      <c r="C393" s="42" t="inlineStr">
        <is>
          <t>86B16M2064</t>
        </is>
      </c>
      <c r="D393" s="42" t="inlineStr">
        <is>
          <t>Bo Drap &amp; Chan Chan Cotton 86B 2064 (5 Mon) 160X200 (2064) - 86B16M</t>
        </is>
      </c>
      <c r="E393" s="43" t="n">
        <v>1</v>
      </c>
      <c r="F393" s="43">
        <f>E393-G393</f>
        <v/>
      </c>
      <c r="G393" s="43" t="n"/>
      <c r="H393" s="43" t="n"/>
      <c r="I393" s="43" t="n"/>
      <c r="J393" s="43">
        <f>+F393-H393-G393</f>
        <v/>
      </c>
      <c r="K393" s="43" t="n">
        <v>472727</v>
      </c>
      <c r="L393" s="43">
        <f>+ROUND(K393*F393,0)</f>
        <v/>
      </c>
      <c r="M393" s="43">
        <f>+ROUND(K393*F393*0.1,0)</f>
        <v/>
      </c>
      <c r="N393" s="43">
        <f>+ROUND(L393+M393,-1)</f>
        <v/>
      </c>
      <c r="O393" s="43">
        <f>+IF(AND(H393&gt;0),ROUND(K393*H393*1.1,-1),0)</f>
        <v/>
      </c>
      <c r="P393" s="10" t="n"/>
      <c r="Q393" s="11" t="n"/>
      <c r="R393" s="59" t="n"/>
    </row>
    <row r="394" ht="56.25" customHeight="1">
      <c r="A394" s="40" t="inlineStr">
        <is>
          <t>04/24/2022</t>
        </is>
      </c>
      <c r="B394" s="41" t="inlineStr">
        <is>
          <t>P07399</t>
        </is>
      </c>
      <c r="C394" s="42" t="inlineStr">
        <is>
          <t>86B18M2055</t>
        </is>
      </c>
      <c r="D394" s="42" t="inlineStr">
        <is>
          <t>Bo Drap &amp; Chan Chan Cotton 86B 2055 (5 Mon) 160X200 (2055)</t>
        </is>
      </c>
      <c r="E394" s="43" t="n">
        <v>1</v>
      </c>
      <c r="F394" s="43">
        <f>E394-G394</f>
        <v/>
      </c>
      <c r="G394" s="43" t="n"/>
      <c r="H394" s="43" t="n"/>
      <c r="I394" s="43" t="n"/>
      <c r="J394" s="43">
        <f>+F394-H394-G394</f>
        <v/>
      </c>
      <c r="K394" s="43" t="n">
        <v>509091</v>
      </c>
      <c r="L394" s="43">
        <f>+ROUND(K394*F394,0)</f>
        <v/>
      </c>
      <c r="M394" s="43">
        <f>+ROUND(K394*F394*0.1,0)</f>
        <v/>
      </c>
      <c r="N394" s="43">
        <f>+ROUND(L394+M394,-1)</f>
        <v/>
      </c>
      <c r="O394" s="43">
        <f>+IF(AND(H394&gt;0),ROUND(K394*H394*1.1,-1),0)</f>
        <v/>
      </c>
      <c r="P394" s="10" t="n"/>
      <c r="Q394" s="11" t="n"/>
      <c r="R394" s="59" t="n"/>
    </row>
    <row r="395" ht="56.25" customHeight="1">
      <c r="A395" s="40" t="inlineStr">
        <is>
          <t>04/24/2022</t>
        </is>
      </c>
      <c r="B395" s="41" t="inlineStr">
        <is>
          <t>P07399</t>
        </is>
      </c>
      <c r="C395" s="42" t="inlineStr">
        <is>
          <t>86B16M2028</t>
        </is>
      </c>
      <c r="D395" s="42" t="inlineStr">
        <is>
          <t>Bo Drap &amp; Chan Chan Cotton 86B 2028 (5 Mon) 160X200 (2028)</t>
        </is>
      </c>
      <c r="E395" s="43" t="n">
        <v>2</v>
      </c>
      <c r="F395" s="43">
        <f>E395-G395</f>
        <v/>
      </c>
      <c r="G395" s="43" t="n">
        <v>2</v>
      </c>
      <c r="H395" s="43" t="n"/>
      <c r="I395" s="43" t="n"/>
      <c r="J395" s="43">
        <f>+F395-H395-G395</f>
        <v/>
      </c>
      <c r="K395" s="43" t="n">
        <v>472727</v>
      </c>
      <c r="L395" s="43">
        <f>+ROUND(K395*F395,0)</f>
        <v/>
      </c>
      <c r="M395" s="43">
        <f>+ROUND(K395*F395*0.1,0)</f>
        <v/>
      </c>
      <c r="N395" s="43">
        <f>+ROUND(L395+M395,-1)</f>
        <v/>
      </c>
      <c r="O395" s="43">
        <f>+IF(AND(H395&gt;0),ROUND(K395*H395*1.1,-1),0)</f>
        <v/>
      </c>
      <c r="P395" s="10" t="inlineStr">
        <is>
          <t>k nhập kho</t>
        </is>
      </c>
      <c r="Q395" s="11" t="inlineStr">
        <is>
          <t>TC XÁC NHẬN KHÔNG GIAO</t>
        </is>
      </c>
      <c r="R395" s="59" t="inlineStr">
        <is>
          <t>CẤN TRỪ ĐỢT NÀY</t>
        </is>
      </c>
    </row>
    <row r="396" ht="56.25" customHeight="1">
      <c r="A396" s="40" t="inlineStr">
        <is>
          <t>04/24/2022</t>
        </is>
      </c>
      <c r="B396" s="41" t="inlineStr">
        <is>
          <t>P07399</t>
        </is>
      </c>
      <c r="C396" s="42" t="inlineStr">
        <is>
          <t>86B16M2071</t>
        </is>
      </c>
      <c r="D396" s="42" t="inlineStr">
        <is>
          <t>Bo Drap &amp; Chan Chan Cotton 86B 2071 (5 Mon) 160X200 (2071)</t>
        </is>
      </c>
      <c r="E396" s="43" t="n">
        <v>1</v>
      </c>
      <c r="F396" s="43">
        <f>E396-G396</f>
        <v/>
      </c>
      <c r="G396" s="43" t="n"/>
      <c r="H396" s="43" t="n"/>
      <c r="I396" s="43" t="n"/>
      <c r="J396" s="43">
        <f>+F396-H396-G396</f>
        <v/>
      </c>
      <c r="K396" s="43" t="n">
        <v>472727</v>
      </c>
      <c r="L396" s="43">
        <f>+ROUND(K396*F396,0)</f>
        <v/>
      </c>
      <c r="M396" s="43">
        <f>+ROUND(K396*F396*0.1,0)</f>
        <v/>
      </c>
      <c r="N396" s="43">
        <f>+ROUND(L396+M396,-1)</f>
        <v/>
      </c>
      <c r="O396" s="43">
        <f>+IF(AND(H396&gt;0),ROUND(K396*H396*1.1,-1),0)</f>
        <v/>
      </c>
      <c r="P396" s="10" t="n"/>
      <c r="Q396" s="11" t="n"/>
      <c r="R396" s="59" t="n"/>
    </row>
    <row r="397" ht="37.5" customHeight="1">
      <c r="A397" s="40" t="inlineStr">
        <is>
          <t>04/25/2022</t>
        </is>
      </c>
      <c r="B397" s="41" t="inlineStr">
        <is>
          <t>P07425</t>
        </is>
      </c>
      <c r="C397" s="42" t="inlineStr">
        <is>
          <t>GGTR25V2</t>
        </is>
      </c>
      <c r="D397" s="42" t="inlineStr">
        <is>
          <t>Combo 2 Khay Go Tan Bi Tron Da Nang D25</t>
        </is>
      </c>
      <c r="E397" s="43" t="n">
        <v>1</v>
      </c>
      <c r="F397" s="43">
        <f>E397-G397</f>
        <v/>
      </c>
      <c r="G397" s="43" t="n"/>
      <c r="H397" s="43" t="n"/>
      <c r="I397" s="43" t="n"/>
      <c r="J397" s="43">
        <f>+F397-H397-G397</f>
        <v/>
      </c>
      <c r="K397" s="43" t="n">
        <v>268182</v>
      </c>
      <c r="L397" s="43">
        <f>+ROUND(K397*F397,0)</f>
        <v/>
      </c>
      <c r="M397" s="43">
        <f>+ROUND(K397*F397*0.1,0)</f>
        <v/>
      </c>
      <c r="N397" s="43">
        <f>+ROUND(L397+M397,-1)</f>
        <v/>
      </c>
      <c r="O397" s="43">
        <f>+IF(AND(H397&gt;0),ROUND(K397*H397*1.1,-1),0)</f>
        <v/>
      </c>
      <c r="P397" s="10" t="n"/>
      <c r="Q397" s="11" t="n"/>
      <c r="R397" s="59" t="n"/>
    </row>
    <row r="398" ht="37.5" customHeight="1">
      <c r="A398" s="44" t="inlineStr">
        <is>
          <t>04/25/2022</t>
        </is>
      </c>
      <c r="B398" s="41" t="inlineStr">
        <is>
          <t>P07420</t>
        </is>
      </c>
      <c r="C398" s="42" t="inlineStr">
        <is>
          <t>GSD2045</t>
        </is>
      </c>
      <c r="D398" s="42" t="inlineStr">
        <is>
          <t>Tranh Son Dau Ve Tay Xom Cau Day #Gsd2045</t>
        </is>
      </c>
      <c r="E398" s="43" t="n">
        <v>1</v>
      </c>
      <c r="F398" s="43">
        <f>E398-G398</f>
        <v/>
      </c>
      <c r="G398" s="43" t="n"/>
      <c r="H398" s="43" t="n"/>
      <c r="I398" s="43" t="n">
        <v>1</v>
      </c>
      <c r="J398" s="43">
        <f>+F398-H398-G398</f>
        <v/>
      </c>
      <c r="K398" s="43" t="n">
        <v>1563636</v>
      </c>
      <c r="L398" s="43">
        <f>+ROUND(K398*F398,0)</f>
        <v/>
      </c>
      <c r="M398" s="43">
        <f>+ROUND(K398*F398*0.1,0)</f>
        <v/>
      </c>
      <c r="N398" s="43">
        <f>+ROUND(L398+M398,-1)</f>
        <v/>
      </c>
      <c r="O398" s="43">
        <f>+IF(AND(H398&gt;0),ROUND(K398*H398*1.1,-1),0)</f>
        <v/>
      </c>
      <c r="P398" s="10" t="inlineStr">
        <is>
          <t>khách cancel</t>
        </is>
      </c>
      <c r="Q398" s="11" t="inlineStr">
        <is>
          <t>Qúa hạn, không nhận cấn trừ</t>
        </is>
      </c>
      <c r="R398" s="59" t="inlineStr">
        <is>
          <t xml:space="preserve"> LF confirm</t>
        </is>
      </c>
    </row>
    <row r="399" ht="56.25" customHeight="1">
      <c r="A399" s="40" t="inlineStr">
        <is>
          <t>04/25/2022</t>
        </is>
      </c>
      <c r="B399" s="41" t="inlineStr">
        <is>
          <t>P07425</t>
        </is>
      </c>
      <c r="C399" s="42" t="inlineStr">
        <is>
          <t>GGV1919N2</t>
        </is>
      </c>
      <c r="D399" s="42" t="inlineStr">
        <is>
          <t>Combo 2 Khay Go Oc Cho Vuong Da Nang Bygu 919N*2 Size19X19</t>
        </is>
      </c>
      <c r="E399" s="43" t="n">
        <v>2</v>
      </c>
      <c r="F399" s="43">
        <f>E399-G399</f>
        <v/>
      </c>
      <c r="G399" s="43" t="n">
        <v>2</v>
      </c>
      <c r="H399" s="43" t="n"/>
      <c r="I399" s="43" t="n"/>
      <c r="J399" s="43">
        <f>+F399-H399-G399</f>
        <v/>
      </c>
      <c r="K399" s="43" t="n">
        <v>331818</v>
      </c>
      <c r="L399" s="43">
        <f>+ROUND(K399*F399,0)</f>
        <v/>
      </c>
      <c r="M399" s="43">
        <f>+ROUND(K399*F399*0.1,0)</f>
        <v/>
      </c>
      <c r="N399" s="43">
        <f>+ROUND(L399+M399,-1)</f>
        <v/>
      </c>
      <c r="O399" s="43">
        <f>+IF(AND(H399&gt;0),ROUND(K399*H399*1.1,-1),0)</f>
        <v/>
      </c>
      <c r="P399" s="10" t="inlineStr">
        <is>
          <t>k nhập kho;
đã cấn trừ trong đợt thanh toán ngày 11/5/2022</t>
        </is>
      </c>
      <c r="Q399" s="11" t="inlineStr">
        <is>
          <t>TC XÁC NHẬN KHÔNG GIAO</t>
        </is>
      </c>
      <c r="R399" s="59" t="inlineStr">
        <is>
          <t>ĐÃ CẤN TRỪ</t>
        </is>
      </c>
    </row>
    <row r="400" ht="37.5" customHeight="1">
      <c r="A400" s="40" t="inlineStr">
        <is>
          <t>04/25/2022</t>
        </is>
      </c>
      <c r="B400" s="41" t="inlineStr">
        <is>
          <t>P07483</t>
        </is>
      </c>
      <c r="C400" s="42" t="inlineStr">
        <is>
          <t>YAKL6X2</t>
        </is>
      </c>
      <c r="D400" s="42" t="inlineStr">
        <is>
          <t>Combo 2 Loc (12 Hu) To Yen Duong An Kieng</t>
        </is>
      </c>
      <c r="E400" s="43" t="n">
        <v>2</v>
      </c>
      <c r="F400" s="43">
        <f>E400-G400</f>
        <v/>
      </c>
      <c r="G400" s="43" t="n"/>
      <c r="H400" s="43" t="n"/>
      <c r="I400" s="43" t="n"/>
      <c r="J400" s="43">
        <f>+F400-H400-G400</f>
        <v/>
      </c>
      <c r="K400" s="43" t="n">
        <v>268909</v>
      </c>
      <c r="L400" s="43">
        <f>+ROUND(K400*F400,0)</f>
        <v/>
      </c>
      <c r="M400" s="43">
        <f>+ROUND(K400*F400*0.1,0)</f>
        <v/>
      </c>
      <c r="N400" s="43">
        <f>+ROUND(L400+M400,-1)</f>
        <v/>
      </c>
      <c r="O400" s="43">
        <f>+IF(AND(H400&gt;0),ROUND(K400*H400*1.1,-1),0)</f>
        <v/>
      </c>
      <c r="P400" s="10" t="n"/>
      <c r="Q400" s="11" t="n"/>
      <c r="R400" s="59" t="n"/>
    </row>
    <row r="401" ht="37.5" customHeight="1">
      <c r="A401" s="40" t="inlineStr">
        <is>
          <t>04/25/2022</t>
        </is>
      </c>
      <c r="B401" s="41" t="inlineStr">
        <is>
          <t>P07483</t>
        </is>
      </c>
      <c r="C401" s="42" t="inlineStr">
        <is>
          <t>Y15H1X24</t>
        </is>
      </c>
      <c r="D401" s="42" t="inlineStr">
        <is>
          <t>Combo Thung 24 Hu To Yen Chung Duong Phen 15</t>
        </is>
      </c>
      <c r="E401" s="43" t="n">
        <v>1</v>
      </c>
      <c r="F401" s="43">
        <f>E401-G401</f>
        <v/>
      </c>
      <c r="G401" s="43" t="n"/>
      <c r="H401" s="43" t="n"/>
      <c r="I401" s="43" t="n"/>
      <c r="J401" s="43">
        <f>+F401-H401-G401</f>
        <v/>
      </c>
      <c r="K401" s="43" t="n">
        <v>616909</v>
      </c>
      <c r="L401" s="43">
        <f>+ROUND(K401*F401,0)</f>
        <v/>
      </c>
      <c r="M401" s="43">
        <f>+ROUND(K401*F401*0.1,0)</f>
        <v/>
      </c>
      <c r="N401" s="43">
        <f>+ROUND(L401+M401,-1)</f>
        <v/>
      </c>
      <c r="O401" s="43">
        <f>+IF(AND(H401&gt;0),ROUND(K401*H401*1.1,-1),0)</f>
        <v/>
      </c>
      <c r="P401" s="10" t="n"/>
      <c r="Q401" s="11" t="n"/>
      <c r="R401" s="59" t="n"/>
    </row>
    <row r="402" ht="56.25" customHeight="1">
      <c r="A402" s="40" t="inlineStr">
        <is>
          <t>04/25/2022</t>
        </is>
      </c>
      <c r="B402" s="41" t="inlineStr">
        <is>
          <t>P07426</t>
        </is>
      </c>
      <c r="C402" s="42" t="inlineStr">
        <is>
          <t>86B16M2057</t>
        </is>
      </c>
      <c r="D402" s="42" t="inlineStr">
        <is>
          <t>Bo Drap &amp; Chan Chan Cotton 86B 2057 (5 Mon) 160X200 (2057)</t>
        </is>
      </c>
      <c r="E402" s="43" t="n">
        <v>2</v>
      </c>
      <c r="F402" s="43">
        <f>E402-G402</f>
        <v/>
      </c>
      <c r="G402" s="43" t="n"/>
      <c r="H402" s="43" t="n"/>
      <c r="I402" s="43" t="n"/>
      <c r="J402" s="43">
        <f>+F402-H402-G402</f>
        <v/>
      </c>
      <c r="K402" s="43" t="n">
        <v>472727</v>
      </c>
      <c r="L402" s="43">
        <f>+ROUND(K402*F402,0)</f>
        <v/>
      </c>
      <c r="M402" s="43">
        <f>+ROUND(K402*F402*0.1,0)</f>
        <v/>
      </c>
      <c r="N402" s="43">
        <f>+ROUND(L402+M402,-1)</f>
        <v/>
      </c>
      <c r="O402" s="43">
        <f>+IF(AND(H402&gt;0),ROUND(K402*H402*1.1,-1),0)</f>
        <v/>
      </c>
      <c r="P402" s="10" t="n"/>
      <c r="Q402" s="11" t="n"/>
      <c r="R402" s="59" t="n"/>
    </row>
    <row r="403" ht="56.25" customHeight="1">
      <c r="A403" s="40" t="inlineStr">
        <is>
          <t>04/25/2022</t>
        </is>
      </c>
      <c r="B403" s="41" t="inlineStr">
        <is>
          <t>P07426</t>
        </is>
      </c>
      <c r="C403" s="42" t="inlineStr">
        <is>
          <t>86B16M2071</t>
        </is>
      </c>
      <c r="D403" s="42" t="inlineStr">
        <is>
          <t>Bo Drap &amp; Chan Chan Cotton 86B 2071 (5 Mon) 160X200 (2071)</t>
        </is>
      </c>
      <c r="E403" s="43" t="n">
        <v>1</v>
      </c>
      <c r="F403" s="43">
        <f>E403-G403</f>
        <v/>
      </c>
      <c r="G403" s="43" t="n"/>
      <c r="H403" s="43" t="n"/>
      <c r="I403" s="43" t="n"/>
      <c r="J403" s="43">
        <f>+F403-H403-G403</f>
        <v/>
      </c>
      <c r="K403" s="43" t="n">
        <v>472727</v>
      </c>
      <c r="L403" s="43">
        <f>+ROUND(K403*F403,0)</f>
        <v/>
      </c>
      <c r="M403" s="43">
        <f>+ROUND(K403*F403*0.1,0)</f>
        <v/>
      </c>
      <c r="N403" s="43">
        <f>+ROUND(L403+M403,-1)</f>
        <v/>
      </c>
      <c r="O403" s="43">
        <f>+IF(AND(H403&gt;0),ROUND(K403*H403*1.1,-1),0)</f>
        <v/>
      </c>
      <c r="P403" s="10" t="n"/>
      <c r="Q403" s="11" t="n"/>
      <c r="R403" s="59" t="n"/>
    </row>
    <row r="404" ht="56.25" customHeight="1">
      <c r="A404" s="40" t="inlineStr">
        <is>
          <t>04/25/2022</t>
        </is>
      </c>
      <c r="B404" s="41" t="inlineStr">
        <is>
          <t>P07426</t>
        </is>
      </c>
      <c r="C404" s="42" t="inlineStr">
        <is>
          <t>86B16M2064</t>
        </is>
      </c>
      <c r="D404" s="42" t="inlineStr">
        <is>
          <t>Bo Drap &amp; Chan Chan Cotton 86B 2064 (5 Mon) 160X200 (2064) - 86B16M</t>
        </is>
      </c>
      <c r="E404" s="43" t="n">
        <v>1</v>
      </c>
      <c r="F404" s="43">
        <f>E404-G404</f>
        <v/>
      </c>
      <c r="G404" s="43" t="n"/>
      <c r="H404" s="43" t="n"/>
      <c r="I404" s="43" t="n"/>
      <c r="J404" s="43">
        <f>+F404-H404-G404</f>
        <v/>
      </c>
      <c r="K404" s="43" t="n">
        <v>472727</v>
      </c>
      <c r="L404" s="43">
        <f>+ROUND(K404*F404,0)</f>
        <v/>
      </c>
      <c r="M404" s="43">
        <f>+ROUND(K404*F404*0.1,0)</f>
        <v/>
      </c>
      <c r="N404" s="43">
        <f>+ROUND(L404+M404,-1)</f>
        <v/>
      </c>
      <c r="O404" s="43">
        <f>+IF(AND(H404&gt;0),ROUND(K404*H404*1.1,-1),0)</f>
        <v/>
      </c>
      <c r="P404" s="10" t="n"/>
      <c r="Q404" s="11" t="n"/>
      <c r="R404" s="59" t="n"/>
    </row>
    <row r="405" ht="56.25" customHeight="1">
      <c r="A405" s="40" t="inlineStr">
        <is>
          <t>04/25/2022</t>
        </is>
      </c>
      <c r="B405" s="41" t="inlineStr">
        <is>
          <t>P07426</t>
        </is>
      </c>
      <c r="C405" s="42" t="inlineStr">
        <is>
          <t>86B16M2060</t>
        </is>
      </c>
      <c r="D405" s="42" t="inlineStr">
        <is>
          <t>Bo Drap &amp; Chan Chan Cotton 86B 2060 (5 Mon) 160X200 (2060)</t>
        </is>
      </c>
      <c r="E405" s="43" t="n">
        <v>1</v>
      </c>
      <c r="F405" s="43">
        <f>E405-G405</f>
        <v/>
      </c>
      <c r="G405" s="43" t="n"/>
      <c r="H405" s="43" t="n"/>
      <c r="I405" s="43" t="n"/>
      <c r="J405" s="43">
        <f>+F405-H405-G405</f>
        <v/>
      </c>
      <c r="K405" s="43" t="n">
        <v>472727</v>
      </c>
      <c r="L405" s="43">
        <f>+ROUND(K405*F405,0)</f>
        <v/>
      </c>
      <c r="M405" s="43">
        <f>+ROUND(K405*F405*0.1,0)</f>
        <v/>
      </c>
      <c r="N405" s="43">
        <f>+ROUND(L405+M405,-1)</f>
        <v/>
      </c>
      <c r="O405" s="43">
        <f>+IF(AND(H405&gt;0),ROUND(K405*H405*1.1,-1),0)</f>
        <v/>
      </c>
      <c r="P405" s="10" t="n"/>
      <c r="Q405" s="11" t="n"/>
      <c r="R405" s="59" t="n"/>
    </row>
    <row r="406" ht="37.5" customHeight="1">
      <c r="A406" s="44" t="inlineStr">
        <is>
          <t>04/25/2022</t>
        </is>
      </c>
      <c r="B406" s="41" t="inlineStr">
        <is>
          <t>P07488</t>
        </is>
      </c>
      <c r="C406" s="42" t="inlineStr">
        <is>
          <t>86B612-072</t>
        </is>
      </c>
      <c r="D406" s="42" t="inlineStr">
        <is>
          <t>Tranh Son Dau Ve Thu Cong Qua Yeu 6B612-072(60*120Cm)</t>
        </is>
      </c>
      <c r="E406" s="43" t="n">
        <v>1</v>
      </c>
      <c r="F406" s="43">
        <f>E406-G406</f>
        <v/>
      </c>
      <c r="G406" s="43" t="n"/>
      <c r="H406" s="43" t="n"/>
      <c r="I406" s="43" t="n">
        <v>1</v>
      </c>
      <c r="J406" s="43">
        <f>+F406-H406-G406</f>
        <v/>
      </c>
      <c r="K406" s="43" t="n">
        <v>1145455</v>
      </c>
      <c r="L406" s="43">
        <f>+ROUND(K406*F406,0)</f>
        <v/>
      </c>
      <c r="M406" s="43">
        <f>+ROUND(K406*F406*0.1,0)</f>
        <v/>
      </c>
      <c r="N406" s="43">
        <f>+ROUND(L406+M406,-1)</f>
        <v/>
      </c>
      <c r="O406" s="43">
        <f>+IF(AND(H406&gt;0),ROUND(K406*H406*1.1,-1),0)</f>
        <v/>
      </c>
      <c r="P406" s="10" t="inlineStr">
        <is>
          <t>khách cancel</t>
        </is>
      </c>
      <c r="Q406" s="11" t="inlineStr">
        <is>
          <t>Qúa hạn, không nhận cấn trừ</t>
        </is>
      </c>
      <c r="R406" s="59" t="inlineStr">
        <is>
          <t xml:space="preserve"> LF confirm</t>
        </is>
      </c>
    </row>
    <row r="407" ht="56.25" customHeight="1">
      <c r="A407" s="44" t="inlineStr">
        <is>
          <t>04/25/2022</t>
        </is>
      </c>
      <c r="B407" s="41" t="inlineStr">
        <is>
          <t>P07488</t>
        </is>
      </c>
      <c r="C407" s="42" t="inlineStr">
        <is>
          <t>86B612-073</t>
        </is>
      </c>
      <c r="D407" s="42" t="inlineStr">
        <is>
          <t>Tranh Son Dau Ve Thu Cong Thien Dieu Vuon Canh 6B612- 073(60*120Cm)</t>
        </is>
      </c>
      <c r="E407" s="43" t="n">
        <v>1</v>
      </c>
      <c r="F407" s="43">
        <f>E407-G407</f>
        <v/>
      </c>
      <c r="G407" s="43" t="n"/>
      <c r="H407" s="43" t="n"/>
      <c r="I407" s="43" t="n">
        <v>1</v>
      </c>
      <c r="J407" s="43">
        <f>+F407-H407-G407</f>
        <v/>
      </c>
      <c r="K407" s="43" t="n">
        <v>1145455</v>
      </c>
      <c r="L407" s="43">
        <f>+ROUND(K407*F407,0)</f>
        <v/>
      </c>
      <c r="M407" s="43">
        <f>+ROUND(K407*F407*0.1,0)</f>
        <v/>
      </c>
      <c r="N407" s="43">
        <f>+ROUND(L407+M407,-1)</f>
        <v/>
      </c>
      <c r="O407" s="43">
        <f>+IF(AND(H407&gt;0),ROUND(K407*H407*1.1,-1),0)</f>
        <v/>
      </c>
      <c r="P407" s="10" t="inlineStr">
        <is>
          <t>khách cancel</t>
        </is>
      </c>
      <c r="Q407" s="11" t="inlineStr">
        <is>
          <t>Qúa hạn, không nhận cấn trừ</t>
        </is>
      </c>
      <c r="R407" s="59" t="inlineStr">
        <is>
          <t xml:space="preserve"> LF confirm</t>
        </is>
      </c>
    </row>
    <row r="408" ht="56.25" customHeight="1">
      <c r="A408" s="44" t="inlineStr">
        <is>
          <t>04/25/2022</t>
        </is>
      </c>
      <c r="B408" s="41" t="inlineStr">
        <is>
          <t>P07488</t>
        </is>
      </c>
      <c r="C408" s="42" t="inlineStr">
        <is>
          <t>86B612-075</t>
        </is>
      </c>
      <c r="D408" s="42" t="inlineStr">
        <is>
          <t>Tranh Son Dau Ve Thu Cong Chung Nha 6B612-075(60*120Cm)</t>
        </is>
      </c>
      <c r="E408" s="43" t="n">
        <v>1</v>
      </c>
      <c r="F408" s="43">
        <f>E408-G408</f>
        <v/>
      </c>
      <c r="G408" s="43" t="n"/>
      <c r="H408" s="43" t="n"/>
      <c r="I408" s="43" t="n">
        <v>1</v>
      </c>
      <c r="J408" s="43">
        <f>+F408-H408-G408</f>
        <v/>
      </c>
      <c r="K408" s="43" t="n">
        <v>1145455</v>
      </c>
      <c r="L408" s="43">
        <f>+ROUND(K408*F408,0)</f>
        <v/>
      </c>
      <c r="M408" s="43">
        <f>+ROUND(K408*F408*0.1,0)</f>
        <v/>
      </c>
      <c r="N408" s="43">
        <f>+ROUND(L408+M408,-1)</f>
        <v/>
      </c>
      <c r="O408" s="43">
        <f>+IF(AND(H408&gt;0),ROUND(K408*H408*1.1,-1),0)</f>
        <v/>
      </c>
      <c r="P408" s="10" t="inlineStr">
        <is>
          <t>khách cancel</t>
        </is>
      </c>
      <c r="Q408" s="11" t="inlineStr">
        <is>
          <t>Qúa hạn, không nhận cấn trừ</t>
        </is>
      </c>
      <c r="R408" s="59" t="inlineStr">
        <is>
          <t xml:space="preserve"> LF confirm</t>
        </is>
      </c>
    </row>
    <row r="409" ht="56.25" customHeight="1">
      <c r="A409" s="44" t="inlineStr">
        <is>
          <t>04/25/2022</t>
        </is>
      </c>
      <c r="B409" s="41" t="inlineStr">
        <is>
          <t>P07491</t>
        </is>
      </c>
      <c r="C409" s="42" t="inlineStr">
        <is>
          <t>EVEL7012</t>
        </is>
      </c>
      <c r="D409" s="42" t="inlineStr">
        <is>
          <t>Nuoc Tay Trang Eveline Gold Lift Expert Cao Cap Chong Nhan Da 3 Trong 1_500Ml</t>
        </is>
      </c>
      <c r="E409" s="43" t="n">
        <v>1</v>
      </c>
      <c r="F409" s="43">
        <f>E409-G409</f>
        <v/>
      </c>
      <c r="G409" s="43" t="n"/>
      <c r="H409" s="43" t="n"/>
      <c r="I409" s="43" t="n">
        <v>1</v>
      </c>
      <c r="J409" s="43">
        <f>+F409-H409-G409</f>
        <v/>
      </c>
      <c r="K409" s="43" t="n">
        <v>209091</v>
      </c>
      <c r="L409" s="43">
        <f>+ROUND(K409*F409,0)</f>
        <v/>
      </c>
      <c r="M409" s="43">
        <f>+ROUND(K409*F409*0.1,0)</f>
        <v/>
      </c>
      <c r="N409" s="43">
        <f>+ROUND(L409+M409,-1)</f>
        <v/>
      </c>
      <c r="O409" s="43">
        <f>+IF(AND(H409&gt;0),ROUND(K409*H409*1.1,-1),0)</f>
        <v/>
      </c>
      <c r="P409" s="10" t="inlineStr">
        <is>
          <t>khách cancel</t>
        </is>
      </c>
      <c r="Q409" s="11" t="inlineStr">
        <is>
          <t>Qúa hạn, không nhận cấn trừ</t>
        </is>
      </c>
      <c r="R409" s="59" t="inlineStr">
        <is>
          <t xml:space="preserve"> LF confirm</t>
        </is>
      </c>
    </row>
    <row r="410" ht="56.25" customHeight="1">
      <c r="A410" s="40" t="inlineStr">
        <is>
          <t>04/25/2022</t>
        </is>
      </c>
      <c r="B410" s="41" t="inlineStr">
        <is>
          <t>P07491</t>
        </is>
      </c>
      <c r="C410" s="42" t="inlineStr">
        <is>
          <t>EVEL2599</t>
        </is>
      </c>
      <c r="D410" s="42" t="inlineStr">
        <is>
          <t>Kem Duong Da Chong Nhan Eveline Vitamin C Phuc Hoi Lam Trang Da 40+_50Ml</t>
        </is>
      </c>
      <c r="E410" s="43" t="n">
        <v>1</v>
      </c>
      <c r="F410" s="43">
        <f>E410-G410</f>
        <v/>
      </c>
      <c r="G410" s="43" t="n">
        <v>1</v>
      </c>
      <c r="H410" s="43" t="n"/>
      <c r="I410" s="43" t="n"/>
      <c r="J410" s="43">
        <f>+F410-H410-G410</f>
        <v/>
      </c>
      <c r="K410" s="43" t="n">
        <v>218182</v>
      </c>
      <c r="L410" s="43">
        <f>+ROUND(K410*F410,0)</f>
        <v/>
      </c>
      <c r="M410" s="43">
        <f>+ROUND(K410*F410*0.1,0)</f>
        <v/>
      </c>
      <c r="N410" s="43">
        <f>+ROUND(L410+M410,-1)</f>
        <v/>
      </c>
      <c r="O410" s="43">
        <f>+IF(AND(H410&gt;0),ROUND(K410*H410*1.1,-1),0)</f>
        <v/>
      </c>
      <c r="P410" s="10" t="inlineStr">
        <is>
          <t>k nhập kho;
đã cấn trừ trong đợt thanh toán ngày 11/5/2022</t>
        </is>
      </c>
      <c r="Q410" s="11" t="inlineStr">
        <is>
          <t>TC XÁC NHẬN KHÔNG GIAO</t>
        </is>
      </c>
      <c r="R410" s="59" t="inlineStr">
        <is>
          <t>ĐÃ CẤN TRỪ</t>
        </is>
      </c>
    </row>
    <row r="411" ht="56.25" customHeight="1">
      <c r="A411" s="44" t="inlineStr">
        <is>
          <t>04/25/2022</t>
        </is>
      </c>
      <c r="B411" s="41" t="inlineStr">
        <is>
          <t>P07491</t>
        </is>
      </c>
      <c r="C411" s="42" t="inlineStr">
        <is>
          <t>EVEL9956</t>
        </is>
      </c>
      <c r="D411" s="42" t="inlineStr">
        <is>
          <t>Tinh Chat Thu Nho Lo Chan Long Va Giam Mun Glycol Therapy Eveline 18Ml: 5%</t>
        </is>
      </c>
      <c r="E411" s="43" t="n">
        <v>1</v>
      </c>
      <c r="F411" s="43">
        <f>E411-G411</f>
        <v/>
      </c>
      <c r="G411" s="43" t="n"/>
      <c r="H411" s="43" t="n"/>
      <c r="I411" s="43" t="n">
        <v>1</v>
      </c>
      <c r="J411" s="43">
        <f>+F411-H411-G411</f>
        <v/>
      </c>
      <c r="K411" s="43" t="n">
        <v>209091</v>
      </c>
      <c r="L411" s="43">
        <f>+ROUND(K411*F411,0)</f>
        <v/>
      </c>
      <c r="M411" s="43">
        <f>+ROUND(K411*F411*0.1,0)</f>
        <v/>
      </c>
      <c r="N411" s="43">
        <f>+ROUND(L411+M411,-1)</f>
        <v/>
      </c>
      <c r="O411" s="43">
        <f>+IF(AND(H411&gt;0),ROUND(K411*H411*1.1,-1),0)</f>
        <v/>
      </c>
      <c r="P411" s="10" t="inlineStr">
        <is>
          <t>khách cancel</t>
        </is>
      </c>
      <c r="Q411" s="11" t="inlineStr">
        <is>
          <t>Qúa hạn, không nhận cấn trừ</t>
        </is>
      </c>
      <c r="R411" s="59" t="inlineStr">
        <is>
          <t xml:space="preserve"> LF confirm</t>
        </is>
      </c>
    </row>
    <row r="412" ht="56.25" customHeight="1">
      <c r="A412" s="40" t="inlineStr">
        <is>
          <t>04/25/2022</t>
        </is>
      </c>
      <c r="B412" s="41" t="inlineStr">
        <is>
          <t>P07491</t>
        </is>
      </c>
      <c r="C412" s="42" t="inlineStr">
        <is>
          <t>EVEL0463</t>
        </is>
      </c>
      <c r="D412" s="42" t="inlineStr">
        <is>
          <t>Gel Tay Da Chet Eveline Glyco Therapy 2% Dang Enzyme Va Dau 2 Trong 1 100Ml</t>
        </is>
      </c>
      <c r="E412" s="43" t="n">
        <v>1</v>
      </c>
      <c r="F412" s="43">
        <f>E412-G412</f>
        <v/>
      </c>
      <c r="G412" s="43" t="n"/>
      <c r="H412" s="43" t="n"/>
      <c r="I412" s="43" t="n"/>
      <c r="J412" s="43">
        <f>+F412-H412-G412</f>
        <v/>
      </c>
      <c r="K412" s="43" t="n">
        <v>209091</v>
      </c>
      <c r="L412" s="43">
        <f>+ROUND(K412*F412,0)</f>
        <v/>
      </c>
      <c r="M412" s="43">
        <f>+ROUND(K412*F412*0.1,0)</f>
        <v/>
      </c>
      <c r="N412" s="43">
        <f>+ROUND(L412+M412,-1)</f>
        <v/>
      </c>
      <c r="O412" s="43">
        <f>+IF(AND(H412&gt;0),ROUND(K412*H412*1.1,-1),0)</f>
        <v/>
      </c>
      <c r="P412" s="10" t="n"/>
      <c r="Q412" s="11" t="n"/>
      <c r="R412" s="59" t="n"/>
    </row>
    <row r="413" ht="37.5" customHeight="1">
      <c r="A413" s="40" t="inlineStr">
        <is>
          <t>04/25/2022</t>
        </is>
      </c>
      <c r="B413" s="41" t="inlineStr">
        <is>
          <t>P07412</t>
        </is>
      </c>
      <c r="C413" s="42" t="inlineStr">
        <is>
          <t>PIER0048X5</t>
        </is>
      </c>
      <c r="D413" s="42" t="inlineStr">
        <is>
          <t>Combo 5 Chi Nha Khoa Huong Lo Hoi Va Bac Ha Pierrot</t>
        </is>
      </c>
      <c r="E413" s="43" t="n">
        <v>1</v>
      </c>
      <c r="F413" s="43">
        <f>E413-G413</f>
        <v/>
      </c>
      <c r="G413" s="43" t="n"/>
      <c r="H413" s="43" t="n"/>
      <c r="I413" s="43" t="n"/>
      <c r="J413" s="43">
        <f>+F413-H413-G413</f>
        <v/>
      </c>
      <c r="K413" s="43" t="n">
        <v>281818</v>
      </c>
      <c r="L413" s="43">
        <f>+ROUND(K413*F413,0)</f>
        <v/>
      </c>
      <c r="M413" s="43">
        <f>+ROUND(K413*F413*0.1,0)</f>
        <v/>
      </c>
      <c r="N413" s="43">
        <f>+ROUND(L413+M413,-1)</f>
        <v/>
      </c>
      <c r="O413" s="43">
        <f>+IF(AND(H413&gt;0),ROUND(K413*H413*1.1,-1),0)</f>
        <v/>
      </c>
      <c r="P413" s="10" t="n"/>
      <c r="Q413" s="11" t="n"/>
      <c r="R413" s="59" t="n"/>
    </row>
    <row r="414" ht="37.5" customHeight="1">
      <c r="A414" s="40" t="inlineStr">
        <is>
          <t>04/25/2022</t>
        </is>
      </c>
      <c r="B414" s="41" t="inlineStr">
        <is>
          <t>P07412</t>
        </is>
      </c>
      <c r="C414" s="42" t="inlineStr">
        <is>
          <t>PIER0087X5</t>
        </is>
      </c>
      <c r="D414" s="42" t="inlineStr">
        <is>
          <t>Combo 5 Kem Danh Rang Chiet Xuat Tra Xanh Tu Nhien</t>
        </is>
      </c>
      <c r="E414" s="43" t="n">
        <v>1</v>
      </c>
      <c r="F414" s="43">
        <f>E414-G414</f>
        <v/>
      </c>
      <c r="G414" s="43" t="n"/>
      <c r="H414" s="43" t="n"/>
      <c r="I414" s="43" t="n"/>
      <c r="J414" s="43">
        <f>+F414-H414-G414</f>
        <v/>
      </c>
      <c r="K414" s="43" t="n">
        <v>272727</v>
      </c>
      <c r="L414" s="43">
        <f>+ROUND(K414*F414,0)</f>
        <v/>
      </c>
      <c r="M414" s="43">
        <f>+ROUND(K414*F414*0.1,0)</f>
        <v/>
      </c>
      <c r="N414" s="43">
        <f>+ROUND(L414+M414,-1)</f>
        <v/>
      </c>
      <c r="O414" s="43">
        <f>+IF(AND(H414&gt;0),ROUND(K414*H414*1.1,-1),0)</f>
        <v/>
      </c>
      <c r="P414" s="10" t="n"/>
      <c r="Q414" s="11" t="n"/>
      <c r="R414" s="59" t="n"/>
    </row>
    <row r="415" ht="37.5" customHeight="1">
      <c r="A415" s="40" t="inlineStr">
        <is>
          <t>04/25/2022</t>
        </is>
      </c>
      <c r="B415" s="41" t="inlineStr">
        <is>
          <t>P07412</t>
        </is>
      </c>
      <c r="C415" s="42" t="inlineStr">
        <is>
          <t>PIER0521X5</t>
        </is>
      </c>
      <c r="D415" s="42" t="inlineStr">
        <is>
          <t>Combo 5 Chi Nha Khoa Huong Bac Ha</t>
        </is>
      </c>
      <c r="E415" s="43" t="n">
        <v>1</v>
      </c>
      <c r="F415" s="43">
        <f>E415-G415</f>
        <v/>
      </c>
      <c r="G415" s="43" t="n"/>
      <c r="H415" s="43" t="n"/>
      <c r="I415" s="43" t="n"/>
      <c r="J415" s="43">
        <f>+F415-H415-G415</f>
        <v/>
      </c>
      <c r="K415" s="43" t="n">
        <v>281818</v>
      </c>
      <c r="L415" s="43">
        <f>+ROUND(K415*F415,0)</f>
        <v/>
      </c>
      <c r="M415" s="43">
        <f>+ROUND(K415*F415*0.1,0)</f>
        <v/>
      </c>
      <c r="N415" s="43">
        <f>+ROUND(L415+M415,-1)</f>
        <v/>
      </c>
      <c r="O415" s="43">
        <f>+IF(AND(H415&gt;0),ROUND(K415*H415*1.1,-1),0)</f>
        <v/>
      </c>
      <c r="P415" s="10" t="n"/>
      <c r="Q415" s="11" t="n"/>
      <c r="R415" s="59" t="n"/>
    </row>
    <row r="416" ht="56.25" customHeight="1">
      <c r="A416" s="40" t="inlineStr">
        <is>
          <t>04/25/2022</t>
        </is>
      </c>
      <c r="B416" s="41" t="inlineStr">
        <is>
          <t>P07412</t>
        </is>
      </c>
      <c r="C416" s="42" t="inlineStr">
        <is>
          <t>PIER0921X5</t>
        </is>
      </c>
      <c r="D416" s="42" t="inlineStr">
        <is>
          <t>Combo 5 Bo Doi Ban Chai Danh Rang Tre Em Sieu Mem Pierrot Gusy X 2</t>
        </is>
      </c>
      <c r="E416" s="43" t="n">
        <v>1</v>
      </c>
      <c r="F416" s="43">
        <f>E416-G416</f>
        <v/>
      </c>
      <c r="G416" s="43" t="n"/>
      <c r="H416" s="43" t="n"/>
      <c r="I416" s="43" t="n"/>
      <c r="J416" s="43">
        <f>+F416-H416-G416</f>
        <v/>
      </c>
      <c r="K416" s="43" t="n">
        <v>200000</v>
      </c>
      <c r="L416" s="43">
        <f>+ROUND(K416*F416,0)</f>
        <v/>
      </c>
      <c r="M416" s="43">
        <f>+ROUND(K416*F416*0.1,0)</f>
        <v/>
      </c>
      <c r="N416" s="43">
        <f>+ROUND(L416+M416,-1)</f>
        <v/>
      </c>
      <c r="O416" s="43">
        <f>+IF(AND(H416&gt;0),ROUND(K416*H416*1.1,-1),0)</f>
        <v/>
      </c>
      <c r="P416" s="10" t="n"/>
      <c r="Q416" s="11" t="n"/>
      <c r="R416" s="59" t="n"/>
    </row>
    <row r="417" ht="37.5" customHeight="1">
      <c r="A417" s="40" t="inlineStr">
        <is>
          <t>04/25/2022</t>
        </is>
      </c>
      <c r="B417" s="41" t="inlineStr">
        <is>
          <t>P07412</t>
        </is>
      </c>
      <c r="C417" s="42" t="inlineStr">
        <is>
          <t>PIER0541X5</t>
        </is>
      </c>
      <c r="D417" s="42" t="inlineStr">
        <is>
          <t>Combo 5 Gel Danh Rang Huong Dau Tay Cho Tre Em Piwy</t>
        </is>
      </c>
      <c r="E417" s="43" t="n">
        <v>1</v>
      </c>
      <c r="F417" s="43">
        <f>E417-G417</f>
        <v/>
      </c>
      <c r="G417" s="43" t="n"/>
      <c r="H417" s="43" t="n"/>
      <c r="I417" s="43" t="n"/>
      <c r="J417" s="43">
        <f>+F417-H417-G417</f>
        <v/>
      </c>
      <c r="K417" s="43" t="n">
        <v>190909</v>
      </c>
      <c r="L417" s="43">
        <f>+ROUND(K417*F417,0)</f>
        <v/>
      </c>
      <c r="M417" s="43">
        <f>+ROUND(K417*F417*0.1,0)</f>
        <v/>
      </c>
      <c r="N417" s="43">
        <f>+ROUND(L417+M417,-1)</f>
        <v/>
      </c>
      <c r="O417" s="43">
        <f>+IF(AND(H417&gt;0),ROUND(K417*H417*1.1,-1),0)</f>
        <v/>
      </c>
      <c r="P417" s="10" t="n"/>
      <c r="Q417" s="11" t="n"/>
      <c r="R417" s="59" t="n"/>
    </row>
    <row r="418" ht="37.5" customHeight="1">
      <c r="A418" s="44" t="inlineStr">
        <is>
          <t>04/25/2022</t>
        </is>
      </c>
      <c r="B418" s="41" t="inlineStr">
        <is>
          <t>P07420</t>
        </is>
      </c>
      <c r="C418" s="42" t="inlineStr">
        <is>
          <t>GSD2046</t>
        </is>
      </c>
      <c r="D418" s="42" t="inlineStr">
        <is>
          <t>Tranh Son Dau Ve Tay Rang Dong #Gsd2046</t>
        </is>
      </c>
      <c r="E418" s="43" t="n">
        <v>1</v>
      </c>
      <c r="F418" s="43">
        <f>E418-G418</f>
        <v/>
      </c>
      <c r="G418" s="43" t="n"/>
      <c r="H418" s="43" t="n"/>
      <c r="I418" s="43" t="n">
        <v>1</v>
      </c>
      <c r="J418" s="43">
        <f>+F418-H418-G418</f>
        <v/>
      </c>
      <c r="K418" s="43" t="n">
        <v>1563636</v>
      </c>
      <c r="L418" s="43">
        <f>+ROUND(K418*F418,0)</f>
        <v/>
      </c>
      <c r="M418" s="43">
        <f>+ROUND(K418*F418*0.1,0)</f>
        <v/>
      </c>
      <c r="N418" s="43">
        <f>+ROUND(L418+M418,-1)</f>
        <v/>
      </c>
      <c r="O418" s="43">
        <f>+IF(AND(H418&gt;0),ROUND(K418*H418*1.1,-1),0)</f>
        <v/>
      </c>
      <c r="P418" s="10" t="inlineStr">
        <is>
          <t>khách cancel</t>
        </is>
      </c>
      <c r="Q418" s="11" t="inlineStr">
        <is>
          <t>Qúa hạn, không nhận cấn trừ</t>
        </is>
      </c>
      <c r="R418" s="59" t="inlineStr">
        <is>
          <t xml:space="preserve"> LF confirm</t>
        </is>
      </c>
    </row>
    <row r="419" ht="37.5" customHeight="1">
      <c r="A419" s="40" t="inlineStr">
        <is>
          <t>04/25/2022</t>
        </is>
      </c>
      <c r="B419" s="41" t="inlineStr">
        <is>
          <t>P07425</t>
        </is>
      </c>
      <c r="C419" s="42" t="inlineStr">
        <is>
          <t>GGCN3220N2</t>
        </is>
      </c>
      <c r="D419" s="42" t="inlineStr">
        <is>
          <t>Combo 2 Khay Go Oc Cho Chu Nhat Da Nang 32X15</t>
        </is>
      </c>
      <c r="E419" s="43" t="n">
        <v>1</v>
      </c>
      <c r="F419" s="43">
        <f>E419-G419</f>
        <v/>
      </c>
      <c r="G419" s="43" t="n"/>
      <c r="H419" s="43" t="n"/>
      <c r="I419" s="43" t="n"/>
      <c r="J419" s="43">
        <f>+F419-H419-G419</f>
        <v/>
      </c>
      <c r="K419" s="43" t="n">
        <v>362727</v>
      </c>
      <c r="L419" s="43">
        <f>+ROUND(K419*F419,0)</f>
        <v/>
      </c>
      <c r="M419" s="43">
        <f>+ROUND(K419*F419*0.1,0)</f>
        <v/>
      </c>
      <c r="N419" s="43">
        <f>+ROUND(L419+M419,-1)</f>
        <v/>
      </c>
      <c r="O419" s="43">
        <f>+IF(AND(H419&gt;0),ROUND(K419*H419*1.1,-1),0)</f>
        <v/>
      </c>
      <c r="P419" s="10" t="n"/>
      <c r="Q419" s="11" t="n"/>
      <c r="R419" s="59" t="n"/>
    </row>
    <row r="420" ht="56.25" customHeight="1">
      <c r="A420" s="44" t="inlineStr">
        <is>
          <t>04/26/2022</t>
        </is>
      </c>
      <c r="B420" s="41" t="inlineStr">
        <is>
          <t>P07514</t>
        </is>
      </c>
      <c r="C420" s="42" t="inlineStr">
        <is>
          <t>FVCL90LM</t>
        </is>
      </c>
      <c r="D420" s="42" t="inlineStr">
        <is>
          <t>Hop 90 Vien Rua Bat Classic Finish - 2 Chuc Nang Huong Chanh</t>
        </is>
      </c>
      <c r="E420" s="43" t="n">
        <v>1</v>
      </c>
      <c r="F420" s="43">
        <f>E420-G420</f>
        <v/>
      </c>
      <c r="G420" s="43" t="n"/>
      <c r="H420" s="43" t="n"/>
      <c r="I420" s="43" t="n">
        <v>1</v>
      </c>
      <c r="J420" s="43">
        <f>+F420-H420-G420</f>
        <v/>
      </c>
      <c r="K420" s="43" t="n">
        <v>354545</v>
      </c>
      <c r="L420" s="43">
        <f>+ROUND(K420*F420,0)</f>
        <v/>
      </c>
      <c r="M420" s="43">
        <f>+ROUND(K420*F420*0.1,0)</f>
        <v/>
      </c>
      <c r="N420" s="43">
        <f>+ROUND(L420+M420,-1)</f>
        <v/>
      </c>
      <c r="O420" s="43">
        <f>+IF(AND(H420&gt;0),ROUND(K420*H420*1.1,-1),0)</f>
        <v/>
      </c>
      <c r="P420" s="10" t="inlineStr">
        <is>
          <t>khách cancel</t>
        </is>
      </c>
      <c r="Q420" s="11" t="inlineStr">
        <is>
          <t>Qúa hạn, không nhận cấn trừ</t>
        </is>
      </c>
      <c r="R420" s="59" t="inlineStr">
        <is>
          <t xml:space="preserve"> LF confirm</t>
        </is>
      </c>
    </row>
    <row r="421">
      <c r="A421" s="44" t="inlineStr">
        <is>
          <t>04/26/2022</t>
        </is>
      </c>
      <c r="B421" s="41" t="inlineStr">
        <is>
          <t>P07514</t>
        </is>
      </c>
      <c r="C421" s="42" t="inlineStr">
        <is>
          <t>FVSA4.0</t>
        </is>
      </c>
      <c r="D421" s="42" t="inlineStr">
        <is>
          <t>Muoi Rua Chen Bat Finish 4Kg</t>
        </is>
      </c>
      <c r="E421" s="43" t="n">
        <v>1</v>
      </c>
      <c r="F421" s="43">
        <f>E421-G421</f>
        <v/>
      </c>
      <c r="G421" s="43" t="n"/>
      <c r="H421" s="43" t="n"/>
      <c r="I421" s="43" t="n">
        <v>1</v>
      </c>
      <c r="J421" s="43">
        <f>+F421-H421-G421</f>
        <v/>
      </c>
      <c r="K421" s="43" t="n">
        <v>336364</v>
      </c>
      <c r="L421" s="43">
        <f>+ROUND(K421*F421,0)</f>
        <v/>
      </c>
      <c r="M421" s="43">
        <f>+ROUND(K421*F421*0.1,0)</f>
        <v/>
      </c>
      <c r="N421" s="43">
        <f>+ROUND(L421+M421,-1)</f>
        <v/>
      </c>
      <c r="O421" s="43">
        <f>+IF(AND(H421&gt;0),ROUND(K421*H421*1.1,-1),0)</f>
        <v/>
      </c>
      <c r="P421" s="10" t="inlineStr">
        <is>
          <t>khách cancel</t>
        </is>
      </c>
      <c r="Q421" s="11" t="inlineStr">
        <is>
          <t>Qúa hạn, không nhận cấn trừ</t>
        </is>
      </c>
      <c r="R421" s="59" t="inlineStr">
        <is>
          <t xml:space="preserve"> LF confirm</t>
        </is>
      </c>
    </row>
    <row r="422" ht="37.5" customHeight="1">
      <c r="A422" s="44" t="inlineStr">
        <is>
          <t>04/26/2022</t>
        </is>
      </c>
      <c r="B422" s="41" t="inlineStr">
        <is>
          <t>P07514</t>
        </is>
      </c>
      <c r="C422" s="42" t="inlineStr">
        <is>
          <t>FVR800LM</t>
        </is>
      </c>
      <c r="D422" s="42" t="inlineStr">
        <is>
          <t>Nuoc Giu Bong Chen Bat Finish 800Ml Lemon</t>
        </is>
      </c>
      <c r="E422" s="43" t="n">
        <v>1</v>
      </c>
      <c r="F422" s="43">
        <f>E422-G422</f>
        <v/>
      </c>
      <c r="G422" s="43" t="n"/>
      <c r="H422" s="43" t="n"/>
      <c r="I422" s="43" t="n">
        <v>1</v>
      </c>
      <c r="J422" s="43">
        <f>+F422-H422-G422</f>
        <v/>
      </c>
      <c r="K422" s="43" t="n">
        <v>218182</v>
      </c>
      <c r="L422" s="43">
        <f>+ROUND(K422*F422,0)</f>
        <v/>
      </c>
      <c r="M422" s="43">
        <f>+ROUND(K422*F422*0.1,0)</f>
        <v/>
      </c>
      <c r="N422" s="43">
        <f>+ROUND(L422+M422,-1)</f>
        <v/>
      </c>
      <c r="O422" s="43">
        <f>+IF(AND(H422&gt;0),ROUND(K422*H422*1.1,-1),0)</f>
        <v/>
      </c>
      <c r="P422" s="10" t="inlineStr">
        <is>
          <t>khách cancel</t>
        </is>
      </c>
      <c r="Q422" s="11" t="inlineStr">
        <is>
          <t>Qúa hạn, không nhận cấn trừ</t>
        </is>
      </c>
      <c r="R422" s="59" t="inlineStr">
        <is>
          <t xml:space="preserve"> LF confirm</t>
        </is>
      </c>
    </row>
    <row r="423" ht="37.5" customHeight="1">
      <c r="A423" s="40" t="inlineStr">
        <is>
          <t>04/26/2022</t>
        </is>
      </c>
      <c r="B423" s="41" t="inlineStr">
        <is>
          <t>P07526</t>
        </is>
      </c>
      <c r="C423" s="42" t="inlineStr">
        <is>
          <t>GSD2024</t>
        </is>
      </c>
      <c r="D423" s="42" t="inlineStr">
        <is>
          <t>Tranh Son Dau Ve Tay. Cuc Hoa Mi Trang #Gsd2024</t>
        </is>
      </c>
      <c r="E423" s="43" t="n">
        <v>1</v>
      </c>
      <c r="F423" s="43">
        <f>E423-G423</f>
        <v/>
      </c>
      <c r="G423" s="43" t="n"/>
      <c r="H423" s="43" t="n"/>
      <c r="I423" s="43" t="n"/>
      <c r="J423" s="43">
        <f>+F423-H423-G423</f>
        <v/>
      </c>
      <c r="K423" s="43" t="n">
        <v>1045455</v>
      </c>
      <c r="L423" s="43">
        <f>+ROUND(K423*F423,0)</f>
        <v/>
      </c>
      <c r="M423" s="43">
        <f>+ROUND(K423*F423*0.1,0)</f>
        <v/>
      </c>
      <c r="N423" s="43">
        <f>+ROUND(L423+M423,-1)</f>
        <v/>
      </c>
      <c r="O423" s="43">
        <f>+IF(AND(H423&gt;0),ROUND(K423*H423*1.1,-1),0)</f>
        <v/>
      </c>
      <c r="P423" s="10" t="n"/>
      <c r="Q423" s="11" t="n"/>
      <c r="R423" s="59" t="n"/>
    </row>
    <row r="424" ht="37.5" customHeight="1">
      <c r="A424" s="44" t="inlineStr">
        <is>
          <t>04/26/2022</t>
        </is>
      </c>
      <c r="B424" s="41" t="inlineStr">
        <is>
          <t>P07508</t>
        </is>
      </c>
      <c r="C424" s="42" t="inlineStr">
        <is>
          <t>KOURA002</t>
        </is>
      </c>
      <c r="D424" s="42" t="inlineStr">
        <is>
          <t>Kem Mat Hieu Ung Botox 28 Ngay</t>
        </is>
      </c>
      <c r="E424" s="43" t="n">
        <v>2</v>
      </c>
      <c r="F424" s="43">
        <f>E424-G424</f>
        <v/>
      </c>
      <c r="G424" s="43" t="n"/>
      <c r="H424" s="43" t="n"/>
      <c r="I424" s="43" t="n">
        <v>1</v>
      </c>
      <c r="J424" s="43">
        <f>+F424-H424-G424</f>
        <v/>
      </c>
      <c r="K424" s="43" t="n">
        <v>700000</v>
      </c>
      <c r="L424" s="43">
        <f>+ROUND(K424*F424,0)</f>
        <v/>
      </c>
      <c r="M424" s="43">
        <f>+ROUND(K424*F424*0.1,0)</f>
        <v/>
      </c>
      <c r="N424" s="43">
        <f>+ROUND(L424+M424,-1)</f>
        <v/>
      </c>
      <c r="O424" s="43">
        <f>+IF(AND(H424&gt;0),ROUND(K424*H424*1.1,-1),0)</f>
        <v/>
      </c>
      <c r="P424" s="10" t="inlineStr">
        <is>
          <t>01 khách cancel</t>
        </is>
      </c>
      <c r="Q424" s="11" t="inlineStr">
        <is>
          <t>Qúa hạn, không nhận cấn trừ</t>
        </is>
      </c>
      <c r="R424" s="59" t="inlineStr">
        <is>
          <t xml:space="preserve"> LF confirm</t>
        </is>
      </c>
    </row>
    <row r="425" ht="56.25" customHeight="1">
      <c r="A425" s="40" t="inlineStr">
        <is>
          <t>04/26/2022</t>
        </is>
      </c>
      <c r="B425" s="41" t="inlineStr">
        <is>
          <t>P07532</t>
        </is>
      </c>
      <c r="C425" s="42" t="inlineStr">
        <is>
          <t>86B18M2039</t>
        </is>
      </c>
      <c r="D425" s="42" t="inlineStr">
        <is>
          <t>Bo Drap &amp; Chan Chan Cotton 86B 2039 (5 Mon) 180X200 (2039)</t>
        </is>
      </c>
      <c r="E425" s="43" t="n">
        <v>1</v>
      </c>
      <c r="F425" s="43">
        <f>E425-G425</f>
        <v/>
      </c>
      <c r="G425" s="43" t="n"/>
      <c r="H425" s="43" t="n"/>
      <c r="I425" s="43" t="n"/>
      <c r="J425" s="43">
        <f>+F425-H425-G425</f>
        <v/>
      </c>
      <c r="K425" s="43" t="n">
        <v>509091</v>
      </c>
      <c r="L425" s="43">
        <f>+ROUND(K425*F425,0)</f>
        <v/>
      </c>
      <c r="M425" s="43">
        <f>+ROUND(K425*F425*0.1,0)</f>
        <v/>
      </c>
      <c r="N425" s="43">
        <f>+ROUND(L425+M425,-1)</f>
        <v/>
      </c>
      <c r="O425" s="43">
        <f>+IF(AND(H425&gt;0),ROUND(K425*H425*1.1,-1),0)</f>
        <v/>
      </c>
      <c r="P425" s="10" t="n"/>
      <c r="Q425" s="11" t="n"/>
      <c r="R425" s="59" t="n"/>
    </row>
    <row r="426" ht="37.5" customHeight="1">
      <c r="A426" s="40" t="inlineStr">
        <is>
          <t>04/26/2022</t>
        </is>
      </c>
      <c r="B426" s="41" t="inlineStr">
        <is>
          <t>P07542</t>
        </is>
      </c>
      <c r="C426" s="42" t="inlineStr">
        <is>
          <t>PIER0139X5</t>
        </is>
      </c>
      <c r="D426" s="42" t="inlineStr">
        <is>
          <t>Combo 5 Nuoc Xit Thom Mieng Pierrot Mouth Spray</t>
        </is>
      </c>
      <c r="E426" s="43" t="n">
        <v>1</v>
      </c>
      <c r="F426" s="43">
        <f>E426-G426</f>
        <v/>
      </c>
      <c r="G426" s="43" t="n">
        <v>1</v>
      </c>
      <c r="H426" s="43" t="n"/>
      <c r="I426" s="43" t="n"/>
      <c r="J426" s="43">
        <f>+F426-H426-G426</f>
        <v/>
      </c>
      <c r="K426" s="43" t="n">
        <v>263636</v>
      </c>
      <c r="L426" s="43">
        <f>+ROUND(K426*F426,0)</f>
        <v/>
      </c>
      <c r="M426" s="43">
        <f>+ROUND(K426*F426*0.1,0)</f>
        <v/>
      </c>
      <c r="N426" s="43">
        <f>+ROUND(L426+M426,-1)</f>
        <v/>
      </c>
      <c r="O426" s="43">
        <f>+IF(AND(H426&gt;0),ROUND(K426*H426*1.1,-1),0)</f>
        <v/>
      </c>
      <c r="P426" s="10" t="inlineStr">
        <is>
          <t>k nhập kho</t>
        </is>
      </c>
      <c r="Q426" s="11" t="inlineStr">
        <is>
          <t>TC XÁC NHẬN KHÔNG GIAO</t>
        </is>
      </c>
      <c r="R426" s="59" t="inlineStr">
        <is>
          <t>CẤN TRỪ ĐỢT NÀY</t>
        </is>
      </c>
    </row>
    <row r="427" ht="37.5" customHeight="1">
      <c r="A427" s="40" t="inlineStr">
        <is>
          <t>04/26/2022</t>
        </is>
      </c>
      <c r="B427" s="41" t="inlineStr">
        <is>
          <t>P07542</t>
        </is>
      </c>
      <c r="C427" s="42" t="inlineStr">
        <is>
          <t>PIER0551X5</t>
        </is>
      </c>
      <c r="D427" s="42" t="inlineStr">
        <is>
          <t>Combo 5 Gel Danh Rang Thom Mat Sang Khoai</t>
        </is>
      </c>
      <c r="E427" s="43" t="n">
        <v>1</v>
      </c>
      <c r="F427" s="43">
        <f>E427-G427</f>
        <v/>
      </c>
      <c r="G427" s="43" t="n"/>
      <c r="H427" s="43" t="n"/>
      <c r="I427" s="43" t="n"/>
      <c r="J427" s="43">
        <f>+F427-H427-G427</f>
        <v/>
      </c>
      <c r="K427" s="43" t="n">
        <v>254545</v>
      </c>
      <c r="L427" s="43">
        <f>+ROUND(K427*F427,0)</f>
        <v/>
      </c>
      <c r="M427" s="43">
        <f>+ROUND(K427*F427*0.1,0)</f>
        <v/>
      </c>
      <c r="N427" s="43">
        <f>+ROUND(L427+M427,-1)</f>
        <v/>
      </c>
      <c r="O427" s="43">
        <f>+IF(AND(H427&gt;0),ROUND(K427*H427*1.1,-1),0)</f>
        <v/>
      </c>
      <c r="P427" s="10" t="n"/>
      <c r="Q427" s="11" t="n"/>
      <c r="R427" s="59" t="n"/>
    </row>
    <row r="428" ht="56.25" customHeight="1">
      <c r="A428" s="40" t="inlineStr">
        <is>
          <t>04/26/2022</t>
        </is>
      </c>
      <c r="B428" s="41" t="inlineStr">
        <is>
          <t>P07532</t>
        </is>
      </c>
      <c r="C428" s="42" t="inlineStr">
        <is>
          <t>86B16M2076</t>
        </is>
      </c>
      <c r="D428" s="42" t="inlineStr">
        <is>
          <t>Bo Drap &amp; Chan Chan Cotton 86B 2076 (5 Mon) 160X200 (2076)</t>
        </is>
      </c>
      <c r="E428" s="43" t="n">
        <v>1</v>
      </c>
      <c r="F428" s="43">
        <f>E428-G428</f>
        <v/>
      </c>
      <c r="G428" s="43" t="n"/>
      <c r="H428" s="43" t="n"/>
      <c r="I428" s="43" t="n"/>
      <c r="J428" s="43">
        <f>+F428-H428-G428</f>
        <v/>
      </c>
      <c r="K428" s="43" t="n">
        <v>472727</v>
      </c>
      <c r="L428" s="43">
        <f>+ROUND(K428*F428,0)</f>
        <v/>
      </c>
      <c r="M428" s="43">
        <f>+ROUND(K428*F428*0.1,0)</f>
        <v/>
      </c>
      <c r="N428" s="43">
        <f>+ROUND(L428+M428,-1)</f>
        <v/>
      </c>
      <c r="O428" s="43">
        <f>+IF(AND(H428&gt;0),ROUND(K428*H428*1.1,-1),0)</f>
        <v/>
      </c>
      <c r="P428" s="10" t="n"/>
      <c r="Q428" s="11" t="n"/>
      <c r="R428" s="59" t="n"/>
    </row>
    <row r="429" ht="56.25" customHeight="1">
      <c r="A429" s="40" t="inlineStr">
        <is>
          <t>04/26/2022</t>
        </is>
      </c>
      <c r="B429" s="41" t="inlineStr">
        <is>
          <t>P07532</t>
        </is>
      </c>
      <c r="C429" s="42" t="inlineStr">
        <is>
          <t>86B18M2064</t>
        </is>
      </c>
      <c r="D429" s="42" t="inlineStr">
        <is>
          <t>Bo Drap &amp; Chan Chan Cotton 86B 2064 (5 Mon) 160X200 (2064)</t>
        </is>
      </c>
      <c r="E429" s="43" t="n">
        <v>1</v>
      </c>
      <c r="F429" s="43">
        <f>E429-G429</f>
        <v/>
      </c>
      <c r="G429" s="43" t="n"/>
      <c r="H429" s="43" t="n"/>
      <c r="I429" s="43" t="n"/>
      <c r="J429" s="43">
        <f>+F429-H429-G429</f>
        <v/>
      </c>
      <c r="K429" s="43" t="n">
        <v>509091</v>
      </c>
      <c r="L429" s="43">
        <f>+ROUND(K429*F429,0)</f>
        <v/>
      </c>
      <c r="M429" s="43">
        <f>+ROUND(K429*F429*0.1,0)</f>
        <v/>
      </c>
      <c r="N429" s="43">
        <f>+ROUND(L429+M429,-1)</f>
        <v/>
      </c>
      <c r="O429" s="43">
        <f>+IF(AND(H429&gt;0),ROUND(K429*H429*1.1,-1),0)</f>
        <v/>
      </c>
      <c r="P429" s="10" t="n"/>
      <c r="Q429" s="11" t="n"/>
      <c r="R429" s="59" t="n"/>
    </row>
    <row r="430" ht="37.5" customHeight="1">
      <c r="A430" s="40" t="inlineStr">
        <is>
          <t>04/26/2022</t>
        </is>
      </c>
      <c r="B430" s="41" t="inlineStr">
        <is>
          <t>P07508</t>
        </is>
      </c>
      <c r="C430" s="42" t="inlineStr">
        <is>
          <t>KOURA025</t>
        </is>
      </c>
      <c r="D430" s="42" t="inlineStr">
        <is>
          <t>Dau Goi Ngan Ngua Rung Toc Va Tang Do Bong Cho Toc</t>
        </is>
      </c>
      <c r="E430" s="43" t="n">
        <v>1</v>
      </c>
      <c r="F430" s="43">
        <f>E430-G430</f>
        <v/>
      </c>
      <c r="G430" s="43" t="n"/>
      <c r="H430" s="43" t="n"/>
      <c r="I430" s="43" t="n"/>
      <c r="J430" s="43">
        <f>+F430-H430-G430</f>
        <v/>
      </c>
      <c r="K430" s="43" t="n">
        <v>400000</v>
      </c>
      <c r="L430" s="43">
        <f>+ROUND(K430*F430,0)</f>
        <v/>
      </c>
      <c r="M430" s="43">
        <f>+ROUND(K430*F430*0.1,0)</f>
        <v/>
      </c>
      <c r="N430" s="43">
        <f>+ROUND(L430+M430,-1)</f>
        <v/>
      </c>
      <c r="O430" s="43">
        <f>+IF(AND(H430&gt;0),ROUND(K430*H430*1.1,-1),0)</f>
        <v/>
      </c>
      <c r="P430" s="10" t="n"/>
      <c r="Q430" s="11" t="n"/>
      <c r="R430" s="59" t="n"/>
    </row>
    <row r="431" ht="37.5" customHeight="1">
      <c r="A431" s="40" t="inlineStr">
        <is>
          <t>04/29/2022</t>
        </is>
      </c>
      <c r="B431" s="41" t="inlineStr">
        <is>
          <t>P07666</t>
        </is>
      </c>
      <c r="C431" s="42" t="inlineStr">
        <is>
          <t>YAKH6</t>
        </is>
      </c>
      <c r="D431" s="42" t="inlineStr">
        <is>
          <t>Hop 6 Hu To Yen Duong An Kieng</t>
        </is>
      </c>
      <c r="E431" s="43" t="n">
        <v>3</v>
      </c>
      <c r="F431" s="43">
        <f>E431-G431</f>
        <v/>
      </c>
      <c r="G431" s="43" t="n"/>
      <c r="H431" s="43" t="n"/>
      <c r="I431" s="43" t="n"/>
      <c r="J431" s="43">
        <f>+F431-H431-G431</f>
        <v/>
      </c>
      <c r="K431" s="43" t="n">
        <v>158182</v>
      </c>
      <c r="L431" s="43">
        <f>+ROUND(K431*F431,0)</f>
        <v/>
      </c>
      <c r="M431" s="43">
        <f>+ROUND(K431*F431*0.1,0)</f>
        <v/>
      </c>
      <c r="N431" s="43">
        <f>+ROUND(L431+M431,-1)</f>
        <v/>
      </c>
      <c r="O431" s="43">
        <f>+IF(AND(H431&gt;0),ROUND(K431*H431*1.1,-1),0)</f>
        <v/>
      </c>
      <c r="P431" s="10" t="n"/>
      <c r="Q431" s="11" t="n"/>
      <c r="R431" s="59" t="n"/>
    </row>
    <row r="432" ht="37.5" customHeight="1">
      <c r="A432" s="44" t="inlineStr">
        <is>
          <t>04/29/2022</t>
        </is>
      </c>
      <c r="B432" s="41" t="inlineStr">
        <is>
          <t>P07679</t>
        </is>
      </c>
      <c r="C432" s="42" t="inlineStr">
        <is>
          <t>FVR800LM</t>
        </is>
      </c>
      <c r="D432" s="42" t="inlineStr">
        <is>
          <t>Nuoc Giu Bong Chen Bat Finish 800Ml Lemon</t>
        </is>
      </c>
      <c r="E432" s="43" t="n">
        <v>1</v>
      </c>
      <c r="F432" s="43">
        <f>E432-G432</f>
        <v/>
      </c>
      <c r="G432" s="43" t="n"/>
      <c r="H432" s="43" t="n"/>
      <c r="I432" s="43" t="n">
        <v>1</v>
      </c>
      <c r="J432" s="43">
        <f>+F432-H432-G432</f>
        <v/>
      </c>
      <c r="K432" s="43" t="n">
        <v>218182</v>
      </c>
      <c r="L432" s="43">
        <f>+ROUND(K432*F432,0)</f>
        <v/>
      </c>
      <c r="M432" s="43">
        <f>+ROUND(K432*F432*0.1,0)</f>
        <v/>
      </c>
      <c r="N432" s="43">
        <f>+ROUND(L432+M432,-1)</f>
        <v/>
      </c>
      <c r="O432" s="43">
        <f>+IF(AND(H432&gt;0),ROUND(K432*H432*1.1,-1),0)</f>
        <v/>
      </c>
      <c r="P432" s="10" t="inlineStr">
        <is>
          <t>khách cancel</t>
        </is>
      </c>
      <c r="Q432" s="11" t="inlineStr">
        <is>
          <t>Qúa hạn, không nhận cấn trừ</t>
        </is>
      </c>
      <c r="R432" s="59" t="inlineStr">
        <is>
          <t xml:space="preserve"> LF confirm</t>
        </is>
      </c>
    </row>
    <row r="433" ht="56.25" customHeight="1">
      <c r="A433" s="40" t="inlineStr">
        <is>
          <t>04/29/2022</t>
        </is>
      </c>
      <c r="B433" s="41" t="inlineStr">
        <is>
          <t>P07664</t>
        </is>
      </c>
      <c r="C433" s="42" t="inlineStr">
        <is>
          <t>PIER0090X5</t>
        </is>
      </c>
      <c r="D433" s="42" t="inlineStr">
        <is>
          <t>Combo 5 Ban Chai Danh Rang Tre Em Sieu Mem Pierrot Junior Plus</t>
        </is>
      </c>
      <c r="E433" s="43" t="n">
        <v>1</v>
      </c>
      <c r="F433" s="43">
        <f>E433-G433</f>
        <v/>
      </c>
      <c r="G433" s="43" t="n"/>
      <c r="H433" s="43" t="n"/>
      <c r="I433" s="43" t="n"/>
      <c r="J433" s="43">
        <f>+F433-H433-G433</f>
        <v/>
      </c>
      <c r="K433" s="43" t="n">
        <v>200000</v>
      </c>
      <c r="L433" s="43">
        <f>+ROUND(K433*F433,0)</f>
        <v/>
      </c>
      <c r="M433" s="43">
        <f>+ROUND(K433*F433*0.1,0)</f>
        <v/>
      </c>
      <c r="N433" s="43">
        <f>+ROUND(L433+M433,-1)</f>
        <v/>
      </c>
      <c r="O433" s="43">
        <f>+IF(AND(H433&gt;0),ROUND(K433*H433*1.1,-1),0)</f>
        <v/>
      </c>
      <c r="P433" s="10" t="n"/>
      <c r="Q433" s="11" t="n"/>
      <c r="R433" s="59" t="n"/>
    </row>
    <row r="434" ht="37.5" customHeight="1">
      <c r="A434" s="40" t="inlineStr">
        <is>
          <t>04/29/2022</t>
        </is>
      </c>
      <c r="B434" s="41" t="inlineStr">
        <is>
          <t>P07664</t>
        </is>
      </c>
      <c r="C434" s="42" t="inlineStr">
        <is>
          <t>PIER0139X5</t>
        </is>
      </c>
      <c r="D434" s="42" t="inlineStr">
        <is>
          <t>Combo 5 Nuoc Xit Thom Mieng Pierrot Mouth Spray</t>
        </is>
      </c>
      <c r="E434" s="43" t="n">
        <v>1</v>
      </c>
      <c r="F434" s="43">
        <f>E434-G434</f>
        <v/>
      </c>
      <c r="G434" s="43" t="n">
        <v>1</v>
      </c>
      <c r="H434" s="43" t="n"/>
      <c r="I434" s="43" t="n"/>
      <c r="J434" s="43">
        <f>+F434-H434-G434</f>
        <v/>
      </c>
      <c r="K434" s="43" t="n">
        <v>263636</v>
      </c>
      <c r="L434" s="43">
        <f>+ROUND(K434*F434,0)</f>
        <v/>
      </c>
      <c r="M434" s="43">
        <f>+ROUND(K434*F434*0.1,0)</f>
        <v/>
      </c>
      <c r="N434" s="43">
        <f>+ROUND(L434+M434,-1)</f>
        <v/>
      </c>
      <c r="O434" s="43">
        <f>+IF(AND(H434&gt;0),ROUND(K434*H434*1.1,-1),0)</f>
        <v/>
      </c>
      <c r="P434" s="10" t="inlineStr">
        <is>
          <t>k nhập kho</t>
        </is>
      </c>
      <c r="Q434" s="11" t="inlineStr">
        <is>
          <t>TC XÁC NHẬN KHÔNG GIAO</t>
        </is>
      </c>
      <c r="R434" s="59" t="inlineStr">
        <is>
          <t>CẤN TRỪ ĐỢT NÀY</t>
        </is>
      </c>
    </row>
    <row r="435" ht="37.5" customHeight="1">
      <c r="A435" s="44" t="inlineStr">
        <is>
          <t>04/29/2022</t>
        </is>
      </c>
      <c r="B435" s="41" t="inlineStr">
        <is>
          <t>P07664</t>
        </is>
      </c>
      <c r="C435" s="42" t="inlineStr">
        <is>
          <t>PIER1111X2</t>
        </is>
      </c>
      <c r="D435" s="42" t="inlineStr">
        <is>
          <t>Combo 2 Ban Chai Danh Rang Tu Dong</t>
        </is>
      </c>
      <c r="E435" s="43" t="n">
        <v>1</v>
      </c>
      <c r="F435" s="43">
        <f>E435-G435</f>
        <v/>
      </c>
      <c r="G435" s="43" t="n"/>
      <c r="H435" s="43" t="n"/>
      <c r="I435" s="43" t="n">
        <v>1</v>
      </c>
      <c r="J435" s="43">
        <f>+F435-H435-G435</f>
        <v/>
      </c>
      <c r="K435" s="43" t="n">
        <v>309091</v>
      </c>
      <c r="L435" s="43">
        <f>+ROUND(K435*F435,0)</f>
        <v/>
      </c>
      <c r="M435" s="43">
        <f>+ROUND(K435*F435*0.1,0)</f>
        <v/>
      </c>
      <c r="N435" s="43">
        <f>+ROUND(L435+M435,-1)</f>
        <v/>
      </c>
      <c r="O435" s="43">
        <f>+IF(AND(H435&gt;0),ROUND(K435*H435*1.1,-1),0)</f>
        <v/>
      </c>
      <c r="P435" s="10" t="inlineStr">
        <is>
          <t>khách cancel</t>
        </is>
      </c>
      <c r="Q435" s="11" t="inlineStr">
        <is>
          <t>Qúa hạn, không nhận cấn trừ</t>
        </is>
      </c>
      <c r="R435" s="59" t="inlineStr">
        <is>
          <t xml:space="preserve"> LF confirm</t>
        </is>
      </c>
    </row>
    <row r="436" ht="37.5" customHeight="1">
      <c r="A436" s="40" t="inlineStr">
        <is>
          <t>04/29/2022</t>
        </is>
      </c>
      <c r="B436" s="41" t="inlineStr">
        <is>
          <t>P07664</t>
        </is>
      </c>
      <c r="C436" s="42" t="inlineStr">
        <is>
          <t>PIER1210X5</t>
        </is>
      </c>
      <c r="D436" s="42" t="inlineStr">
        <is>
          <t>Combo 5 Ban Chai Bao Ve Men Rang Pierrot Periodontitis</t>
        </is>
      </c>
      <c r="E436" s="43" t="n">
        <v>1</v>
      </c>
      <c r="F436" s="43">
        <f>E436-G436</f>
        <v/>
      </c>
      <c r="G436" s="43" t="n"/>
      <c r="H436" s="43" t="n"/>
      <c r="I436" s="43" t="n"/>
      <c r="J436" s="43">
        <f>+F436-H436-G436</f>
        <v/>
      </c>
      <c r="K436" s="43" t="n">
        <v>209091</v>
      </c>
      <c r="L436" s="43">
        <f>+ROUND(K436*F436,0)</f>
        <v/>
      </c>
      <c r="M436" s="43">
        <f>+ROUND(K436*F436*0.1,0)</f>
        <v/>
      </c>
      <c r="N436" s="43">
        <f>+ROUND(L436+M436,-1)</f>
        <v/>
      </c>
      <c r="O436" s="43">
        <f>+IF(AND(H436&gt;0),ROUND(K436*H436*1.1,-1),0)</f>
        <v/>
      </c>
      <c r="P436" s="10" t="n"/>
      <c r="Q436" s="11" t="n"/>
      <c r="R436" s="59" t="n"/>
    </row>
    <row r="437" ht="37.5" customHeight="1">
      <c r="A437" s="40" t="inlineStr">
        <is>
          <t>04/29/2022</t>
        </is>
      </c>
      <c r="B437" s="41" t="inlineStr">
        <is>
          <t>P07664</t>
        </is>
      </c>
      <c r="C437" s="42" t="inlineStr">
        <is>
          <t>PIER0087X5</t>
        </is>
      </c>
      <c r="D437" s="42" t="inlineStr">
        <is>
          <t>Combo 5 Kem Danh Rang Chiet Xuat Tra Xanh Tu Nhien</t>
        </is>
      </c>
      <c r="E437" s="43" t="n">
        <v>1</v>
      </c>
      <c r="F437" s="43">
        <f>E437-G437</f>
        <v/>
      </c>
      <c r="G437" s="43" t="n"/>
      <c r="H437" s="43" t="n"/>
      <c r="I437" s="43" t="n"/>
      <c r="J437" s="43">
        <f>+F437-H437-G437</f>
        <v/>
      </c>
      <c r="K437" s="43" t="n">
        <v>272727</v>
      </c>
      <c r="L437" s="43">
        <f>+ROUND(K437*F437,0)</f>
        <v/>
      </c>
      <c r="M437" s="43">
        <f>+ROUND(K437*F437*0.1,0)</f>
        <v/>
      </c>
      <c r="N437" s="43">
        <f>+ROUND(L437+M437,-1)</f>
        <v/>
      </c>
      <c r="O437" s="43">
        <f>+IF(AND(H437&gt;0),ROUND(K437*H437*1.1,-1),0)</f>
        <v/>
      </c>
      <c r="P437" s="10" t="n"/>
      <c r="Q437" s="11" t="n"/>
      <c r="R437" s="59" t="n"/>
    </row>
    <row r="438" ht="37.5" customHeight="1">
      <c r="A438" s="40" t="inlineStr">
        <is>
          <t>04/29/2022</t>
        </is>
      </c>
      <c r="B438" s="41" t="inlineStr">
        <is>
          <t>P07664</t>
        </is>
      </c>
      <c r="C438" s="42" t="inlineStr">
        <is>
          <t>PIER0018X10</t>
        </is>
      </c>
      <c r="D438" s="42" t="inlineStr">
        <is>
          <t>Combo 10 Dung Cu Lam Sach Luoi Pierrot</t>
        </is>
      </c>
      <c r="E438" s="43" t="n">
        <v>2</v>
      </c>
      <c r="F438" s="43">
        <f>E438-G438</f>
        <v/>
      </c>
      <c r="G438" s="43" t="n">
        <v>2</v>
      </c>
      <c r="H438" s="43" t="n"/>
      <c r="I438" s="43" t="n"/>
      <c r="J438" s="43">
        <f>+F438-H438-G438</f>
        <v/>
      </c>
      <c r="K438" s="43" t="n">
        <v>318182</v>
      </c>
      <c r="L438" s="43">
        <f>+ROUND(K438*F438,0)</f>
        <v/>
      </c>
      <c r="M438" s="43">
        <f>+ROUND(K438*F438*0.1,0)</f>
        <v/>
      </c>
      <c r="N438" s="43">
        <f>+ROUND(L438+M438,-1)</f>
        <v/>
      </c>
      <c r="O438" s="43">
        <f>+IF(AND(H438&gt;0),ROUND(K438*H438*1.1,-1),0)</f>
        <v/>
      </c>
      <c r="P438" s="10" t="inlineStr">
        <is>
          <t>k nhập kho</t>
        </is>
      </c>
      <c r="Q438" s="11" t="inlineStr">
        <is>
          <t>TC XÁC NHẬN KHÔNG GIAO</t>
        </is>
      </c>
      <c r="R438" s="59" t="inlineStr">
        <is>
          <t>CẤN TRỪ ĐỢT NÀY</t>
        </is>
      </c>
    </row>
    <row r="439" ht="37.5" customHeight="1">
      <c r="A439" s="40" t="inlineStr">
        <is>
          <t>04/29/2022</t>
        </is>
      </c>
      <c r="B439" s="41" t="inlineStr">
        <is>
          <t>P07664</t>
        </is>
      </c>
      <c r="C439" s="42" t="inlineStr">
        <is>
          <t>PIER0752X5</t>
        </is>
      </c>
      <c r="D439" s="42" t="inlineStr">
        <is>
          <t>Combo 5 Kem Danh Rang Keo Ong Chac Khoe Nuou</t>
        </is>
      </c>
      <c r="E439" s="43" t="n">
        <v>1</v>
      </c>
      <c r="F439" s="43">
        <f>E439-G439</f>
        <v/>
      </c>
      <c r="G439" s="43" t="n"/>
      <c r="H439" s="43" t="n"/>
      <c r="I439" s="43" t="n"/>
      <c r="J439" s="43">
        <f>+F439-H439-G439</f>
        <v/>
      </c>
      <c r="K439" s="43" t="n">
        <v>254545</v>
      </c>
      <c r="L439" s="43">
        <f>+ROUND(K439*F439,0)</f>
        <v/>
      </c>
      <c r="M439" s="43">
        <f>+ROUND(K439*F439*0.1,0)</f>
        <v/>
      </c>
      <c r="N439" s="43">
        <f>+ROUND(L439+M439,-1)</f>
        <v/>
      </c>
      <c r="O439" s="43">
        <f>+IF(AND(H439&gt;0),ROUND(K439*H439*1.1,-1),0)</f>
        <v/>
      </c>
      <c r="P439" s="10" t="n"/>
      <c r="Q439" s="11" t="n"/>
      <c r="R439" s="59" t="n"/>
    </row>
    <row r="440" ht="37.5" customHeight="1">
      <c r="A440" s="40" t="inlineStr">
        <is>
          <t>04/29/2022</t>
        </is>
      </c>
      <c r="B440" s="41" t="inlineStr">
        <is>
          <t>P07670</t>
        </is>
      </c>
      <c r="C440" s="42" t="inlineStr">
        <is>
          <t>GSD2029</t>
        </is>
      </c>
      <c r="D440" s="42" t="inlineStr">
        <is>
          <t>Tranh Son Dau Ve Tay Khoe Sac #Gsd2029</t>
        </is>
      </c>
      <c r="E440" s="43" t="n">
        <v>1</v>
      </c>
      <c r="F440" s="43">
        <f>E440-G440</f>
        <v/>
      </c>
      <c r="G440" s="43" t="n">
        <v>1</v>
      </c>
      <c r="H440" s="43" t="n"/>
      <c r="I440" s="43" t="n"/>
      <c r="J440" s="43">
        <f>+F440-H440-G440</f>
        <v/>
      </c>
      <c r="K440" s="43" t="n">
        <v>1045455</v>
      </c>
      <c r="L440" s="43">
        <f>+ROUND(K440*F440,0)</f>
        <v/>
      </c>
      <c r="M440" s="43">
        <f>+ROUND(K440*F440*0.1,0)</f>
        <v/>
      </c>
      <c r="N440" s="43">
        <f>+ROUND(L440+M440,-1)</f>
        <v/>
      </c>
      <c r="O440" s="43">
        <f>+IF(AND(H440&gt;0),ROUND(K440*H440*1.1,-1),0)</f>
        <v/>
      </c>
      <c r="P440" s="10" t="inlineStr">
        <is>
          <t>k nhập kho</t>
        </is>
      </c>
      <c r="Q440" s="11" t="inlineStr">
        <is>
          <t>đã giao 12/5, đề nghị LF cập nhật nhập kho</t>
        </is>
      </c>
      <c r="R440" s="60" t="inlineStr">
        <is>
          <t>Fail QC, đã trả về NCC (12/05)</t>
        </is>
      </c>
    </row>
    <row r="441" ht="37.5" customHeight="1">
      <c r="A441" s="44" t="inlineStr">
        <is>
          <t>04/29/2022</t>
        </is>
      </c>
      <c r="B441" s="41" t="inlineStr">
        <is>
          <t>P07670</t>
        </is>
      </c>
      <c r="C441" s="42" t="inlineStr">
        <is>
          <t>GSD2031</t>
        </is>
      </c>
      <c r="D441" s="42" t="inlineStr">
        <is>
          <t>Tranh Son Dau Ve Tay Ben Thuyen Xanh #Gsd2031</t>
        </is>
      </c>
      <c r="E441" s="43" t="n">
        <v>1</v>
      </c>
      <c r="F441" s="43">
        <f>E441-G441</f>
        <v/>
      </c>
      <c r="G441" s="43" t="n"/>
      <c r="H441" s="43" t="n"/>
      <c r="I441" s="43" t="n">
        <v>1</v>
      </c>
      <c r="J441" s="43">
        <f>+F441-H441-G441</f>
        <v/>
      </c>
      <c r="K441" s="43" t="n">
        <v>1045455</v>
      </c>
      <c r="L441" s="43">
        <f>+ROUND(K441*F441,0)</f>
        <v/>
      </c>
      <c r="M441" s="43">
        <f>+ROUND(K441*F441*0.1,0)</f>
        <v/>
      </c>
      <c r="N441" s="43">
        <f>+ROUND(L441+M441,-1)</f>
        <v/>
      </c>
      <c r="O441" s="43">
        <f>+IF(AND(H441&gt;0),ROUND(K441*H441*1.1,-1),0)</f>
        <v/>
      </c>
      <c r="P441" s="10" t="inlineStr">
        <is>
          <t>khách cancel</t>
        </is>
      </c>
      <c r="Q441" s="11" t="inlineStr">
        <is>
          <t>Qúa hạn, không nhận cấn trừ</t>
        </is>
      </c>
      <c r="R441" s="59" t="inlineStr">
        <is>
          <t xml:space="preserve"> LF confirm</t>
        </is>
      </c>
    </row>
    <row r="442" ht="37.5" customHeight="1">
      <c r="A442" s="40" t="inlineStr">
        <is>
          <t>04/29/2022</t>
        </is>
      </c>
      <c r="B442" s="41" t="inlineStr">
        <is>
          <t>P07639</t>
        </is>
      </c>
      <c r="C442" s="42" t="inlineStr">
        <is>
          <t>KOURA002</t>
        </is>
      </c>
      <c r="D442" s="42" t="inlineStr">
        <is>
          <t>Kem Mat Hieu Ung Botox 28 Ngay</t>
        </is>
      </c>
      <c r="E442" s="43" t="n">
        <v>1</v>
      </c>
      <c r="F442" s="43">
        <f>E442-G442</f>
        <v/>
      </c>
      <c r="G442" s="43" t="n"/>
      <c r="H442" s="43" t="n"/>
      <c r="I442" s="43" t="n"/>
      <c r="J442" s="43">
        <f>+F442-H442-G442</f>
        <v/>
      </c>
      <c r="K442" s="43" t="n">
        <v>700000</v>
      </c>
      <c r="L442" s="43">
        <f>+ROUND(K442*F442,0)</f>
        <v/>
      </c>
      <c r="M442" s="43">
        <f>+ROUND(K442*F442*0.1,0)</f>
        <v/>
      </c>
      <c r="N442" s="43">
        <f>+ROUND(L442+M442,-1)</f>
        <v/>
      </c>
      <c r="O442" s="43">
        <f>+IF(AND(H442&gt;0),ROUND(K442*H442*1.1,-1),0)</f>
        <v/>
      </c>
      <c r="P442" s="10" t="n"/>
      <c r="Q442" s="11" t="n"/>
      <c r="R442" s="59" t="n"/>
    </row>
    <row r="443" ht="37.5" customHeight="1">
      <c r="A443" s="44" t="inlineStr">
        <is>
          <t>04/29/2022</t>
        </is>
      </c>
      <c r="B443" s="41" t="inlineStr">
        <is>
          <t>P07639</t>
        </is>
      </c>
      <c r="C443" s="42" t="inlineStr">
        <is>
          <t>KOURA012</t>
        </is>
      </c>
      <c r="D443" s="42" t="inlineStr">
        <is>
          <t>Kem Chong Nang Duong Am Spf50% Cho Da Dau</t>
        </is>
      </c>
      <c r="E443" s="43" t="n">
        <v>2</v>
      </c>
      <c r="F443" s="43">
        <f>E443-G443</f>
        <v/>
      </c>
      <c r="G443" s="43" t="n"/>
      <c r="H443" s="43" t="n"/>
      <c r="I443" s="43" t="n">
        <v>1</v>
      </c>
      <c r="J443" s="43">
        <f>+F443-H443-G443</f>
        <v/>
      </c>
      <c r="K443" s="43" t="n">
        <v>390909</v>
      </c>
      <c r="L443" s="43">
        <f>+ROUND(K443*F443,0)</f>
        <v/>
      </c>
      <c r="M443" s="43">
        <f>+ROUND(K443*F443*0.1,0)</f>
        <v/>
      </c>
      <c r="N443" s="43">
        <f>+ROUND(L443+M443,-1)</f>
        <v/>
      </c>
      <c r="O443" s="43">
        <f>+IF(AND(H443&gt;0),ROUND(K443*H443*1.1,-1),0)</f>
        <v/>
      </c>
      <c r="P443" s="10" t="inlineStr">
        <is>
          <t>01 khách cancel</t>
        </is>
      </c>
      <c r="Q443" s="11" t="inlineStr">
        <is>
          <t>Qúa hạn, không nhận cấn trừ</t>
        </is>
      </c>
      <c r="R443" s="59" t="inlineStr">
        <is>
          <t xml:space="preserve"> LF confirm</t>
        </is>
      </c>
    </row>
    <row r="444" ht="56.25" customHeight="1">
      <c r="A444" s="40" t="inlineStr">
        <is>
          <t>04/29/2022</t>
        </is>
      </c>
      <c r="B444" s="41" t="inlineStr">
        <is>
          <t>P07656</t>
        </is>
      </c>
      <c r="C444" s="42" t="inlineStr">
        <is>
          <t>86B612-067</t>
        </is>
      </c>
      <c r="D444" s="42" t="inlineStr">
        <is>
          <t>Tranh Son Dau Ve Thu Cong Duong Hoa Don Em 6B612- 067(60*120Cm)</t>
        </is>
      </c>
      <c r="E444" s="43" t="n">
        <v>1</v>
      </c>
      <c r="F444" s="43">
        <f>E444-G444</f>
        <v/>
      </c>
      <c r="G444" s="43" t="n"/>
      <c r="H444" s="43" t="n"/>
      <c r="I444" s="43" t="n"/>
      <c r="J444" s="43">
        <f>+F444-H444-G444</f>
        <v/>
      </c>
      <c r="K444" s="43" t="n">
        <v>1145455</v>
      </c>
      <c r="L444" s="43">
        <f>+ROUND(K444*F444,0)</f>
        <v/>
      </c>
      <c r="M444" s="43">
        <f>+ROUND(K444*F444*0.1,0)</f>
        <v/>
      </c>
      <c r="N444" s="43">
        <f>+ROUND(L444+M444,-1)</f>
        <v/>
      </c>
      <c r="O444" s="43">
        <f>+IF(AND(H444&gt;0),ROUND(K444*H444*1.1,-1),0)</f>
        <v/>
      </c>
      <c r="P444" s="10" t="n"/>
      <c r="Q444" s="11" t="n"/>
      <c r="R444" s="59" t="n"/>
    </row>
    <row r="445" ht="37.5" customHeight="1">
      <c r="A445" s="44" t="inlineStr">
        <is>
          <t>04/29/2022</t>
        </is>
      </c>
      <c r="B445" s="41" t="inlineStr">
        <is>
          <t>P07625</t>
        </is>
      </c>
      <c r="C445" s="42" t="inlineStr">
        <is>
          <t>INACOL10</t>
        </is>
      </c>
      <c r="D445" s="42" t="inlineStr">
        <is>
          <t>Hop 10 Chai Tinh Chat Collagen Dam Dac Ina Nhat Ban</t>
        </is>
      </c>
      <c r="E445" s="43" t="n">
        <v>3</v>
      </c>
      <c r="F445" s="43">
        <f>E445-G445</f>
        <v/>
      </c>
      <c r="G445" s="43" t="n"/>
      <c r="H445" s="43" t="n"/>
      <c r="I445" s="43" t="n">
        <v>1</v>
      </c>
      <c r="J445" s="43">
        <f>+F445-H445-G445</f>
        <v/>
      </c>
      <c r="K445" s="43" t="n">
        <v>1027273</v>
      </c>
      <c r="L445" s="43">
        <f>+ROUND(K445*F445,0)</f>
        <v/>
      </c>
      <c r="M445" s="43">
        <f>+ROUND(K445*F445*0.1,0)</f>
        <v/>
      </c>
      <c r="N445" s="43">
        <f>+ROUND(L445+M445,-1)</f>
        <v/>
      </c>
      <c r="O445" s="43">
        <f>+IF(AND(H445&gt;0),ROUND(K445*H445*1.1,-1),0)</f>
        <v/>
      </c>
      <c r="P445" s="10" t="inlineStr">
        <is>
          <t>01 khách cancel</t>
        </is>
      </c>
      <c r="Q445" s="11" t="inlineStr">
        <is>
          <t>Qúa hạn, không nhận cấn trừ</t>
        </is>
      </c>
      <c r="R445" s="59" t="inlineStr">
        <is>
          <t xml:space="preserve"> LF confirm</t>
        </is>
      </c>
    </row>
    <row r="446" ht="37.5" customHeight="1">
      <c r="A446" s="40" t="inlineStr">
        <is>
          <t>04/29/2022</t>
        </is>
      </c>
      <c r="B446" s="41" t="inlineStr">
        <is>
          <t>P07599</t>
        </is>
      </c>
      <c r="C446" s="42" t="inlineStr">
        <is>
          <t>T1N4580629530103</t>
        </is>
      </c>
      <c r="D446" s="42" t="inlineStr">
        <is>
          <t>Bone Bone (Tang Chieu Cao) (120 Vien /Hop)</t>
        </is>
      </c>
      <c r="E446" s="43" t="n">
        <v>1</v>
      </c>
      <c r="F446" s="43">
        <f>E446-G446</f>
        <v/>
      </c>
      <c r="G446" s="43" t="n"/>
      <c r="H446" s="43" t="n"/>
      <c r="I446" s="43" t="n"/>
      <c r="J446" s="43">
        <f>+F446-H446-G446</f>
        <v/>
      </c>
      <c r="K446" s="43" t="n">
        <v>1109091</v>
      </c>
      <c r="L446" s="43">
        <f>+ROUND(K446*F446,0)</f>
        <v/>
      </c>
      <c r="M446" s="43">
        <f>+ROUND(K446*F446*0.1,0)</f>
        <v/>
      </c>
      <c r="N446" s="43">
        <f>+ROUND(L446+M446,-1)</f>
        <v/>
      </c>
      <c r="O446" s="43">
        <f>+IF(AND(H446&gt;0),ROUND(K446*H446*1.1,-1),0)</f>
        <v/>
      </c>
      <c r="P446" s="10" t="n"/>
      <c r="Q446" s="11" t="n"/>
      <c r="R446" s="59" t="n"/>
    </row>
    <row r="447" ht="37.5" customHeight="1">
      <c r="A447" s="40" t="inlineStr">
        <is>
          <t>04/29/2022</t>
        </is>
      </c>
      <c r="B447" s="41" t="inlineStr">
        <is>
          <t>P07599</t>
        </is>
      </c>
      <c r="C447" s="42" t="inlineStr">
        <is>
          <t>T1N4580629530196</t>
        </is>
      </c>
      <c r="D447" s="42" t="inlineStr">
        <is>
          <t>Natto Kinase Premium 20000 Fu (180 Vien/ Hop)</t>
        </is>
      </c>
      <c r="E447" s="43" t="n">
        <v>1</v>
      </c>
      <c r="F447" s="43">
        <f>E447-G447</f>
        <v/>
      </c>
      <c r="G447" s="43" t="n"/>
      <c r="H447" s="43" t="n"/>
      <c r="I447" s="43" t="n"/>
      <c r="J447" s="43">
        <f>+F447-H447-G447</f>
        <v/>
      </c>
      <c r="K447" s="43" t="n">
        <v>1981818</v>
      </c>
      <c r="L447" s="43">
        <f>+ROUND(K447*F447,0)</f>
        <v/>
      </c>
      <c r="M447" s="43">
        <f>+ROUND(K447*F447*0.1,0)</f>
        <v/>
      </c>
      <c r="N447" s="43">
        <f>+ROUND(L447+M447,-1)</f>
        <v/>
      </c>
      <c r="O447" s="43">
        <f>+IF(AND(H447&gt;0),ROUND(K447*H447*1.1,-1),0)</f>
        <v/>
      </c>
      <c r="P447" s="10" t="n"/>
      <c r="Q447" s="11" t="n"/>
      <c r="R447" s="59" t="n"/>
    </row>
    <row r="448" ht="37.5" customHeight="1">
      <c r="A448" s="40" t="inlineStr">
        <is>
          <t>04/29/2022</t>
        </is>
      </c>
      <c r="B448" s="41" t="inlineStr">
        <is>
          <t>P07599</t>
        </is>
      </c>
      <c r="C448" s="42" t="inlineStr">
        <is>
          <t>T1N4580629530189</t>
        </is>
      </c>
      <c r="D448" s="42" t="inlineStr">
        <is>
          <t>Horse Placenta Damask Rose (90 Vien / Hop)</t>
        </is>
      </c>
      <c r="E448" s="43" t="n">
        <v>2</v>
      </c>
      <c r="F448" s="43">
        <f>E448-G448</f>
        <v/>
      </c>
      <c r="G448" s="43" t="n"/>
      <c r="H448" s="43" t="n"/>
      <c r="I448" s="43" t="n"/>
      <c r="J448" s="43">
        <f>+F448-H448-G448</f>
        <v/>
      </c>
      <c r="K448" s="43" t="n">
        <v>1981818</v>
      </c>
      <c r="L448" s="43">
        <f>+ROUND(K448*F448,0)</f>
        <v/>
      </c>
      <c r="M448" s="43">
        <f>+ROUND(K448*F448*0.1,0)</f>
        <v/>
      </c>
      <c r="N448" s="43">
        <f>+ROUND(L448+M448,-1)</f>
        <v/>
      </c>
      <c r="O448" s="43">
        <f>+IF(AND(H448&gt;0),ROUND(K448*H448*1.1,-1),0)</f>
        <v/>
      </c>
      <c r="P448" s="10" t="n"/>
      <c r="Q448" s="11" t="n"/>
      <c r="R448" s="59" t="n"/>
    </row>
    <row r="449" ht="37.5" customHeight="1">
      <c r="A449" s="40" t="inlineStr">
        <is>
          <t>04/29/2022</t>
        </is>
      </c>
      <c r="B449" s="41" t="inlineStr">
        <is>
          <t>P07599</t>
        </is>
      </c>
      <c r="C449" s="42" t="inlineStr">
        <is>
          <t>T1HHNBMO180X3</t>
        </is>
      </c>
      <c r="D449" s="42" t="inlineStr">
        <is>
          <t>Combo 3 Hanh Nhan Bo Mat Ong 180G X3</t>
        </is>
      </c>
      <c r="E449" s="43" t="n">
        <v>1</v>
      </c>
      <c r="F449" s="43">
        <f>E449-G449</f>
        <v/>
      </c>
      <c r="G449" s="43" t="n"/>
      <c r="H449" s="43" t="n"/>
      <c r="I449" s="43" t="n"/>
      <c r="J449" s="43">
        <f>+F449-H449-G449</f>
        <v/>
      </c>
      <c r="K449" s="43" t="n">
        <v>390909</v>
      </c>
      <c r="L449" s="43">
        <f>+ROUND(K449*F449,0)</f>
        <v/>
      </c>
      <c r="M449" s="43">
        <f>+ROUND(K449*F449*0.1,0)</f>
        <v/>
      </c>
      <c r="N449" s="43">
        <f>+ROUND(L449+M449,-1)</f>
        <v/>
      </c>
      <c r="O449" s="43">
        <f>+IF(AND(H449&gt;0),ROUND(K449*H449*1.1,-1),0)</f>
        <v/>
      </c>
      <c r="P449" s="10" t="n"/>
      <c r="Q449" s="11" t="n"/>
      <c r="R449" s="59" t="n"/>
    </row>
    <row r="450" ht="37.5" customHeight="1">
      <c r="A450" s="40" t="inlineStr">
        <is>
          <t>04/29/2022</t>
        </is>
      </c>
      <c r="B450" s="41" t="inlineStr">
        <is>
          <t>P07599</t>
        </is>
      </c>
      <c r="C450" s="42" t="inlineStr">
        <is>
          <t>T1HTHSH300X3</t>
        </is>
      </c>
      <c r="D450" s="42" t="inlineStr">
        <is>
          <t>Combo 3 Tra Hong Sam Hop 300Gr X3</t>
        </is>
      </c>
      <c r="E450" s="43" t="n">
        <v>1</v>
      </c>
      <c r="F450" s="43">
        <f>E450-G450</f>
        <v/>
      </c>
      <c r="G450" s="43" t="n"/>
      <c r="H450" s="43" t="n"/>
      <c r="I450" s="43" t="n"/>
      <c r="J450" s="43">
        <f>+F450-H450-G450</f>
        <v/>
      </c>
      <c r="K450" s="43" t="n">
        <v>672727</v>
      </c>
      <c r="L450" s="43">
        <f>+ROUND(K450*F450,0)</f>
        <v/>
      </c>
      <c r="M450" s="43">
        <f>+ROUND(K450*F450*0.1,0)</f>
        <v/>
      </c>
      <c r="N450" s="43">
        <f>+ROUND(L450+M450,-1)</f>
        <v/>
      </c>
      <c r="O450" s="43">
        <f>+IF(AND(H450&gt;0),ROUND(K450*H450*1.1,-1),0)</f>
        <v/>
      </c>
      <c r="P450" s="10" t="n"/>
      <c r="Q450" s="11" t="n"/>
      <c r="R450" s="59" t="n"/>
    </row>
    <row r="451" ht="37.5" customHeight="1">
      <c r="A451" s="40" t="inlineStr">
        <is>
          <t>04/29/2022</t>
        </is>
      </c>
      <c r="B451" s="41" t="inlineStr">
        <is>
          <t>P07599</t>
        </is>
      </c>
      <c r="C451" s="42" t="inlineStr">
        <is>
          <t>T1HTNSH300X3</t>
        </is>
      </c>
      <c r="D451" s="42" t="inlineStr">
        <is>
          <t>Combo 3 Hop 300Gr Tra Nhan Sam X3</t>
        </is>
      </c>
      <c r="E451" s="43" t="n">
        <v>1</v>
      </c>
      <c r="F451" s="43">
        <f>E451-G451</f>
        <v/>
      </c>
      <c r="G451" s="43" t="n"/>
      <c r="H451" s="43" t="n"/>
      <c r="I451" s="43" t="n"/>
      <c r="J451" s="43">
        <f>+F451-H451-G451</f>
        <v/>
      </c>
      <c r="K451" s="43" t="n">
        <v>509091</v>
      </c>
      <c r="L451" s="43">
        <f>+ROUND(K451*F451,0)</f>
        <v/>
      </c>
      <c r="M451" s="43">
        <f>+ROUND(K451*F451*0.1,0)</f>
        <v/>
      </c>
      <c r="N451" s="43">
        <f>+ROUND(L451+M451,-1)</f>
        <v/>
      </c>
      <c r="O451" s="43">
        <f>+IF(AND(H451&gt;0),ROUND(K451*H451*1.1,-1),0)</f>
        <v/>
      </c>
      <c r="P451" s="10" t="n"/>
      <c r="Q451" s="11" t="n"/>
      <c r="R451" s="59" t="n"/>
    </row>
    <row r="452">
      <c r="A452" s="40" t="inlineStr">
        <is>
          <t>04/29/2022</t>
        </is>
      </c>
      <c r="B452" s="41" t="inlineStr">
        <is>
          <t>P07599</t>
        </is>
      </c>
      <c r="C452" s="42" t="inlineStr">
        <is>
          <t>T1HCSH4365</t>
        </is>
      </c>
      <c r="D452" s="42" t="inlineStr">
        <is>
          <t>Hop 4 Hu Cao Sam 365</t>
        </is>
      </c>
      <c r="E452" s="43" t="n">
        <v>2</v>
      </c>
      <c r="F452" s="43">
        <f>E452-G452</f>
        <v/>
      </c>
      <c r="G452" s="43" t="n"/>
      <c r="H452" s="43" t="n"/>
      <c r="I452" s="43" t="n"/>
      <c r="J452" s="43">
        <f>+F452-H452-G452</f>
        <v/>
      </c>
      <c r="K452" s="43" t="n">
        <v>790909</v>
      </c>
      <c r="L452" s="43">
        <f>+ROUND(K452*F452,0)</f>
        <v/>
      </c>
      <c r="M452" s="43">
        <f>+ROUND(K452*F452*0.1,0)</f>
        <v/>
      </c>
      <c r="N452" s="43">
        <f>+ROUND(L452+M452,-1)</f>
        <v/>
      </c>
      <c r="O452" s="43">
        <f>+IF(AND(H452&gt;0),ROUND(K452*H452*1.1,-1),0)</f>
        <v/>
      </c>
      <c r="P452" s="10" t="n"/>
      <c r="Q452" s="11" t="n"/>
      <c r="R452" s="59" t="n"/>
    </row>
    <row r="453" ht="37.5" customHeight="1">
      <c r="A453" s="40" t="inlineStr">
        <is>
          <t>04/29/2022</t>
        </is>
      </c>
      <c r="B453" s="41" t="inlineStr">
        <is>
          <t>P07599</t>
        </is>
      </c>
      <c r="C453" s="42" t="inlineStr">
        <is>
          <t>T1N4580629530012</t>
        </is>
      </c>
      <c r="D453" s="42" t="inlineStr">
        <is>
          <t>Sun Vi Ca Map 6 In1 (150 Vien/Hop)</t>
        </is>
      </c>
      <c r="E453" s="43" t="n">
        <v>1</v>
      </c>
      <c r="F453" s="43">
        <f>E453-G453</f>
        <v/>
      </c>
      <c r="G453" s="43" t="n"/>
      <c r="H453" s="43" t="n"/>
      <c r="I453" s="43" t="n"/>
      <c r="J453" s="43">
        <f>+F453-H453-G453</f>
        <v/>
      </c>
      <c r="K453" s="43" t="n">
        <v>1427273</v>
      </c>
      <c r="L453" s="43">
        <f>+ROUND(K453*F453,0)</f>
        <v/>
      </c>
      <c r="M453" s="43">
        <f>+ROUND(K453*F453*0.1,0)</f>
        <v/>
      </c>
      <c r="N453" s="43">
        <f>+ROUND(L453+M453,-1)</f>
        <v/>
      </c>
      <c r="O453" s="43">
        <f>+IF(AND(H453&gt;0),ROUND(K453*H453*1.1,-1),0)</f>
        <v/>
      </c>
      <c r="P453" s="10" t="n"/>
      <c r="Q453" s="11" t="n"/>
      <c r="R453" s="59" t="n"/>
    </row>
    <row r="454" ht="56.25" customHeight="1">
      <c r="A454" s="40" t="inlineStr">
        <is>
          <t>04/29/2022</t>
        </is>
      </c>
      <c r="B454" s="41" t="inlineStr">
        <is>
          <t>P07599</t>
        </is>
      </c>
      <c r="C454" s="42" t="inlineStr">
        <is>
          <t>T1HNUHSNOUGHYUP</t>
        </is>
      </c>
      <c r="D454" s="42" t="inlineStr">
        <is>
          <t>Combo 2 Nuoc Uong Hong Sam Bo Gan Nonghyup50Ml X 30 Goi X2</t>
        </is>
      </c>
      <c r="E454" s="43" t="n">
        <v>1</v>
      </c>
      <c r="F454" s="43">
        <f>E454-G454</f>
        <v/>
      </c>
      <c r="G454" s="43" t="n">
        <v>1</v>
      </c>
      <c r="H454" s="43" t="n"/>
      <c r="I454" s="43" t="n"/>
      <c r="J454" s="43">
        <f>+F454-H454-G454</f>
        <v/>
      </c>
      <c r="K454" s="43" t="n">
        <v>609091</v>
      </c>
      <c r="L454" s="43">
        <f>+ROUND(K454*F454,0)</f>
        <v/>
      </c>
      <c r="M454" s="43">
        <f>+ROUND(K454*F454*0.1,0)</f>
        <v/>
      </c>
      <c r="N454" s="43">
        <f>+ROUND(L454+M454,-1)</f>
        <v/>
      </c>
      <c r="O454" s="43">
        <f>+IF(AND(H454&gt;0),ROUND(K454*H454*1.1,-1),0)</f>
        <v/>
      </c>
      <c r="P454" s="10" t="inlineStr">
        <is>
          <t>k nhập kho;
đã cấn trừ trong đợt thanh toán ngày 11/5/2022</t>
        </is>
      </c>
      <c r="Q454" s="11" t="inlineStr">
        <is>
          <t>TC XÁC NHẬN KHÔNG GIAO</t>
        </is>
      </c>
      <c r="R454" s="59" t="inlineStr">
        <is>
          <t>ĐÃ CẤN TRỪ</t>
        </is>
      </c>
    </row>
    <row r="455" ht="56.25" customHeight="1">
      <c r="A455" s="40" t="inlineStr">
        <is>
          <t>04/29/2022</t>
        </is>
      </c>
      <c r="B455" s="41" t="inlineStr">
        <is>
          <t>P07615</t>
        </is>
      </c>
      <c r="C455" s="42" t="inlineStr">
        <is>
          <t>BGF16TC030</t>
        </is>
      </c>
      <c r="D455" s="42" t="inlineStr">
        <is>
          <t>Bo Drap &amp; Chan Chan Lua Tencel Bygu Florent 160X200Cm Tc030 ( 5 Mon ) (TC029)</t>
        </is>
      </c>
      <c r="E455" s="43" t="n">
        <v>1</v>
      </c>
      <c r="F455" s="43">
        <f>E455-G455</f>
        <v/>
      </c>
      <c r="G455" s="43" t="n"/>
      <c r="H455" s="43" t="n"/>
      <c r="I455" s="43" t="n"/>
      <c r="J455" s="43">
        <f>+F455-H455-G455</f>
        <v/>
      </c>
      <c r="K455" s="43" t="n">
        <v>990909</v>
      </c>
      <c r="L455" s="43">
        <f>+ROUND(K455*F455,0)</f>
        <v/>
      </c>
      <c r="M455" s="43">
        <f>+ROUND(K455*F455*0.1,0)</f>
        <v/>
      </c>
      <c r="N455" s="43">
        <f>+ROUND(L455+M455,-1)</f>
        <v/>
      </c>
      <c r="O455" s="43">
        <f>+IF(AND(H455&gt;0),ROUND(K455*H455*1.1,-1),0)</f>
        <v/>
      </c>
      <c r="P455" s="10" t="n"/>
      <c r="Q455" s="11" t="n"/>
      <c r="R455" s="59" t="n"/>
    </row>
    <row r="456" ht="56.25" customHeight="1">
      <c r="A456" s="40" t="inlineStr">
        <is>
          <t>04/29/2022</t>
        </is>
      </c>
      <c r="B456" s="41" t="inlineStr">
        <is>
          <t>P07615</t>
        </is>
      </c>
      <c r="C456" s="42" t="inlineStr">
        <is>
          <t>BGF18TC021</t>
        </is>
      </c>
      <c r="D456" s="42" t="inlineStr">
        <is>
          <t>Bo Drap &amp; Chan Chan Lua Tencel Bygu Florent 180X200Cm Tc021 ( 5 Mon ) (TC021)</t>
        </is>
      </c>
      <c r="E456" s="43" t="n">
        <v>1</v>
      </c>
      <c r="F456" s="43">
        <f>E456-G456</f>
        <v/>
      </c>
      <c r="G456" s="43" t="n"/>
      <c r="H456" s="43" t="n"/>
      <c r="I456" s="43" t="n"/>
      <c r="J456" s="43">
        <f>+F456-H456-G456</f>
        <v/>
      </c>
      <c r="K456" s="43" t="n">
        <v>1027273</v>
      </c>
      <c r="L456" s="43">
        <f>+ROUND(K456*F456,0)</f>
        <v/>
      </c>
      <c r="M456" s="43">
        <f>+ROUND(K456*F456*0.1,0)</f>
        <v/>
      </c>
      <c r="N456" s="43">
        <f>+ROUND(L456+M456,-1)</f>
        <v/>
      </c>
      <c r="O456" s="43">
        <f>+IF(AND(H456&gt;0),ROUND(K456*H456*1.1,-1),0)</f>
        <v/>
      </c>
      <c r="P456" s="10" t="n"/>
      <c r="Q456" s="11" t="n"/>
      <c r="R456" s="59" t="n"/>
    </row>
    <row r="457" ht="56.25" customHeight="1">
      <c r="A457" s="40" t="inlineStr">
        <is>
          <t>04/29/2022</t>
        </is>
      </c>
      <c r="B457" s="41" t="inlineStr">
        <is>
          <t>P07615</t>
        </is>
      </c>
      <c r="C457" s="42" t="inlineStr">
        <is>
          <t>BGF16TC006</t>
        </is>
      </c>
      <c r="D457" s="42" t="inlineStr">
        <is>
          <t>Bo Drap &amp; Chan Chan Lua Tencel Bygu Florent 160X200Cm Tc006 ( 5 Mon ) (TC006)</t>
        </is>
      </c>
      <c r="E457" s="43" t="n">
        <v>1</v>
      </c>
      <c r="F457" s="43">
        <f>E457-G457</f>
        <v/>
      </c>
      <c r="G457" s="43" t="n"/>
      <c r="H457" s="43" t="n"/>
      <c r="I457" s="43" t="n"/>
      <c r="J457" s="43">
        <f>+F457-H457-G457</f>
        <v/>
      </c>
      <c r="K457" s="43" t="n">
        <v>990909</v>
      </c>
      <c r="L457" s="43">
        <f>+ROUND(K457*F457,0)</f>
        <v/>
      </c>
      <c r="M457" s="43">
        <f>+ROUND(K457*F457*0.1,0)</f>
        <v/>
      </c>
      <c r="N457" s="43">
        <f>+ROUND(L457+M457,-1)</f>
        <v/>
      </c>
      <c r="O457" s="43">
        <f>+IF(AND(H457&gt;0),ROUND(K457*H457*1.1,-1),0)</f>
        <v/>
      </c>
      <c r="P457" s="10" t="n"/>
      <c r="Q457" s="11" t="n"/>
      <c r="R457" s="59" t="n"/>
    </row>
    <row r="458" ht="56.25" customHeight="1">
      <c r="A458" s="40" t="inlineStr">
        <is>
          <t>04/29/2022</t>
        </is>
      </c>
      <c r="B458" s="41" t="inlineStr">
        <is>
          <t>P07615</t>
        </is>
      </c>
      <c r="C458" s="42" t="inlineStr">
        <is>
          <t>BGF16TC063</t>
        </is>
      </c>
      <c r="D458" s="42" t="inlineStr">
        <is>
          <t>Bo Drap &amp; Chan Chan Lua Tencel Bygu Florent 160X200Cm Tc063 ( 5 Mon ) (TC063)</t>
        </is>
      </c>
      <c r="E458" s="43" t="n">
        <v>1</v>
      </c>
      <c r="F458" s="43">
        <f>E458-G458</f>
        <v/>
      </c>
      <c r="G458" s="43" t="n"/>
      <c r="H458" s="43" t="n"/>
      <c r="I458" s="43" t="n"/>
      <c r="J458" s="43">
        <f>+F458-H458-G458</f>
        <v/>
      </c>
      <c r="K458" s="43" t="n">
        <v>1572727</v>
      </c>
      <c r="L458" s="43">
        <f>+ROUND(K458*F458,0)</f>
        <v/>
      </c>
      <c r="M458" s="43">
        <f>+ROUND(K458*F458*0.1,0)</f>
        <v/>
      </c>
      <c r="N458" s="43">
        <f>+ROUND(L458+M458,-1)</f>
        <v/>
      </c>
      <c r="O458" s="43">
        <f>+IF(AND(H458&gt;0),ROUND(K458*H458*1.1,-1),0)</f>
        <v/>
      </c>
      <c r="P458" s="10" t="n"/>
      <c r="Q458" s="11" t="n"/>
      <c r="R458" s="59" t="n"/>
    </row>
    <row r="459" ht="56.25" customHeight="1">
      <c r="A459" s="40" t="inlineStr">
        <is>
          <t>04/29/2022</t>
        </is>
      </c>
      <c r="B459" s="41" t="inlineStr">
        <is>
          <t>P07615</t>
        </is>
      </c>
      <c r="C459" s="42" t="inlineStr">
        <is>
          <t>BGF16TC042</t>
        </is>
      </c>
      <c r="D459" s="42" t="inlineStr">
        <is>
          <t>Bo Drap &amp; Chan Chan Lua Tencel Bygu Florent 160X200Cm Tc042 ( 5 Mon ) (TC042)</t>
        </is>
      </c>
      <c r="E459" s="43" t="n">
        <v>1</v>
      </c>
      <c r="F459" s="43">
        <f>E459-G459</f>
        <v/>
      </c>
      <c r="G459" s="43" t="n"/>
      <c r="H459" s="43" t="n"/>
      <c r="I459" s="43" t="n"/>
      <c r="J459" s="43">
        <f>+F459-H459-G459</f>
        <v/>
      </c>
      <c r="K459" s="43" t="n">
        <v>1572727</v>
      </c>
      <c r="L459" s="43">
        <f>+ROUND(K459*F459,0)</f>
        <v/>
      </c>
      <c r="M459" s="43">
        <f>+ROUND(K459*F459*0.1,0)</f>
        <v/>
      </c>
      <c r="N459" s="43">
        <f>+ROUND(L459+M459,-1)</f>
        <v/>
      </c>
      <c r="O459" s="43">
        <f>+IF(AND(H459&gt;0),ROUND(K459*H459*1.1,-1),0)</f>
        <v/>
      </c>
      <c r="P459" s="10" t="n"/>
      <c r="Q459" s="11" t="n"/>
      <c r="R459" s="59" t="n"/>
    </row>
    <row r="460" ht="56.25" customHeight="1">
      <c r="A460" s="40" t="inlineStr">
        <is>
          <t>04/29/2022</t>
        </is>
      </c>
      <c r="B460" s="41" t="inlineStr">
        <is>
          <t>P07615</t>
        </is>
      </c>
      <c r="C460" s="42" t="inlineStr">
        <is>
          <t>BGF18TC069</t>
        </is>
      </c>
      <c r="D460" s="42" t="inlineStr">
        <is>
          <t>Bo Drap &amp; Chan Chan Lua Bygu Florent 180X200Cm Tc069 ( 4 Mon ) (TC069)</t>
        </is>
      </c>
      <c r="E460" s="43" t="n">
        <v>2</v>
      </c>
      <c r="F460" s="43">
        <f>E460-G460</f>
        <v/>
      </c>
      <c r="G460" s="43" t="n"/>
      <c r="H460" s="43" t="n"/>
      <c r="I460" s="43" t="n"/>
      <c r="J460" s="43">
        <f>+F460-H460-G460</f>
        <v/>
      </c>
      <c r="K460" s="43" t="n">
        <v>1159091</v>
      </c>
      <c r="L460" s="43">
        <f>+ROUND(K460*F460,0)</f>
        <v/>
      </c>
      <c r="M460" s="43">
        <f>+ROUND(K460*F460*0.1,0)</f>
        <v/>
      </c>
      <c r="N460" s="43">
        <f>+ROUND(L460+M460,-1)</f>
        <v/>
      </c>
      <c r="O460" s="43">
        <f>+IF(AND(H460&gt;0),ROUND(K460*H460*1.1,-1),0)</f>
        <v/>
      </c>
      <c r="P460" s="10" t="n"/>
      <c r="Q460" s="11" t="n"/>
      <c r="R460" s="59" t="n"/>
    </row>
    <row r="461" ht="56.25" customHeight="1">
      <c r="A461" s="40" t="inlineStr">
        <is>
          <t>04/29/2022</t>
        </is>
      </c>
      <c r="B461" s="41" t="inlineStr">
        <is>
          <t>P07615</t>
        </is>
      </c>
      <c r="C461" s="42" t="inlineStr">
        <is>
          <t>BGF18TC067</t>
        </is>
      </c>
      <c r="D461" s="42" t="inlineStr">
        <is>
          <t>Bo Drap &amp; Chan Chan Lua Tencel Bygu Florent 180X200Cm Tc067 ( 5 Mon ) (TC067)</t>
        </is>
      </c>
      <c r="E461" s="43" t="n">
        <v>1</v>
      </c>
      <c r="F461" s="43">
        <f>E461-G461</f>
        <v/>
      </c>
      <c r="G461" s="43" t="n"/>
      <c r="H461" s="43" t="n"/>
      <c r="I461" s="43" t="n"/>
      <c r="J461" s="43">
        <f>+F461-H461-G461</f>
        <v/>
      </c>
      <c r="K461" s="43" t="n">
        <v>1572727</v>
      </c>
      <c r="L461" s="43">
        <f>+ROUND(K461*F461,0)</f>
        <v/>
      </c>
      <c r="M461" s="43">
        <f>+ROUND(K461*F461*0.1,0)</f>
        <v/>
      </c>
      <c r="N461" s="43">
        <f>+ROUND(L461+M461,-1)</f>
        <v/>
      </c>
      <c r="O461" s="43">
        <f>+IF(AND(H461&gt;0),ROUND(K461*H461*1.1,-1),0)</f>
        <v/>
      </c>
      <c r="P461" s="10" t="n"/>
      <c r="Q461" s="11" t="n"/>
      <c r="R461" s="59" t="n"/>
    </row>
    <row r="462" ht="56.25" customHeight="1">
      <c r="A462" s="40" t="inlineStr">
        <is>
          <t>04/29/2022</t>
        </is>
      </c>
      <c r="B462" s="41" t="inlineStr">
        <is>
          <t>P07615</t>
        </is>
      </c>
      <c r="C462" s="42" t="inlineStr">
        <is>
          <t>BGF18TC033</t>
        </is>
      </c>
      <c r="D462" s="42" t="inlineStr">
        <is>
          <t>Bo Drap &amp; Chan Chan Lua Tencel Bygu Florent 180X200Cm Tc033 ( 5 Mon ) (TC033)</t>
        </is>
      </c>
      <c r="E462" s="43" t="n">
        <v>1</v>
      </c>
      <c r="F462" s="43">
        <f>E462-G462</f>
        <v/>
      </c>
      <c r="G462" s="43" t="n"/>
      <c r="H462" s="43" t="n"/>
      <c r="I462" s="43" t="n"/>
      <c r="J462" s="43">
        <f>+F462-H462-G462</f>
        <v/>
      </c>
      <c r="K462" s="43" t="n">
        <v>1736364</v>
      </c>
      <c r="L462" s="43">
        <f>+ROUND(K462*F462,0)</f>
        <v/>
      </c>
      <c r="M462" s="43">
        <f>+ROUND(K462*F462*0.1,0)</f>
        <v/>
      </c>
      <c r="N462" s="43">
        <f>+ROUND(L462+M462,-1)</f>
        <v/>
      </c>
      <c r="O462" s="43">
        <f>+IF(AND(H462&gt;0),ROUND(K462*H462*1.1,-1),0)</f>
        <v/>
      </c>
      <c r="P462" s="10" t="n"/>
      <c r="Q462" s="11" t="n"/>
      <c r="R462" s="59" t="n"/>
    </row>
    <row r="463" ht="37.5" customHeight="1">
      <c r="A463" s="40" t="inlineStr">
        <is>
          <t>04/29/2022</t>
        </is>
      </c>
      <c r="B463" s="41" t="inlineStr">
        <is>
          <t>P07608</t>
        </is>
      </c>
      <c r="C463" s="42" t="inlineStr">
        <is>
          <t>GGTR25N2</t>
        </is>
      </c>
      <c r="D463" s="42" t="inlineStr">
        <is>
          <t>Combo 2 Khay Go Oc Cho Tron Da Nang 25</t>
        </is>
      </c>
      <c r="E463" s="43" t="n">
        <v>1</v>
      </c>
      <c r="F463" s="43">
        <f>E463-G463</f>
        <v/>
      </c>
      <c r="G463" s="43" t="n"/>
      <c r="H463" s="43" t="n"/>
      <c r="I463" s="43" t="n"/>
      <c r="J463" s="43">
        <f>+F463-H463-G463</f>
        <v/>
      </c>
      <c r="K463" s="43" t="n">
        <v>295455</v>
      </c>
      <c r="L463" s="43">
        <f>+ROUND(K463*F463,0)</f>
        <v/>
      </c>
      <c r="M463" s="43">
        <f>+ROUND(K463*F463*0.1,0)</f>
        <v/>
      </c>
      <c r="N463" s="43">
        <f>+ROUND(L463+M463,-1)</f>
        <v/>
      </c>
      <c r="O463" s="43">
        <f>+IF(AND(H463&gt;0),ROUND(K463*H463*1.1,-1),0)</f>
        <v/>
      </c>
      <c r="P463" s="10" t="n"/>
      <c r="Q463" s="11" t="n"/>
      <c r="R463" s="59" t="n"/>
    </row>
    <row r="464" ht="56.25" customHeight="1">
      <c r="A464" s="40" t="inlineStr">
        <is>
          <t>04/29/2022</t>
        </is>
      </c>
      <c r="B464" s="41" t="inlineStr">
        <is>
          <t>P07608</t>
        </is>
      </c>
      <c r="C464" s="42" t="inlineStr">
        <is>
          <t>GGOV2520N2</t>
        </is>
      </c>
      <c r="D464" s="42" t="inlineStr">
        <is>
          <t>Combo 2 Khay Go Oc Cho Oval Da Nang Bygu 520N*2 Size 25X20</t>
        </is>
      </c>
      <c r="E464" s="43" t="n">
        <v>2</v>
      </c>
      <c r="F464" s="43">
        <f>E464-G464</f>
        <v/>
      </c>
      <c r="G464" s="43" t="n"/>
      <c r="H464" s="43" t="n"/>
      <c r="I464" s="43" t="n"/>
      <c r="J464" s="43">
        <f>+F464-H464-G464</f>
        <v/>
      </c>
      <c r="K464" s="43" t="n">
        <v>362727</v>
      </c>
      <c r="L464" s="43">
        <f>+ROUND(K464*F464,0)</f>
        <v/>
      </c>
      <c r="M464" s="43">
        <f>+ROUND(K464*F464*0.1,0)</f>
        <v/>
      </c>
      <c r="N464" s="43">
        <f>+ROUND(L464+M464,-1)</f>
        <v/>
      </c>
      <c r="O464" s="43">
        <f>+IF(AND(H464&gt;0),ROUND(K464*H464*1.1,-1),0)</f>
        <v/>
      </c>
      <c r="P464" s="10" t="n"/>
      <c r="Q464" s="11" t="n"/>
      <c r="R464" s="59" t="n"/>
    </row>
    <row r="465" ht="37.5" customHeight="1">
      <c r="A465" s="40" t="inlineStr">
        <is>
          <t>04/29/2022</t>
        </is>
      </c>
      <c r="B465" s="41" t="inlineStr">
        <is>
          <t>P07608</t>
        </is>
      </c>
      <c r="C465" s="42" t="inlineStr">
        <is>
          <t>GGCN5015N2</t>
        </is>
      </c>
      <c r="D465" s="42" t="inlineStr">
        <is>
          <t>Combo 2 Khay Go Oc Cho Chu Nhat Da Nang 50X15</t>
        </is>
      </c>
      <c r="E465" s="43" t="n">
        <v>1</v>
      </c>
      <c r="F465" s="43">
        <f>E465-G465</f>
        <v/>
      </c>
      <c r="G465" s="43" t="n"/>
      <c r="H465" s="43" t="n"/>
      <c r="I465" s="43" t="n"/>
      <c r="J465" s="43">
        <f>+F465-H465-G465</f>
        <v/>
      </c>
      <c r="K465" s="43" t="n">
        <v>300000</v>
      </c>
      <c r="L465" s="43">
        <f>+ROUND(K465*F465,0)</f>
        <v/>
      </c>
      <c r="M465" s="43">
        <f>+ROUND(K465*F465*0.1,0)</f>
        <v/>
      </c>
      <c r="N465" s="43">
        <f>+ROUND(L465+M465,-1)</f>
        <v/>
      </c>
      <c r="O465" s="43">
        <f>+IF(AND(H465&gt;0),ROUND(K465*H465*1.1,-1),0)</f>
        <v/>
      </c>
      <c r="P465" s="10" t="n"/>
      <c r="Q465" s="11" t="n"/>
      <c r="R465" s="59" t="n"/>
    </row>
    <row r="466" ht="56.25" customHeight="1">
      <c r="A466" s="40" t="inlineStr">
        <is>
          <t>04/29/2022</t>
        </is>
      </c>
      <c r="B466" s="41" t="inlineStr">
        <is>
          <t>P07634</t>
        </is>
      </c>
      <c r="C466" s="42" t="inlineStr">
        <is>
          <t>86B16M2065</t>
        </is>
      </c>
      <c r="D466" s="42" t="inlineStr">
        <is>
          <t>Bo Drap &amp; Chan Chan Cotton 86B 2065 (5 Mon) 160X200 (2065)</t>
        </is>
      </c>
      <c r="E466" s="43" t="n">
        <v>1</v>
      </c>
      <c r="F466" s="43">
        <f>E466-G466</f>
        <v/>
      </c>
      <c r="G466" s="43" t="n">
        <v>1</v>
      </c>
      <c r="H466" s="43" t="n"/>
      <c r="I466" s="43" t="n"/>
      <c r="J466" s="43">
        <f>+F466-H466-G466</f>
        <v/>
      </c>
      <c r="K466" s="43" t="n">
        <v>472727</v>
      </c>
      <c r="L466" s="43">
        <f>+ROUND(K466*F466,0)</f>
        <v/>
      </c>
      <c r="M466" s="43">
        <f>+ROUND(K466*F466*0.1,0)</f>
        <v/>
      </c>
      <c r="N466" s="43">
        <f>+ROUND(L466+M466,-1)</f>
        <v/>
      </c>
      <c r="O466" s="43">
        <f>+IF(AND(H466&gt;0),ROUND(K466*H466*1.1,-1),0)</f>
        <v/>
      </c>
      <c r="P466" s="10" t="inlineStr">
        <is>
          <t>k nhập kho</t>
        </is>
      </c>
      <c r="Q466" s="11" t="inlineStr">
        <is>
          <t>đã giao 7/5, đề nghị LF cập nhật nhập kho</t>
        </is>
      </c>
      <c r="R466" s="60" t="inlineStr">
        <is>
          <t>Fail QC, Tiki chưa trả về cho NCC</t>
        </is>
      </c>
    </row>
    <row r="467" ht="56.25" customHeight="1">
      <c r="A467" s="40" t="inlineStr">
        <is>
          <t>04/29/2022</t>
        </is>
      </c>
      <c r="B467" s="41" t="inlineStr">
        <is>
          <t>P07634</t>
        </is>
      </c>
      <c r="C467" s="42" t="inlineStr">
        <is>
          <t>86B18M2072</t>
        </is>
      </c>
      <c r="D467" s="42" t="inlineStr">
        <is>
          <t>Bo Drap &amp; Chan Chan Cotton 86B 2072 (5 Mon) 160X200 (2072)</t>
        </is>
      </c>
      <c r="E467" s="43" t="n">
        <v>1</v>
      </c>
      <c r="F467" s="43">
        <f>E467-G467</f>
        <v/>
      </c>
      <c r="G467" s="43" t="n"/>
      <c r="H467" s="43" t="n"/>
      <c r="I467" s="43" t="n"/>
      <c r="J467" s="43">
        <f>+F467-H467-G467</f>
        <v/>
      </c>
      <c r="K467" s="43" t="n">
        <v>509091</v>
      </c>
      <c r="L467" s="43">
        <f>+ROUND(K467*F467,0)</f>
        <v/>
      </c>
      <c r="M467" s="43">
        <f>+ROUND(K467*F467*0.1,0)</f>
        <v/>
      </c>
      <c r="N467" s="43">
        <f>+ROUND(L467+M467,-1)</f>
        <v/>
      </c>
      <c r="O467" s="43">
        <f>+IF(AND(H467&gt;0),ROUND(K467*H467*1.1,-1),0)</f>
        <v/>
      </c>
      <c r="P467" s="10" t="n"/>
      <c r="Q467" s="11" t="n"/>
      <c r="R467" s="59" t="n"/>
    </row>
    <row r="468" ht="56.25" customHeight="1">
      <c r="A468" s="40" t="inlineStr">
        <is>
          <t>04/29/2022</t>
        </is>
      </c>
      <c r="B468" s="41" t="inlineStr">
        <is>
          <t>P07634</t>
        </is>
      </c>
      <c r="C468" s="42" t="inlineStr">
        <is>
          <t>86B18M2028</t>
        </is>
      </c>
      <c r="D468" s="42" t="inlineStr">
        <is>
          <t>Bo Drap &amp; Chan Chan Cotton 86B 2028 (5 Mon) 160X200 (2028) - 86B18M</t>
        </is>
      </c>
      <c r="E468" s="43" t="n">
        <v>2</v>
      </c>
      <c r="F468" s="43">
        <f>E468-G468</f>
        <v/>
      </c>
      <c r="G468" s="43" t="n"/>
      <c r="H468" s="43" t="n"/>
      <c r="I468" s="43" t="n"/>
      <c r="J468" s="43">
        <f>+F468-H468-G468</f>
        <v/>
      </c>
      <c r="K468" s="43" t="n">
        <v>509091</v>
      </c>
      <c r="L468" s="43">
        <f>+ROUND(K468*F468,0)</f>
        <v/>
      </c>
      <c r="M468" s="43">
        <f>+ROUND(K468*F468*0.1,0)</f>
        <v/>
      </c>
      <c r="N468" s="43">
        <f>+ROUND(L468+M468,-1)</f>
        <v/>
      </c>
      <c r="O468" s="43">
        <f>+IF(AND(H468&gt;0),ROUND(K468*H468*1.1,-1),0)</f>
        <v/>
      </c>
      <c r="P468" s="10" t="n"/>
      <c r="Q468" s="11" t="n"/>
      <c r="R468" s="59" t="n"/>
    </row>
    <row r="469" ht="56.25" customHeight="1">
      <c r="A469" s="40" t="inlineStr">
        <is>
          <t>04/29/2022</t>
        </is>
      </c>
      <c r="B469" s="41" t="inlineStr">
        <is>
          <t>P07634</t>
        </is>
      </c>
      <c r="C469" s="42" t="inlineStr">
        <is>
          <t>86B18M2070</t>
        </is>
      </c>
      <c r="D469" s="42" t="inlineStr">
        <is>
          <t>Bo Drap &amp; Chan Chan Cotton 86B 2070 (5 Mon) 160X200 (2070) - 86B18M</t>
        </is>
      </c>
      <c r="E469" s="43" t="n">
        <v>1</v>
      </c>
      <c r="F469" s="43">
        <f>E469-G469</f>
        <v/>
      </c>
      <c r="G469" s="43" t="n"/>
      <c r="H469" s="43" t="n"/>
      <c r="I469" s="43" t="n"/>
      <c r="J469" s="43">
        <f>+F469-H469-G469</f>
        <v/>
      </c>
      <c r="K469" s="43" t="n">
        <v>509091</v>
      </c>
      <c r="L469" s="43">
        <f>+ROUND(K469*F469,0)</f>
        <v/>
      </c>
      <c r="M469" s="43">
        <f>+ROUND(K469*F469*0.1,0)</f>
        <v/>
      </c>
      <c r="N469" s="43">
        <f>+ROUND(L469+M469,-1)</f>
        <v/>
      </c>
      <c r="O469" s="43">
        <f>+IF(AND(H469&gt;0),ROUND(K469*H469*1.1,-1),0)</f>
        <v/>
      </c>
      <c r="P469" s="10" t="n"/>
      <c r="Q469" s="11" t="n"/>
      <c r="R469" s="59" t="n"/>
    </row>
    <row r="470" ht="56.25" customHeight="1">
      <c r="A470" s="40" t="inlineStr">
        <is>
          <t>04/29/2022</t>
        </is>
      </c>
      <c r="B470" s="41" t="inlineStr">
        <is>
          <t>P07634</t>
        </is>
      </c>
      <c r="C470" s="42" t="inlineStr">
        <is>
          <t>86B18M2022</t>
        </is>
      </c>
      <c r="D470" s="42" t="inlineStr">
        <is>
          <t>Bo Drap &amp; Chan Chan Cotton 86B 2022 (5 Mon) 160X200 (2022) - 86B18M</t>
        </is>
      </c>
      <c r="E470" s="43" t="n">
        <v>1</v>
      </c>
      <c r="F470" s="43">
        <f>E470-G470</f>
        <v/>
      </c>
      <c r="G470" s="43" t="n"/>
      <c r="H470" s="43" t="n"/>
      <c r="I470" s="43" t="n"/>
      <c r="J470" s="43">
        <f>+F470-H470-G470</f>
        <v/>
      </c>
      <c r="K470" s="43" t="n">
        <v>509091</v>
      </c>
      <c r="L470" s="43">
        <f>+ROUND(K470*F470,0)</f>
        <v/>
      </c>
      <c r="M470" s="43">
        <f>+ROUND(K470*F470*0.1,0)</f>
        <v/>
      </c>
      <c r="N470" s="43">
        <f>+ROUND(L470+M470,-1)</f>
        <v/>
      </c>
      <c r="O470" s="43">
        <f>+IF(AND(H470&gt;0),ROUND(K470*H470*1.1,-1),0)</f>
        <v/>
      </c>
      <c r="P470" s="10" t="n"/>
      <c r="Q470" s="11" t="n"/>
      <c r="R470" s="59" t="n"/>
    </row>
    <row r="471" ht="56.25" customHeight="1">
      <c r="A471" s="40" t="inlineStr">
        <is>
          <t>04/29/2022</t>
        </is>
      </c>
      <c r="B471" s="41" t="inlineStr">
        <is>
          <t>P07656</t>
        </is>
      </c>
      <c r="C471" s="42" t="inlineStr">
        <is>
          <t>86B69-027</t>
        </is>
      </c>
      <c r="D471" s="42" t="inlineStr">
        <is>
          <t>Tranh Son Dau Ve Thu Cong Binh Hong Chau Au 86B69-027(60*90Cm)</t>
        </is>
      </c>
      <c r="E471" s="43" t="n">
        <v>1</v>
      </c>
      <c r="F471" s="43">
        <f>E471-G471</f>
        <v/>
      </c>
      <c r="G471" s="43" t="n"/>
      <c r="H471" s="43" t="n"/>
      <c r="I471" s="43" t="n"/>
      <c r="J471" s="43">
        <f>+F471-H471-G471</f>
        <v/>
      </c>
      <c r="K471" s="43" t="n">
        <v>945455</v>
      </c>
      <c r="L471" s="43">
        <f>+ROUND(K471*F471,0)</f>
        <v/>
      </c>
      <c r="M471" s="43">
        <f>+ROUND(K471*F471*0.1,0)</f>
        <v/>
      </c>
      <c r="N471" s="43">
        <f>+ROUND(L471+M471,-1)</f>
        <v/>
      </c>
      <c r="O471" s="43">
        <f>+IF(AND(H471&gt;0),ROUND(K471*H471*1.1,-1),0)</f>
        <v/>
      </c>
      <c r="P471" s="10" t="n"/>
      <c r="Q471" s="11" t="n"/>
      <c r="R471" s="59" t="n"/>
    </row>
    <row r="472" ht="37.5" customHeight="1">
      <c r="A472" s="40" t="inlineStr">
        <is>
          <t>04/29/2022</t>
        </is>
      </c>
      <c r="B472" s="41" t="inlineStr">
        <is>
          <t>P07656</t>
        </is>
      </c>
      <c r="C472" s="42" t="inlineStr">
        <is>
          <t>86B612-066</t>
        </is>
      </c>
      <c r="D472" s="42" t="inlineStr">
        <is>
          <t>Tranh Son Dau Ve Thu Cong Tien Hoa 6B612-066(60*120Cm)</t>
        </is>
      </c>
      <c r="E472" s="43" t="n">
        <v>1</v>
      </c>
      <c r="F472" s="43">
        <f>E472-G472</f>
        <v/>
      </c>
      <c r="G472" s="43" t="n"/>
      <c r="H472" s="43" t="n"/>
      <c r="I472" s="43" t="n"/>
      <c r="J472" s="43">
        <f>+F472-H472-G472</f>
        <v/>
      </c>
      <c r="K472" s="43" t="n">
        <v>945455</v>
      </c>
      <c r="L472" s="43">
        <f>+ROUND(K472*F472,0)</f>
        <v/>
      </c>
      <c r="M472" s="43">
        <f>+ROUND(K472*F472*0.1,0)</f>
        <v/>
      </c>
      <c r="N472" s="43">
        <f>+ROUND(L472+M472,-1)</f>
        <v/>
      </c>
      <c r="O472" s="43">
        <f>+IF(AND(H472&gt;0),ROUND(K472*H472*1.1,-1),0)</f>
        <v/>
      </c>
      <c r="P472" s="10" t="n"/>
      <c r="Q472" s="11" t="n"/>
      <c r="R472" s="59" t="n"/>
    </row>
    <row r="473" ht="37.5" customHeight="1">
      <c r="A473" s="40" t="inlineStr">
        <is>
          <t>04/29/2022</t>
        </is>
      </c>
      <c r="B473" s="41" t="inlineStr">
        <is>
          <t>P07656</t>
        </is>
      </c>
      <c r="C473" s="42" t="inlineStr">
        <is>
          <t>86B69-019</t>
        </is>
      </c>
      <c r="D473" s="42" t="inlineStr">
        <is>
          <t>Tranh Son Dau Ve Thu Cong Pho Hoa 86B69-019(60*90Cm)</t>
        </is>
      </c>
      <c r="E473" s="43" t="n">
        <v>1</v>
      </c>
      <c r="F473" s="43">
        <f>E473-G473</f>
        <v/>
      </c>
      <c r="G473" s="43" t="n"/>
      <c r="H473" s="43" t="n"/>
      <c r="I473" s="43" t="n"/>
      <c r="J473" s="43">
        <f>+F473-H473-G473</f>
        <v/>
      </c>
      <c r="K473" s="43" t="n">
        <v>945455</v>
      </c>
      <c r="L473" s="43">
        <f>+ROUND(K473*F473,0)</f>
        <v/>
      </c>
      <c r="M473" s="43">
        <f>+ROUND(K473*F473*0.1,0)</f>
        <v/>
      </c>
      <c r="N473" s="43">
        <f>+ROUND(L473+M473,-1)</f>
        <v/>
      </c>
      <c r="O473" s="43">
        <f>+IF(AND(H473&gt;0),ROUND(K473*H473*1.1,-1),0)</f>
        <v/>
      </c>
      <c r="P473" s="10" t="n"/>
      <c r="Q473" s="11" t="n"/>
      <c r="R473" s="59" t="n"/>
    </row>
    <row r="474" ht="37.5" customHeight="1">
      <c r="A474" s="40" t="inlineStr">
        <is>
          <t>04/29/2022</t>
        </is>
      </c>
      <c r="B474" s="41" t="inlineStr">
        <is>
          <t>P07679</t>
        </is>
      </c>
      <c r="C474" s="42" t="inlineStr">
        <is>
          <t>FVEC0-40</t>
        </is>
      </c>
      <c r="D474" s="42" t="inlineStr">
        <is>
          <t>Hop 40 Vien Rua Chen Bat Finish All In 1 Max Eco 10 Chuc Nang</t>
        </is>
      </c>
      <c r="E474" s="43" t="n">
        <v>1</v>
      </c>
      <c r="F474" s="43">
        <f>E474-G474</f>
        <v/>
      </c>
      <c r="G474" s="43" t="n"/>
      <c r="H474" s="43" t="n"/>
      <c r="I474" s="43" t="n"/>
      <c r="J474" s="43">
        <f>+F474-H474-G474</f>
        <v/>
      </c>
      <c r="K474" s="43" t="n">
        <v>318182</v>
      </c>
      <c r="L474" s="43">
        <f>+ROUND(K474*F474,0)</f>
        <v/>
      </c>
      <c r="M474" s="43">
        <f>+ROUND(K474*F474*0.1,0)</f>
        <v/>
      </c>
      <c r="N474" s="43">
        <f>+ROUND(L474+M474,-1)</f>
        <v/>
      </c>
      <c r="O474" s="43">
        <f>+IF(AND(H474&gt;0),ROUND(K474*H474*1.1,-1),0)</f>
        <v/>
      </c>
      <c r="P474" s="10" t="n"/>
      <c r="Q474" s="11" t="n"/>
      <c r="R474" s="59" t="n"/>
    </row>
    <row r="475" ht="56.25" customHeight="1">
      <c r="A475" s="40" t="inlineStr">
        <is>
          <t>04/29/2022</t>
        </is>
      </c>
      <c r="B475" s="41" t="inlineStr">
        <is>
          <t>P07679</t>
        </is>
      </c>
      <c r="C475" s="42" t="inlineStr">
        <is>
          <t>FVQTULM60</t>
        </is>
      </c>
      <c r="D475" s="42" t="inlineStr">
        <is>
          <t>Vien Rua Bat 60 Vien Quantum Ultimate Finish - 12 Chuc Nang Huong Chanh</t>
        </is>
      </c>
      <c r="E475" s="43" t="n">
        <v>1</v>
      </c>
      <c r="F475" s="43">
        <f>E475-G475</f>
        <v/>
      </c>
      <c r="G475" s="43" t="n"/>
      <c r="H475" s="43" t="n"/>
      <c r="I475" s="43" t="n"/>
      <c r="J475" s="43">
        <f>+F475-H475-G475</f>
        <v/>
      </c>
      <c r="K475" s="43" t="n">
        <v>463636</v>
      </c>
      <c r="L475" s="43">
        <f>+ROUND(K475*F475,0)</f>
        <v/>
      </c>
      <c r="M475" s="43">
        <f>+ROUND(K475*F475*0.1,0)</f>
        <v/>
      </c>
      <c r="N475" s="43">
        <f>+ROUND(L475+M475,-1)</f>
        <v/>
      </c>
      <c r="O475" s="43">
        <f>+IF(AND(H475&gt;0),ROUND(K475*H475*1.1,-1),0)</f>
        <v/>
      </c>
      <c r="P475" s="10" t="n"/>
      <c r="Q475" s="11" t="n"/>
      <c r="R475" s="59" t="n"/>
    </row>
    <row r="476" ht="37.5" customHeight="1">
      <c r="A476" s="40" t="inlineStr">
        <is>
          <t>04/29/2022</t>
        </is>
      </c>
      <c r="B476" s="41" t="inlineStr">
        <is>
          <t>P07679</t>
        </is>
      </c>
      <c r="C476" s="42" t="inlineStr">
        <is>
          <t>FVPD2.5LM</t>
        </is>
      </c>
      <c r="D476" s="42" t="inlineStr">
        <is>
          <t>Bot Rua Chen Bat Finish Huong Chanh 2.5Kg</t>
        </is>
      </c>
      <c r="E476" s="43" t="n">
        <v>3</v>
      </c>
      <c r="F476" s="43">
        <f>E476-G476</f>
        <v/>
      </c>
      <c r="G476" s="43" t="n"/>
      <c r="H476" s="43" t="n"/>
      <c r="I476" s="43" t="n"/>
      <c r="J476" s="43">
        <f>+F476-H476-G476</f>
        <v/>
      </c>
      <c r="K476" s="43" t="n">
        <v>345455</v>
      </c>
      <c r="L476" s="43">
        <f>+ROUND(K476*F476,0)</f>
        <v/>
      </c>
      <c r="M476" s="43">
        <f>+ROUND(K476*F476*0.1,0)</f>
        <v/>
      </c>
      <c r="N476" s="43">
        <f>+ROUND(L476+M476,-1)</f>
        <v/>
      </c>
      <c r="O476" s="43">
        <f>+IF(AND(H476&gt;0),ROUND(K476*H476*1.1,-1),0)</f>
        <v/>
      </c>
      <c r="P476" s="10" t="n"/>
      <c r="Q476" s="11" t="n"/>
      <c r="R476" s="59" t="n"/>
    </row>
    <row r="477" ht="56.25" customHeight="1">
      <c r="A477" s="40" t="inlineStr">
        <is>
          <t>04/29/2022</t>
        </is>
      </c>
      <c r="B477" s="41" t="inlineStr">
        <is>
          <t>P07664</t>
        </is>
      </c>
      <c r="C477" s="42" t="inlineStr">
        <is>
          <t>PIER0921X5</t>
        </is>
      </c>
      <c r="D477" s="42" t="inlineStr">
        <is>
          <t>Combo 5 Bo Doi Ban Chai Danh Rang Tre Em Sieu Mem Pierrot Gusy X 2</t>
        </is>
      </c>
      <c r="E477" s="43" t="n">
        <v>1</v>
      </c>
      <c r="F477" s="43">
        <f>E477-G477</f>
        <v/>
      </c>
      <c r="G477" s="43" t="n"/>
      <c r="H477" s="43" t="n"/>
      <c r="I477" s="43" t="n"/>
      <c r="J477" s="43">
        <f>+F477-H477-G477</f>
        <v/>
      </c>
      <c r="K477" s="43" t="n">
        <v>200000</v>
      </c>
      <c r="L477" s="43">
        <f>+ROUND(K477*F477,0)</f>
        <v/>
      </c>
      <c r="M477" s="43">
        <f>+ROUND(K477*F477*0.1,0)</f>
        <v/>
      </c>
      <c r="N477" s="43">
        <f>+ROUND(L477+M477,-1)</f>
        <v/>
      </c>
      <c r="O477" s="43">
        <f>+IF(AND(H477&gt;0),ROUND(K477*H477*1.1,-1),0)</f>
        <v/>
      </c>
      <c r="P477" s="10" t="n"/>
      <c r="Q477" s="11" t="n"/>
      <c r="R477" s="59" t="n"/>
    </row>
    <row r="478" ht="37.5" customHeight="1">
      <c r="A478" s="40" t="inlineStr">
        <is>
          <t>04/30/2022</t>
        </is>
      </c>
      <c r="B478" s="41" t="inlineStr">
        <is>
          <t>P07719</t>
        </is>
      </c>
      <c r="C478" s="42" t="inlineStr">
        <is>
          <t>T2N108865457</t>
        </is>
      </c>
      <c r="D478" s="42" t="inlineStr">
        <is>
          <t>Hop 10 Chai Tinh Chat Collagen Dang Nuoc Nikko Nhat Ban</t>
        </is>
      </c>
      <c r="E478" s="43" t="n">
        <v>5</v>
      </c>
      <c r="F478" s="43">
        <f>E478-G478</f>
        <v/>
      </c>
      <c r="G478" s="43" t="n"/>
      <c r="H478" s="43" t="n"/>
      <c r="I478" s="43" t="n"/>
      <c r="J478" s="43">
        <f>+F478-H478-G478</f>
        <v/>
      </c>
      <c r="K478" s="43" t="n">
        <v>472727</v>
      </c>
      <c r="L478" s="43">
        <f>+ROUND(K478*F478,0)</f>
        <v/>
      </c>
      <c r="M478" s="43">
        <f>+ROUND(K478*F478*0.1,0)</f>
        <v/>
      </c>
      <c r="N478" s="43">
        <f>+ROUND(L478+M478,-1)</f>
        <v/>
      </c>
      <c r="O478" s="43">
        <f>+IF(AND(H478&gt;0),ROUND(K478*H478*1.1,-1),0)</f>
        <v/>
      </c>
      <c r="P478" s="10" t="n"/>
      <c r="Q478" s="11" t="n"/>
      <c r="R478" s="59" t="n"/>
    </row>
    <row r="479" ht="37.5" customHeight="1">
      <c r="A479" s="46" t="inlineStr">
        <is>
          <t>04/30/2022</t>
        </is>
      </c>
      <c r="B479" s="47" t="inlineStr">
        <is>
          <t>P07717</t>
        </is>
      </c>
      <c r="C479" s="48" t="inlineStr">
        <is>
          <t>COLLAGENCHERRY</t>
        </is>
      </c>
      <c r="D479" s="48" t="inlineStr">
        <is>
          <t>Thach Collagen Cherry Snp Han Quoc</t>
        </is>
      </c>
      <c r="E479" s="49" t="n">
        <v>1</v>
      </c>
      <c r="F479" s="43">
        <f>E479-G479</f>
        <v/>
      </c>
      <c r="G479" s="49" t="n"/>
      <c r="H479" s="49" t="n"/>
      <c r="I479" s="49" t="n"/>
      <c r="J479" s="49">
        <f>+F479-H479-G479</f>
        <v/>
      </c>
      <c r="K479" s="49" t="n">
        <v>709091</v>
      </c>
      <c r="L479" s="49">
        <f>+ROUND(K479*F479,0)</f>
        <v/>
      </c>
      <c r="M479" s="49">
        <f>+ROUND(K479*F479*0.1,0)</f>
        <v/>
      </c>
      <c r="N479" s="43">
        <f>+ROUND(L479+M479,-1)</f>
        <v/>
      </c>
      <c r="O479" s="43">
        <f>+IF(AND(H479&gt;0),ROUND(K479*H479*1.1,-1),0)</f>
        <v/>
      </c>
      <c r="P479" s="13" t="n"/>
      <c r="Q479" s="11" t="n"/>
      <c r="R479" s="59" t="n"/>
    </row>
    <row r="480" ht="37.5" customHeight="1">
      <c r="A480" s="85" t="inlineStr">
        <is>
          <t>04/30/2022</t>
        </is>
      </c>
      <c r="B480" s="86" t="inlineStr">
        <is>
          <t>P07718</t>
        </is>
      </c>
      <c r="C480" s="87" t="inlineStr">
        <is>
          <t>COLLAGENCHERRY-HUY1</t>
        </is>
      </c>
      <c r="D480" s="87" t="inlineStr">
        <is>
          <t>Thach Collagen Cherry Snp Han Quoc</t>
        </is>
      </c>
      <c r="E480" s="88" t="n">
        <v>1</v>
      </c>
      <c r="F480" s="84" t="n">
        <v>1</v>
      </c>
      <c r="G480" s="88" t="n">
        <v/>
      </c>
      <c r="H480" s="88" t="n">
        <v/>
      </c>
      <c r="I480" s="88" t="n">
        <v/>
      </c>
      <c r="J480" s="88" t="n">
        <v>1</v>
      </c>
      <c r="K480" s="88" t="n">
        <v>709091</v>
      </c>
      <c r="L480" s="88" t="n">
        <v>709091</v>
      </c>
      <c r="M480" s="88" t="n">
        <v>70909</v>
      </c>
      <c r="N480" s="84" t="n">
        <v>780000</v>
      </c>
      <c r="O480" s="84" t="n">
        <v>0</v>
      </c>
      <c r="P480" s="13" t="n"/>
      <c r="Q480" s="11" t="n"/>
      <c r="R480" s="59" t="n"/>
    </row>
    <row r="481" ht="37.5" customHeight="1">
      <c r="A481" s="85" t="inlineStr">
        <is>
          <t>04/30/2022</t>
        </is>
      </c>
      <c r="B481" s="86" t="inlineStr">
        <is>
          <t>P07719</t>
        </is>
      </c>
      <c r="C481" s="87" t="inlineStr">
        <is>
          <t>COLLAGENCHERRY-HUY2</t>
        </is>
      </c>
      <c r="D481" s="87" t="inlineStr">
        <is>
          <t>Thach Collagen Cherry Snp Han Quoc</t>
        </is>
      </c>
      <c r="E481" s="88" t="n">
        <v>1</v>
      </c>
      <c r="F481" s="84" t="n">
        <v>1</v>
      </c>
      <c r="G481" s="88" t="n">
        <v/>
      </c>
      <c r="H481" s="88" t="n">
        <v/>
      </c>
      <c r="I481" s="88" t="n">
        <v/>
      </c>
      <c r="J481" s="88" t="n">
        <v>1</v>
      </c>
      <c r="K481" s="88" t="n">
        <v>709091</v>
      </c>
      <c r="L481" s="88" t="n">
        <v>709091</v>
      </c>
      <c r="M481" s="88" t="n">
        <v>70909</v>
      </c>
      <c r="N481" s="84" t="n">
        <v>780000</v>
      </c>
      <c r="O481" s="84" t="n">
        <v>0</v>
      </c>
      <c r="P481" s="13" t="n"/>
      <c r="Q481" s="11" t="n"/>
      <c r="R481" s="59" t="n"/>
    </row>
    <row r="482" ht="37.5" customHeight="1">
      <c r="A482" s="85" t="inlineStr">
        <is>
          <t>04/30/2022</t>
        </is>
      </c>
      <c r="B482" s="86" t="inlineStr">
        <is>
          <t>P07720</t>
        </is>
      </c>
      <c r="C482" s="87" t="inlineStr">
        <is>
          <t>COLLAGENCHERRY-HUY3</t>
        </is>
      </c>
      <c r="D482" s="87" t="inlineStr">
        <is>
          <t>Thach Collagen Cherry Snp Han Quoc</t>
        </is>
      </c>
      <c r="E482" s="88" t="n">
        <v>1</v>
      </c>
      <c r="F482" s="84" t="n">
        <v>1</v>
      </c>
      <c r="G482" s="88" t="n">
        <v/>
      </c>
      <c r="H482" s="88" t="n">
        <v/>
      </c>
      <c r="I482" s="88" t="n">
        <v/>
      </c>
      <c r="J482" s="88" t="n">
        <v>1</v>
      </c>
      <c r="K482" s="88" t="n">
        <v>709091</v>
      </c>
      <c r="L482" s="88" t="n">
        <v>709091</v>
      </c>
      <c r="M482" s="88" t="n">
        <v>70909</v>
      </c>
      <c r="N482" s="84" t="n">
        <v>780000</v>
      </c>
      <c r="O482" s="84" t="n">
        <v>0</v>
      </c>
      <c r="P482" s="13" t="n"/>
      <c r="Q482" s="11" t="n"/>
      <c r="R482" s="59" t="n"/>
    </row>
    <row r="483" ht="19.5" customFormat="1" customHeight="1" s="18" thickBot="1">
      <c r="A483" s="89" t="inlineStr">
        <is>
          <t>04/06/2022</t>
        </is>
      </c>
      <c r="B483" s="89" t="inlineStr">
        <is>
          <t>P06656</t>
        </is>
      </c>
      <c r="C483" s="89" t="inlineStr">
        <is>
          <t>AQUA2291X3-NGOC1</t>
        </is>
      </c>
      <c r="D483" s="89" t="inlineStr">
        <is>
          <t>Combo 3 Gel Tam Goi Toan Than Aquavera Danh Cho Tre Em 500Ml</t>
        </is>
      </c>
      <c r="E483" s="89" t="n">
        <v>1</v>
      </c>
      <c r="F483" s="89" t="n">
        <v>0</v>
      </c>
      <c r="G483" s="89" t="n">
        <v>1</v>
      </c>
      <c r="H483" s="89" t="n">
        <v/>
      </c>
      <c r="I483" s="89" t="n">
        <v/>
      </c>
      <c r="J483" s="89" t="n">
        <v>-1</v>
      </c>
      <c r="K483" s="89" t="n">
        <v>200000</v>
      </c>
      <c r="L483" s="89" t="n">
        <v>0</v>
      </c>
      <c r="M483" s="89" t="n">
        <v>0</v>
      </c>
      <c r="N483" s="89" t="n">
        <v>0</v>
      </c>
      <c r="O483" s="89" t="n">
        <v>0</v>
      </c>
    </row>
    <row r="484" customFormat="1" s="21">
      <c r="A484" s="89" t="inlineStr">
        <is>
          <t>04/08/2022</t>
        </is>
      </c>
      <c r="B484" s="89" t="inlineStr">
        <is>
          <t>P06708</t>
        </is>
      </c>
      <c r="C484" s="89" t="inlineStr">
        <is>
          <t>AQUA2291X3-NGOC2</t>
        </is>
      </c>
      <c r="D484" s="89" t="inlineStr">
        <is>
          <t>Combo 3 Gel Tam Goi Toan Than Aquavera Danh Cho Tre Em 500Ml</t>
        </is>
      </c>
      <c r="E484" s="89" t="n">
        <v>1</v>
      </c>
      <c r="F484" s="89" t="n">
        <v>0</v>
      </c>
      <c r="G484" s="89" t="n">
        <v>1</v>
      </c>
      <c r="H484" s="89" t="n">
        <v/>
      </c>
      <c r="I484" s="89" t="n">
        <v/>
      </c>
      <c r="J484" s="89" t="n">
        <v>-1</v>
      </c>
      <c r="K484" s="89" t="n">
        <v>200000</v>
      </c>
      <c r="L484" s="89" t="n">
        <v>0</v>
      </c>
      <c r="M484" s="89" t="n">
        <v>0</v>
      </c>
      <c r="N484" s="89" t="n">
        <v>0</v>
      </c>
      <c r="O484" s="89" t="n">
        <v>0</v>
      </c>
    </row>
    <row r="485">
      <c r="A485" s="89" t="inlineStr">
        <is>
          <t>04/19/2022</t>
        </is>
      </c>
      <c r="B485" s="89" t="inlineStr">
        <is>
          <t>P07107</t>
        </is>
      </c>
      <c r="C485" s="89" t="inlineStr">
        <is>
          <t>4968123703009-NGOC1</t>
        </is>
      </c>
      <c r="D485" s="89" t="inlineStr">
        <is>
          <t>Hurry Harry Premium Neck Creamkem Duong Trang Da Chong Nhan Lao Hoa Vung Co</t>
        </is>
      </c>
      <c r="E485" s="89" t="n">
        <v>2</v>
      </c>
      <c r="F485" s="89" t="n">
        <v>2</v>
      </c>
      <c r="G485" s="89" t="n">
        <v/>
      </c>
      <c r="H485" s="89" t="n">
        <v/>
      </c>
      <c r="I485" s="89" t="n">
        <v/>
      </c>
      <c r="J485" s="89" t="n">
        <v>2</v>
      </c>
      <c r="K485" s="89" t="n">
        <v>300000</v>
      </c>
      <c r="L485" s="89" t="n">
        <v>600000</v>
      </c>
      <c r="M485" s="89" t="n">
        <v>60000</v>
      </c>
      <c r="N485" s="89" t="n">
        <v>660000</v>
      </c>
      <c r="O485" s="89" t="n">
        <v>0</v>
      </c>
    </row>
    <row r="486">
      <c r="A486" s="89" t="inlineStr">
        <is>
          <t>04/19/2022</t>
        </is>
      </c>
      <c r="B486" s="89" t="inlineStr">
        <is>
          <t>P07117</t>
        </is>
      </c>
      <c r="C486" s="89" t="inlineStr">
        <is>
          <t>4968123702606-NGOC2</t>
        </is>
      </c>
      <c r="D486" s="89" t="inlineStr">
        <is>
          <t>Hurry Harry Premium Hand Balmkem Duong Da Tay Trang Min Chong Lao Hoa</t>
        </is>
      </c>
      <c r="E486" s="89" t="n">
        <v>1</v>
      </c>
      <c r="F486" s="89" t="n">
        <v>0</v>
      </c>
      <c r="G486" s="89" t="n">
        <v>1</v>
      </c>
      <c r="H486" s="89" t="n">
        <v/>
      </c>
      <c r="I486" s="89" t="n">
        <v/>
      </c>
      <c r="J486" s="89" t="n">
        <v>-1</v>
      </c>
      <c r="K486" s="89" t="n">
        <v>227273</v>
      </c>
      <c r="L486" s="89" t="n">
        <v>0</v>
      </c>
      <c r="M486" s="89" t="n">
        <v>0</v>
      </c>
      <c r="N486" s="89" t="n">
        <v>0</v>
      </c>
      <c r="O486" s="89" t="n">
        <v>0</v>
      </c>
    </row>
    <row r="487" ht="19.5" customHeight="1" thickBot="1">
      <c r="A487" s="50" t="inlineStr">
        <is>
          <t>TỔNG CỘNG</t>
        </is>
      </c>
      <c r="B487" s="51" t="n"/>
      <c r="C487" s="51" t="n"/>
      <c r="D487" s="51" t="n"/>
      <c r="E487" s="14" t="n"/>
      <c r="F487" s="15">
        <f>+SUM(F7:F482)</f>
        <v/>
      </c>
      <c r="G487" s="15">
        <f>+SUM(G7:G482)</f>
        <v/>
      </c>
      <c r="H487" s="15">
        <f>+SUM(H7:H482)</f>
        <v/>
      </c>
      <c r="I487" s="15">
        <f>+SUM(I7:I482)</f>
        <v/>
      </c>
      <c r="J487" s="15">
        <f>+SUM(J7:J482)</f>
        <v/>
      </c>
      <c r="K487" s="15" t="n"/>
      <c r="L487" s="15">
        <f>+SUM(L7:L482)</f>
        <v/>
      </c>
      <c r="M487" s="15">
        <f>+SUM(M7:M482)</f>
        <v/>
      </c>
      <c r="N487" s="16">
        <f>+SUM(N7:N482)</f>
        <v/>
      </c>
      <c r="O487" s="15">
        <f>+SUM(O7:O482)</f>
        <v/>
      </c>
      <c r="P487" s="17" t="n"/>
      <c r="Q487" s="18" t="n"/>
      <c r="R487" s="59" t="n"/>
    </row>
    <row r="488" ht="19.5" customHeight="1" thickBot="1">
      <c r="A488" s="52" t="inlineStr">
        <is>
          <t>ĐÃ THANH TOÁN</t>
        </is>
      </c>
      <c r="B488" s="53" t="n"/>
      <c r="C488" s="53" t="n"/>
      <c r="D488" s="53" t="n"/>
      <c r="E488" s="53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4" t="n"/>
      <c r="O488" s="19">
        <f>+SUM(O485:O501)</f>
        <v/>
      </c>
      <c r="P488" s="20" t="n"/>
      <c r="Q488" s="21" t="n"/>
      <c r="R488" s="21" t="n"/>
      <c r="S488" s="21" t="n"/>
      <c r="T488" s="21" t="n"/>
      <c r="U488" s="21" t="n"/>
      <c r="V488" s="21" t="n"/>
    </row>
    <row r="489">
      <c r="A489" s="22" t="n">
        <v>44657</v>
      </c>
      <c r="B489" s="23" t="n"/>
      <c r="C489" s="23" t="n"/>
      <c r="D489" s="23" t="inlineStr">
        <is>
          <t>PO 6456 6457 6460 6461 6466 6482 6491</t>
        </is>
      </c>
      <c r="E489" s="23" t="n"/>
      <c r="F489" s="24" t="n"/>
      <c r="G489" s="24" t="n"/>
      <c r="H489" s="24" t="n"/>
      <c r="I489" s="24" t="n"/>
      <c r="J489" s="24" t="n"/>
      <c r="K489" s="24" t="n"/>
      <c r="L489" s="24" t="n"/>
      <c r="M489" s="24" t="n"/>
      <c r="N489" s="24" t="n"/>
      <c r="O489" s="24" t="n">
        <v>9078546</v>
      </c>
      <c r="P489" s="25" t="n"/>
      <c r="Q489" s="11" t="n"/>
      <c r="R489" s="11" t="n"/>
      <c r="S489" s="11" t="n"/>
      <c r="T489" s="11" t="n"/>
      <c r="U489" s="11" t="n"/>
      <c r="V489" s="11" t="n"/>
    </row>
    <row r="490">
      <c r="A490" s="26" t="n">
        <v>44659</v>
      </c>
      <c r="B490" s="27" t="n"/>
      <c r="C490" s="27" t="n"/>
      <c r="D490" s="27" t="inlineStr">
        <is>
          <t>Po 6405 6410 6416 6419 6440 6447 6452</t>
        </is>
      </c>
      <c r="E490" s="27" t="n"/>
      <c r="F490" s="28" t="n"/>
      <c r="G490" s="28" t="n"/>
      <c r="H490" s="28" t="n"/>
      <c r="I490" s="28" t="n"/>
      <c r="J490" s="28" t="n"/>
      <c r="K490" s="28" t="n"/>
      <c r="L490" s="28" t="n"/>
      <c r="M490" s="28" t="n"/>
      <c r="N490" s="28" t="n"/>
      <c r="O490" s="28" t="n">
        <v>26762200</v>
      </c>
      <c r="P490" s="29" t="n"/>
      <c r="Q490" s="11" t="n"/>
      <c r="R490" s="11" t="n"/>
      <c r="S490" s="11" t="n"/>
      <c r="T490" s="11" t="n"/>
      <c r="U490" s="11" t="n"/>
      <c r="V490" s="11" t="n"/>
    </row>
    <row r="491">
      <c r="A491" s="26" t="n">
        <v>44663</v>
      </c>
      <c r="B491" s="27" t="n"/>
      <c r="C491" s="27" t="n"/>
      <c r="D491" s="27" t="inlineStr">
        <is>
          <t>PO 6492 6502 6509 6511 6526 6533 6550 6558 6560 6564 6592 6595 6609 6620 6638 6641 6647 6653 6654 6659 6669 6673 6692</t>
        </is>
      </c>
      <c r="E491" s="27" t="n"/>
      <c r="F491" s="28" t="n"/>
      <c r="G491" s="28" t="n"/>
      <c r="H491" s="28" t="n"/>
      <c r="I491" s="28" t="n"/>
      <c r="J491" s="28" t="n"/>
      <c r="K491" s="28" t="n"/>
      <c r="L491" s="28" t="n"/>
      <c r="M491" s="28" t="n"/>
      <c r="N491" s="28" t="n"/>
      <c r="O491" s="28" t="n">
        <v>37237975</v>
      </c>
      <c r="P491" s="29" t="n"/>
      <c r="Q491" s="16" t="n">
        <v>286704250</v>
      </c>
      <c r="R491" s="11" t="n"/>
      <c r="S491" s="11" t="n"/>
      <c r="T491" s="11" t="n"/>
      <c r="U491" s="11" t="n"/>
      <c r="V491" s="11" t="n"/>
    </row>
    <row r="492">
      <c r="A492" s="26" t="n">
        <v>44663</v>
      </c>
      <c r="B492" s="27" t="n"/>
      <c r="C492" s="27" t="n"/>
      <c r="D492" s="27" t="inlineStr">
        <is>
          <t>Cấn trừ PO 6189: BGF16TC - BoDrap &amp; ChanChan Lua TencelBygu Florent160X200CmTc030 ( 5 Mon )(TC029)</t>
        </is>
      </c>
      <c r="E492" s="27" t="n"/>
      <c r="F492" s="28" t="n"/>
      <c r="G492" s="28" t="n"/>
      <c r="H492" s="28" t="n"/>
      <c r="I492" s="28" t="n"/>
      <c r="J492" s="28" t="n"/>
      <c r="K492" s="28" t="n"/>
      <c r="L492" s="28" t="n"/>
      <c r="M492" s="28" t="n"/>
      <c r="N492" s="28" t="n"/>
      <c r="O492" s="28" t="n">
        <v>-1090000</v>
      </c>
      <c r="P492" s="29" t="inlineStr">
        <is>
          <t>đã note cấn trừ k nhập kho ở BCBH T3/2022</t>
        </is>
      </c>
      <c r="Q492" s="16" t="n">
        <v>286704312</v>
      </c>
      <c r="R492" s="11" t="n"/>
      <c r="S492" s="11" t="n"/>
      <c r="T492" s="11" t="n"/>
      <c r="U492" s="11" t="n"/>
      <c r="V492" s="11" t="n"/>
    </row>
    <row r="493">
      <c r="A493" s="26" t="n">
        <v>44663</v>
      </c>
      <c r="B493" s="27" t="n"/>
      <c r="C493" s="27" t="n"/>
      <c r="D493" s="27" t="inlineStr">
        <is>
          <t>Cấn trừ PO 5659: MAYS0021X10 x2</t>
        </is>
      </c>
      <c r="E493" s="27" t="n"/>
      <c r="F493" s="28" t="n"/>
      <c r="G493" s="28" t="n"/>
      <c r="H493" s="28" t="n"/>
      <c r="I493" s="28" t="n"/>
      <c r="J493" s="28" t="n"/>
      <c r="K493" s="28" t="n"/>
      <c r="L493" s="28" t="n"/>
      <c r="M493" s="28" t="n"/>
      <c r="N493" s="28" t="n"/>
      <c r="O493" s="28" t="n">
        <v>-220000</v>
      </c>
      <c r="P493" s="29" t="inlineStr">
        <is>
          <t>đã note cấn trừ k nhập kho ở BCBH T3/2022</t>
        </is>
      </c>
      <c r="Q493" s="11" t="n"/>
      <c r="R493" s="11" t="n"/>
      <c r="S493" s="11" t="n"/>
      <c r="T493" s="11" t="n"/>
      <c r="U493" s="11" t="n"/>
      <c r="V493" s="11" t="n"/>
    </row>
    <row r="494">
      <c r="A494" s="26" t="n">
        <v>44663</v>
      </c>
      <c r="B494" s="27" t="n"/>
      <c r="C494" s="27" t="n"/>
      <c r="D494" s="27" t="inlineStr">
        <is>
          <t>Cấn trừ PO 6147: SKLV0174 + SKLV0176</t>
        </is>
      </c>
      <c r="E494" s="27" t="n"/>
      <c r="F494" s="28" t="n"/>
      <c r="G494" s="28" t="n"/>
      <c r="H494" s="28" t="n"/>
      <c r="I494" s="28" t="n"/>
      <c r="J494" s="28" t="n"/>
      <c r="K494" s="28" t="n"/>
      <c r="L494" s="28" t="n"/>
      <c r="M494" s="28" t="n"/>
      <c r="N494" s="28" t="n"/>
      <c r="O494" s="28" t="n">
        <v>-450000</v>
      </c>
      <c r="P494" s="29" t="inlineStr">
        <is>
          <t>đã note cấn trừ k nhập kho ở BCBH T3/2022</t>
        </is>
      </c>
      <c r="Q494" s="11" t="n"/>
      <c r="R494" s="11" t="n"/>
      <c r="S494" s="11" t="n"/>
      <c r="T494" s="11" t="n"/>
      <c r="U494" s="11" t="n"/>
      <c r="V494" s="11" t="n"/>
    </row>
    <row r="495">
      <c r="A495" s="26" t="n">
        <v>44663</v>
      </c>
      <c r="B495" s="27" t="n"/>
      <c r="C495" s="27" t="n"/>
      <c r="D495" s="27" t="inlineStr">
        <is>
          <t>Cấn trừ PO 6405 do cancel</t>
        </is>
      </c>
      <c r="E495" s="27" t="n"/>
      <c r="F495" s="28" t="n"/>
      <c r="G495" s="28" t="n"/>
      <c r="H495" s="28" t="n"/>
      <c r="I495" s="28" t="n"/>
      <c r="J495" s="28" t="n"/>
      <c r="K495" s="28" t="n"/>
      <c r="L495" s="28" t="n"/>
      <c r="M495" s="28" t="n"/>
      <c r="N495" s="28" t="n"/>
      <c r="O495" s="28" t="n">
        <v>-5000000</v>
      </c>
      <c r="P495" s="29" t="inlineStr">
        <is>
          <t>đã note cấn trừ k nhập kho ở BCBH T4/2022</t>
        </is>
      </c>
      <c r="Q495" s="11" t="n"/>
      <c r="R495" s="11" t="n"/>
      <c r="S495" s="11" t="n"/>
      <c r="T495" s="11" t="n"/>
      <c r="U495" s="11" t="n"/>
      <c r="V495" s="11" t="n"/>
    </row>
    <row r="496">
      <c r="A496" s="26" t="n">
        <v>44669</v>
      </c>
      <c r="B496" s="27" t="n"/>
      <c r="C496" s="27" t="n"/>
      <c r="D496" s="27" t="inlineStr">
        <is>
          <t>PO 6811 6838 6846 6853 6863 6880 6883</t>
        </is>
      </c>
      <c r="E496" s="27" t="n"/>
      <c r="F496" s="28" t="n"/>
      <c r="G496" s="28" t="n"/>
      <c r="H496" s="28" t="n"/>
      <c r="I496" s="28" t="n"/>
      <c r="J496" s="28" t="n"/>
      <c r="K496" s="28" t="n"/>
      <c r="L496" s="28" t="n"/>
      <c r="M496" s="28" t="n"/>
      <c r="N496" s="28" t="n"/>
      <c r="O496" s="28" t="n">
        <v>13126000</v>
      </c>
      <c r="P496" s="29" t="n"/>
      <c r="Q496" s="11" t="n"/>
      <c r="R496" s="11" t="n"/>
      <c r="S496" s="11" t="n"/>
      <c r="T496" s="11" t="n"/>
      <c r="U496" s="11" t="n"/>
      <c r="V496" s="11" t="n"/>
    </row>
    <row r="497">
      <c r="A497" s="26" t="n">
        <v>44671</v>
      </c>
      <c r="B497" s="27" t="n"/>
      <c r="C497" s="27" t="n"/>
      <c r="D497" s="27" t="inlineStr">
        <is>
          <t>PO 6735 6759 6760 6765 6773 6783 6791</t>
        </is>
      </c>
      <c r="E497" s="27" t="n"/>
      <c r="F497" s="28" t="n"/>
      <c r="G497" s="28" t="n"/>
      <c r="H497" s="28" t="n"/>
      <c r="I497" s="28" t="n"/>
      <c r="J497" s="28" t="n"/>
      <c r="K497" s="28" t="n"/>
      <c r="L497" s="28" t="n"/>
      <c r="M497" s="28" t="n"/>
      <c r="N497" s="28" t="n"/>
      <c r="O497" s="28" t="n">
        <v>26768000</v>
      </c>
      <c r="P497" s="29" t="n"/>
      <c r="Q497" s="11" t="n"/>
      <c r="R497" s="11" t="n"/>
      <c r="S497" s="11" t="n"/>
      <c r="T497" s="11" t="n"/>
      <c r="U497" s="11" t="n"/>
      <c r="V497" s="11" t="n"/>
    </row>
    <row r="498" ht="37.5" customHeight="1">
      <c r="A498" s="26" t="n">
        <v>44673</v>
      </c>
      <c r="B498" s="27" t="n"/>
      <c r="C498" s="27" t="n"/>
      <c r="D498" s="27" t="inlineStr">
        <is>
          <t>PO 6704 6707 6708 6709 6907 6918</t>
        </is>
      </c>
      <c r="E498" s="27" t="n"/>
      <c r="F498" s="28" t="n"/>
      <c r="G498" s="28" t="n"/>
      <c r="H498" s="28" t="n"/>
      <c r="I498" s="28" t="n"/>
      <c r="J498" s="28" t="n"/>
      <c r="K498" s="28" t="n"/>
      <c r="L498" s="28" t="n"/>
      <c r="M498" s="28" t="n"/>
      <c r="N498" s="28" t="n"/>
      <c r="O498" s="28" t="n">
        <v>31810000</v>
      </c>
      <c r="P498" s="29" t="n"/>
      <c r="Q498" s="11" t="n"/>
      <c r="R498" s="11" t="n"/>
      <c r="S498" s="11" t="n"/>
      <c r="T498" s="11" t="n"/>
      <c r="U498" s="11" t="n"/>
      <c r="V498" s="11" t="n"/>
    </row>
    <row r="499">
      <c r="A499" s="26" t="n">
        <v>44674</v>
      </c>
      <c r="B499" s="27" t="n"/>
      <c r="C499" s="27" t="n"/>
      <c r="D499" s="27" t="inlineStr">
        <is>
          <t>PO 6938 6942 6966 6987 6990 6999 7012 7013 7015</t>
        </is>
      </c>
      <c r="E499" s="27" t="n"/>
      <c r="F499" s="28" t="n"/>
      <c r="G499" s="28" t="n"/>
      <c r="H499" s="28" t="n"/>
      <c r="I499" s="28" t="n"/>
      <c r="J499" s="28" t="n"/>
      <c r="K499" s="28" t="n"/>
      <c r="L499" s="28" t="n"/>
      <c r="M499" s="28" t="n"/>
      <c r="N499" s="28" t="n"/>
      <c r="O499" s="28" t="n">
        <v>27571940</v>
      </c>
      <c r="P499" s="29" t="n"/>
      <c r="Q499" s="11" t="n"/>
      <c r="R499" s="11" t="n"/>
      <c r="S499" s="11" t="n"/>
      <c r="T499" s="11" t="n"/>
      <c r="U499" s="11" t="n"/>
      <c r="V499" s="11" t="n"/>
    </row>
    <row r="500">
      <c r="A500" s="26" t="n">
        <v>44676</v>
      </c>
      <c r="B500" s="27" t="n"/>
      <c r="C500" s="27" t="n"/>
      <c r="D500" s="27" t="inlineStr">
        <is>
          <t>PO 7049 7054 7064 7080</t>
        </is>
      </c>
      <c r="E500" s="27" t="n"/>
      <c r="F500" s="28" t="n"/>
      <c r="G500" s="28" t="n"/>
      <c r="H500" s="28" t="n"/>
      <c r="I500" s="28" t="n"/>
      <c r="J500" s="28" t="n"/>
      <c r="K500" s="28" t="n"/>
      <c r="L500" s="28" t="n"/>
      <c r="M500" s="28" t="n"/>
      <c r="N500" s="28" t="n"/>
      <c r="O500" s="28" t="n">
        <v>3900000</v>
      </c>
      <c r="P500" s="29" t="n"/>
      <c r="Q500" s="11" t="n"/>
      <c r="R500" s="11" t="n"/>
      <c r="S500" s="11" t="n"/>
      <c r="T500" s="11" t="n"/>
      <c r="U500" s="11" t="n"/>
      <c r="V500" s="11" t="n"/>
    </row>
    <row r="501">
      <c r="A501" s="26" t="n">
        <v>44678</v>
      </c>
      <c r="B501" s="27" t="n"/>
      <c r="C501" s="27" t="n"/>
      <c r="D501" s="27" t="inlineStr">
        <is>
          <t>PO 7096 7099 7102 7120 7127 7174 7190 7212 7216</t>
        </is>
      </c>
      <c r="E501" s="27" t="n"/>
      <c r="F501" s="28" t="n"/>
      <c r="G501" s="28" t="n"/>
      <c r="H501" s="28" t="n"/>
      <c r="I501" s="28" t="n"/>
      <c r="J501" s="28" t="n"/>
      <c r="K501" s="28" t="n"/>
      <c r="L501" s="28" t="n"/>
      <c r="M501" s="28" t="n"/>
      <c r="N501" s="28" t="n"/>
      <c r="O501" s="28" t="n">
        <v>9800000</v>
      </c>
      <c r="P501" s="29" t="n"/>
      <c r="Q501" s="11" t="n"/>
      <c r="R501" s="11" t="n"/>
      <c r="S501" s="11" t="n"/>
      <c r="T501" s="11" t="n"/>
      <c r="U501" s="11" t="n"/>
      <c r="V501" s="11" t="n"/>
    </row>
    <row r="502" customFormat="1" s="21">
      <c r="A502" s="30" t="n">
        <v>44678</v>
      </c>
      <c r="B502" s="27" t="n"/>
      <c r="C502" s="27" t="n"/>
      <c r="D502" s="27" t="inlineStr">
        <is>
          <t>Cấn trừ PO 6659 6560 5834 6482 do cancelled</t>
        </is>
      </c>
      <c r="E502" s="27" t="n"/>
      <c r="F502" s="28" t="n"/>
      <c r="G502" s="28" t="n"/>
      <c r="H502" s="28" t="n"/>
      <c r="I502" s="28" t="n"/>
      <c r="J502" s="28" t="n"/>
      <c r="K502" s="28" t="n"/>
      <c r="L502" s="28" t="n"/>
      <c r="M502" s="28" t="n"/>
      <c r="N502" s="28" t="n"/>
      <c r="O502" s="28" t="n">
        <v>-4140000</v>
      </c>
      <c r="P502" s="29" t="inlineStr">
        <is>
          <t>đã note cấn trừ k nhập kho/cancel ở BCBH T3+4/2022</t>
        </is>
      </c>
      <c r="Q502" s="11" t="n"/>
      <c r="R502" s="11" t="n"/>
      <c r="S502" s="11" t="n"/>
      <c r="T502" s="11" t="n"/>
      <c r="U502" s="11" t="n"/>
      <c r="V502" s="11" t="n"/>
    </row>
    <row r="503" ht="51.75" customFormat="1" customHeight="1" s="3" thickBot="1">
      <c r="A503" s="26" t="n">
        <v>44680</v>
      </c>
      <c r="B503" s="27" t="n"/>
      <c r="C503" s="27" t="n"/>
      <c r="D503" s="27" t="inlineStr">
        <is>
          <t>PO 7228 7262 7279 7289 7313 7351 7363 7365 7371 7399 7400</t>
        </is>
      </c>
      <c r="E503" s="27" t="n"/>
      <c r="F503" s="28" t="n"/>
      <c r="G503" s="28" t="n"/>
      <c r="H503" s="28" t="n"/>
      <c r="I503" s="28" t="n"/>
      <c r="J503" s="28" t="n"/>
      <c r="K503" s="28" t="n"/>
      <c r="L503" s="28" t="n"/>
      <c r="M503" s="28" t="n"/>
      <c r="N503" s="28" t="n"/>
      <c r="O503" s="28" t="n">
        <v>27890400</v>
      </c>
      <c r="P503" s="29" t="n"/>
      <c r="Q503" s="11" t="n"/>
      <c r="R503" s="11" t="n"/>
      <c r="S503" s="11" t="n"/>
      <c r="T503" s="11" t="n"/>
      <c r="U503" s="11" t="n"/>
      <c r="V503" s="11" t="n"/>
    </row>
    <row r="504">
      <c r="A504" s="26" t="n">
        <v>44681</v>
      </c>
      <c r="B504" s="27" t="n"/>
      <c r="C504" s="27" t="n"/>
      <c r="D504" s="27" t="inlineStr">
        <is>
          <t>PO 7412 7420 7425 7426 7483 7488 7491 7508 7514 7526 7532 7542</t>
        </is>
      </c>
      <c r="E504" s="27" t="n"/>
      <c r="F504" s="28" t="n"/>
      <c r="G504" s="28" t="n"/>
      <c r="H504" s="28" t="n"/>
      <c r="I504" s="28" t="n"/>
      <c r="J504" s="28" t="n"/>
      <c r="K504" s="28" t="n"/>
      <c r="L504" s="28" t="n"/>
      <c r="M504" s="28" t="n"/>
      <c r="N504" s="28" t="n"/>
      <c r="O504" s="28" t="n">
        <v>21134200</v>
      </c>
      <c r="P504" s="29" t="n"/>
      <c r="Q504" s="11" t="n"/>
      <c r="R504" s="11" t="n"/>
      <c r="S504" s="11" t="n"/>
      <c r="T504" s="11" t="n"/>
      <c r="U504" s="11" t="n"/>
      <c r="V504" s="11" t="n"/>
    </row>
    <row r="505">
      <c r="A505" s="31" t="n">
        <v>44687</v>
      </c>
      <c r="B505" s="32" t="n"/>
      <c r="C505" s="32" t="n"/>
      <c r="D505" s="32" t="inlineStr">
        <is>
          <t xml:space="preserve">PO 7488 7599 7608 7615 7625 7634 7639 7656 7664 7666 7670 7679 7717 7719 </t>
        </is>
      </c>
      <c r="E505" s="32" t="n"/>
      <c r="F505" s="33" t="n"/>
      <c r="G505" s="33" t="n"/>
      <c r="H505" s="33" t="n"/>
      <c r="I505" s="33" t="n"/>
      <c r="J505" s="33" t="n"/>
      <c r="K505" s="33" t="n"/>
      <c r="L505" s="33" t="n"/>
      <c r="M505" s="33" t="n"/>
      <c r="N505" s="33" t="n"/>
      <c r="O505" s="33" t="n">
        <v>55405000</v>
      </c>
      <c r="P505" s="34" t="inlineStr">
        <is>
          <t>thanh toán dupe PO 7488</t>
        </is>
      </c>
      <c r="Q505" s="11" t="n"/>
      <c r="R505" s="11" t="n"/>
      <c r="S505" s="11" t="n"/>
      <c r="T505" s="11" t="n"/>
      <c r="U505" s="11" t="n"/>
      <c r="V505" s="11" t="n"/>
    </row>
    <row r="506">
      <c r="A506" s="90" t="inlineStr">
        <is>
          <t>SỐ TIỀN CẤN TRỪ ĐÃ NOTE Ở TRÊN BÁO CÁO THÁNG 3+4/2022</t>
        </is>
      </c>
      <c r="B506" s="91" t="n"/>
      <c r="C506" s="91" t="n"/>
      <c r="D506" s="91" t="n"/>
      <c r="E506" s="91" t="n"/>
      <c r="F506" s="91" t="n"/>
      <c r="G506" s="91" t="n"/>
      <c r="H506" s="91" t="n"/>
      <c r="I506" s="91" t="n"/>
      <c r="J506" s="91" t="n"/>
      <c r="K506" s="91" t="n"/>
      <c r="L506" s="91" t="n"/>
      <c r="M506" s="91" t="n"/>
      <c r="N506" s="92" t="n"/>
      <c r="O506" s="35" t="n">
        <v>10900000</v>
      </c>
      <c r="P506" s="36" t="n"/>
      <c r="Q506" s="21" t="n"/>
      <c r="R506" s="37" t="n"/>
      <c r="S506" s="21" t="n"/>
      <c r="T506" s="21" t="n"/>
      <c r="U506" s="21" t="n"/>
      <c r="V506" s="21" t="n"/>
    </row>
    <row r="507">
      <c r="A507" s="93" t="inlineStr">
        <is>
          <t>TỔNG THANH TOÁN/(-CẤN TRỪ) ĐỢT TIẾP THEO</t>
        </is>
      </c>
      <c r="B507" s="94" t="n"/>
      <c r="C507" s="94" t="n"/>
      <c r="D507" s="95" t="n"/>
      <c r="E507" s="73" t="n"/>
      <c r="F507" s="96" t="n"/>
      <c r="G507" s="94" t="n"/>
      <c r="H507" s="94" t="n"/>
      <c r="I507" s="94" t="n"/>
      <c r="J507" s="95" t="n"/>
      <c r="K507" s="97">
        <f>+N483-O483-O484-O502</f>
        <v/>
      </c>
      <c r="L507" s="94" t="n"/>
      <c r="M507" s="94" t="n"/>
      <c r="N507" s="94" t="n"/>
      <c r="O507" s="94" t="n"/>
      <c r="P507" s="98" t="n"/>
      <c r="Q507" s="39" t="inlineStr">
        <is>
          <t>Số tiền cấn trừ đợt này theo phản hồi SOPA</t>
        </is>
      </c>
      <c r="R507" s="99" t="n">
        <v>22560000</v>
      </c>
      <c r="S507" s="91" t="n"/>
      <c r="T507" s="91" t="n"/>
      <c r="U507" s="91" t="n"/>
      <c r="V507" s="92" t="n"/>
    </row>
    <row r="508">
      <c r="K508" s="9" t="n"/>
    </row>
  </sheetData>
  <autoFilter ref="A6:V503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500">
    <mergeCell ref="R503:V503"/>
    <mergeCell ref="K503:P503"/>
    <mergeCell ref="F503:J503"/>
    <mergeCell ref="A503:D503"/>
    <mergeCell ref="A502:N502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5:V345"/>
    <mergeCell ref="R346:V346"/>
    <mergeCell ref="R347:V347"/>
    <mergeCell ref="R348:V348"/>
    <mergeCell ref="R349:V349"/>
    <mergeCell ref="R350:V350"/>
    <mergeCell ref="R344:V344"/>
    <mergeCell ref="R343:V343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39:V439"/>
    <mergeCell ref="R440:V440"/>
    <mergeCell ref="R456:V456"/>
    <mergeCell ref="R457:V457"/>
    <mergeCell ref="R458:V458"/>
    <mergeCell ref="R441:V441"/>
    <mergeCell ref="R442:V442"/>
    <mergeCell ref="R443:V443"/>
    <mergeCell ref="R444:V444"/>
    <mergeCell ref="R445:V445"/>
    <mergeCell ref="R446:V446"/>
    <mergeCell ref="R447:V447"/>
    <mergeCell ref="R448:V448"/>
    <mergeCell ref="R449:V449"/>
    <mergeCell ref="R483:V483"/>
    <mergeCell ref="R468:V468"/>
    <mergeCell ref="R469:V469"/>
    <mergeCell ref="R470:V470"/>
    <mergeCell ref="R471:V471"/>
    <mergeCell ref="R472:V472"/>
    <mergeCell ref="R473:V473"/>
    <mergeCell ref="R474:V474"/>
    <mergeCell ref="R475:V475"/>
    <mergeCell ref="R476:V476"/>
    <mergeCell ref="R478:V478"/>
    <mergeCell ref="R482:V482"/>
    <mergeCell ref="R481:V481"/>
    <mergeCell ref="R479:V479"/>
    <mergeCell ref="R480:V480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7:V477"/>
    <mergeCell ref="R459:V459"/>
    <mergeCell ref="R460:V460"/>
    <mergeCell ref="R461:V461"/>
    <mergeCell ref="R462:V462"/>
    <mergeCell ref="R463:V463"/>
    <mergeCell ref="R464:V464"/>
    <mergeCell ref="R465:V465"/>
    <mergeCell ref="R466:V466"/>
    <mergeCell ref="R467:V467"/>
    <mergeCell ref="R450:V450"/>
    <mergeCell ref="R451:V451"/>
    <mergeCell ref="R452:V452"/>
    <mergeCell ref="R453:V453"/>
    <mergeCell ref="R454:V454"/>
    <mergeCell ref="R455:V455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2021-12-07T04:04:00Z</dcterms:created>
  <dcterms:modified xsi:type="dcterms:W3CDTF">2022-05-31T13:35:56Z</dcterms:modified>
  <cp:lastModifiedBy>Dell Latitude 7480</cp:lastModifiedBy>
</cp:coreProperties>
</file>