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Ex1.xml" ContentType="application/vnd.ms-office.chartex+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5.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Ex2.xml" ContentType="application/vnd.ms-office.chartex+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học Data\"/>
    </mc:Choice>
  </mc:AlternateContent>
  <bookViews>
    <workbookView xWindow="0" yWindow="0" windowWidth="19200" windowHeight="7050" firstSheet="1" activeTab="3"/>
  </bookViews>
  <sheets>
    <sheet name="pivotproduct" sheetId="6" r:id="rId1"/>
    <sheet name="Product Overview" sheetId="5" r:id="rId2"/>
    <sheet name="pivottable" sheetId="2" r:id="rId3"/>
    <sheet name="Overview Dashboard" sheetId="3" r:id="rId4"/>
    <sheet name="Data Sales Adidas" sheetId="1" r:id="rId5"/>
  </sheets>
  <definedNames>
    <definedName name="_xlchart.v1.0" hidden="1">pivottable!$U$14:$U$19</definedName>
    <definedName name="_xlchart.v1.1" hidden="1">pivottable!$V$13</definedName>
    <definedName name="_xlchart.v1.2" hidden="1">pivottable!$V$14:$V$19</definedName>
    <definedName name="_xlchart.v1.3" hidden="1">pivottable!$U$14:$U$19</definedName>
    <definedName name="_xlchart.v1.4" hidden="1">pivottable!$V$13</definedName>
    <definedName name="_xlchart.v1.5" hidden="1">pivottable!$V$14:$V$19</definedName>
    <definedName name="Slicer_Product">#N/A</definedName>
    <definedName name="Slicer_Region">#N/A</definedName>
    <definedName name="Slicer_Sales_Method">#N/A</definedName>
    <definedName name="Slicer_Years">#N/A</definedName>
  </definedNames>
  <calcPr calcId="162913"/>
  <pivotCaches>
    <pivotCache cacheId="2"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C6" i="2" l="1"/>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5" i="2"/>
  <c r="AB6" i="2"/>
  <c r="AB7" i="2"/>
  <c r="AB8" i="2"/>
  <c r="AB9" i="2"/>
  <c r="AB10" i="2"/>
  <c r="AB11" i="2"/>
  <c r="AB12" i="2"/>
  <c r="AB13" i="2"/>
  <c r="AB14" i="2"/>
  <c r="AB15" i="2"/>
  <c r="AB16" i="2"/>
  <c r="AB17" i="2"/>
  <c r="AB18" i="2"/>
  <c r="AB20" i="2"/>
  <c r="AB21" i="2"/>
  <c r="AB22" i="2"/>
  <c r="AB23" i="2"/>
  <c r="AB24" i="2"/>
  <c r="AB25" i="2"/>
  <c r="AB26" i="2"/>
  <c r="AB27" i="2"/>
  <c r="AB28" i="2"/>
  <c r="AB29" i="2"/>
  <c r="AB30" i="2"/>
  <c r="AB31" i="2"/>
  <c r="AB33" i="2"/>
  <c r="AB34" i="2"/>
  <c r="AB35" i="2"/>
  <c r="AB36" i="2"/>
  <c r="AB37" i="2"/>
  <c r="AB38" i="2"/>
  <c r="AB39" i="2"/>
  <c r="AB41" i="2"/>
  <c r="AB42" i="2"/>
  <c r="AB43" i="2"/>
  <c r="AB44" i="2"/>
  <c r="AB45" i="2"/>
  <c r="AB46" i="2"/>
  <c r="AB48" i="2"/>
  <c r="AB49" i="2"/>
  <c r="AB50" i="2"/>
  <c r="AB51" i="2"/>
  <c r="AB52" i="2"/>
  <c r="AB53" i="2"/>
  <c r="AB54" i="2"/>
  <c r="AB55" i="2"/>
  <c r="AB56" i="2"/>
  <c r="AB57" i="2"/>
  <c r="AB58" i="2"/>
  <c r="AB59" i="2"/>
  <c r="V15" i="2"/>
  <c r="V16" i="2"/>
  <c r="V17" i="2"/>
  <c r="V18" i="2"/>
  <c r="V19" i="2"/>
  <c r="V14" i="2"/>
  <c r="U15" i="2"/>
  <c r="U16" i="2"/>
  <c r="U17" i="2"/>
  <c r="U18" i="2"/>
  <c r="U19" i="2"/>
  <c r="U14" i="2"/>
  <c r="C9" i="2"/>
  <c r="B9" i="2"/>
  <c r="B10" i="2" l="1"/>
  <c r="C10" i="2"/>
</calcChain>
</file>

<file path=xl/sharedStrings.xml><?xml version="1.0" encoding="utf-8"?>
<sst xmlns="http://schemas.openxmlformats.org/spreadsheetml/2006/main" count="58212" uniqueCount="177">
  <si>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</si>
  <si>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</si>
  <si>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</si>
  <si>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</si>
  <si>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</si>
  <si>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</si>
  <si>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</si>
  <si>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</si>
  <si>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</si>
  <si>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</si>
  <si>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</si>
  <si>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</si>
  <si>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</si>
  <si>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</si>
  <si>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</si>
  <si>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</si>
  <si>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</si>
  <si>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</si>
  <si>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</si>
  <si>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</si>
  <si>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</si>
  <si>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</si>
  <si>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</si>
  <si>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</si>
  <si>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</si>
  <si>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</si>
  <si>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</si>
  <si>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</si>
  <si>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</si>
  <si>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</si>
  <si>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</si>
  <si>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</si>
  <si>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</si>
  <si>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</si>
  <si>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</si>
  <si>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</si>
  <si>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</si>
  <si>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</si>
  <si>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</si>
  <si>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</si>
  <si>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</si>
  <si>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</si>
  <si>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</si>
  <si>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</si>
  <si>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</si>
  <si>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</si>
  <si>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</si>
  <si>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</si>
  <si>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</si>
  <si>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</si>
  <si>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</si>
  <si>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</si>
  <si>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</si>
  <si>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</si>
  <si>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</si>
  <si>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</si>
  <si>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</si>
  <si>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</si>
  <si>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</si>
  <si>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</si>
  <si>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</si>
  <si>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</si>
  <si>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</si>
  <si>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</si>
  <si>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</si>
  <si>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</si>
  <si>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</si>
  <si>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</si>
  <si>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</si>
  <si>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</si>
  <si>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</si>
  <si>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</si>
  <si>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</si>
  <si>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</si>
  <si>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</si>
  <si>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</si>
  <si>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</si>
  <si>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</si>
  <si>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</si>
  <si>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</si>
  <si>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</si>
  <si>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</si>
  <si>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</si>
  <si>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</si>
  <si>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</si>
  <si>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</si>
  <si>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</si>
  <si>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</si>
  <si>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</si>
  <si>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</si>
  <si>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</si>
  <si>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</si>
  <si>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</si>
  <si>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</si>
  <si>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</si>
  <si>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</si>
  <si>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</si>
  <si>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</si>
  <si>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</si>
  <si>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</si>
  <si>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</si>
  <si>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</si>
  <si>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</si>
  <si>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</si>
  <si>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</si>
  <si>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</si>
  <si>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</si>
  <si>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</si>
  <si>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</si>
  <si>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</si>
  <si>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</si>
  <si>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</si>
  <si>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</si>
  <si>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</si>
  <si>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</si>
  <si>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</si>
  <si>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</si>
  <si>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</si>
  <si>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</si>
  <si>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</si>
  <si>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</si>
  <si>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</si>
  <si>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</si>
  <si>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</si>
  <si>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</si>
  <si>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</si>
  <si>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</si>
  <si>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</si>
  <si>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</si>
  <si>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</si>
  <si>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</si>
  <si>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</si>
  <si>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</si>
  <si>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</si>
  <si>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</si>
  <si>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</si>
  <si>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card</t>
  </si>
  <si>
    <t>#orders</t>
  </si>
  <si>
    <t>Revenue</t>
  </si>
  <si>
    <t>Cost</t>
  </si>
  <si>
    <t>Profit</t>
  </si>
  <si>
    <t>linechart: profit+revenue</t>
  </si>
  <si>
    <t>Row Labels</t>
  </si>
  <si>
    <t>2020</t>
  </si>
  <si>
    <t>Jan</t>
  </si>
  <si>
    <t>Feb</t>
  </si>
  <si>
    <t>Mar</t>
  </si>
  <si>
    <t>Apr</t>
  </si>
  <si>
    <t>May</t>
  </si>
  <si>
    <t>Jun</t>
  </si>
  <si>
    <t>Jul</t>
  </si>
  <si>
    <t>Aug</t>
  </si>
  <si>
    <t>Sep</t>
  </si>
  <si>
    <t>Oct</t>
  </si>
  <si>
    <t>Nov</t>
  </si>
  <si>
    <t>Dec</t>
  </si>
  <si>
    <t>2021</t>
  </si>
  <si>
    <t>line bar margin</t>
  </si>
  <si>
    <t>profit</t>
  </si>
  <si>
    <t>Sum of profit margin2</t>
  </si>
  <si>
    <t>#units</t>
  </si>
  <si>
    <t>profit_margin</t>
  </si>
  <si>
    <t>Sum of % profit</t>
  </si>
  <si>
    <t>% Cost</t>
  </si>
  <si>
    <t>pie</t>
  </si>
  <si>
    <t>cost</t>
  </si>
  <si>
    <t>bar: product revenue + profit</t>
  </si>
  <si>
    <t>tree map</t>
  </si>
  <si>
    <t>location</t>
  </si>
  <si>
    <t>state</t>
  </si>
  <si>
    <t>revenue</t>
  </si>
  <si>
    <t>method</t>
  </si>
  <si>
    <t>product matrix</t>
  </si>
  <si>
    <t>avg profit per unit</t>
  </si>
  <si>
    <t>margin</t>
  </si>
  <si>
    <t>trend bar stacked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</si>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</sst>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quot;$&quot;#,##0.00_);[Red]\(&quot;$&quot;#,##0.00\)"/>
    <numFmt numFmtId="165" formatCode="&quot;$&quot;#,##0_);[Red]\(&quot;$&quot;#,##0\)"/>
    <numFmt numFmtId="166" formatCode="_-* #,##0_-;\-* #,##0_-;_-* &quot;-&quot;??_-;_-@_-"/>
    <numFmt numFmtId="167" formatCode="_-&quot;$&quot;* #,##0_-;\-&quot;$&quot;* #,##0_-;_-&quot;$&quot;* &quot;-&quot;??_-;_-@_-"/>
    <numFmt numFmtId="168" formatCode="&quot;$&quot;#"/>
    <numFmt numFmtId="169" formatCode="&quot;$&quot;#,,"/>
    <numFmt numFmtId="170" formatCode="&quot;$&quot;#.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theme="8"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0" tint="-0.14999847407452621"/>
        <bgColor indexed="64"/>
      </patternFill>
    </fill>
  </fills>
  <borders count="3">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37">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applyNumberFormat="1"/>
    <xf numFmtId="165" fontId="0" fillId="0" borderId="0" xfId="0" applyNumberFormat="1"/>
    <xf numFmtId="166" fontId="0" fillId="0" borderId="0" xfId="0" applyNumberFormat="1"/>
    <xf numFmtId="0" fontId="0" fillId="3" borderId="0" xfId="0" applyFill="1"/>
    <xf numFmtId="0" fontId="0" fillId="4"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5" borderId="0" xfId="0" applyFill="1"/>
    <xf numFmtId="9" fontId="0" fillId="0" borderId="0" xfId="0" applyNumberFormat="1"/>
    <xf numFmtId="0" fontId="0" fillId="5" borderId="0" xfId="0" applyFill="1" applyBorder="1"/>
    <xf numFmtId="0" fontId="0" fillId="6" borderId="0" xfId="0" applyFill="1" applyBorder="1"/>
    <xf numFmtId="0" fontId="0" fillId="0" borderId="2" xfId="0" applyBorder="1"/>
    <xf numFmtId="9" fontId="0" fillId="0" borderId="2" xfId="1" applyFont="1" applyBorder="1"/>
    <xf numFmtId="9" fontId="0" fillId="0" borderId="2" xfId="0" applyNumberFormat="1" applyBorder="1"/>
    <xf numFmtId="167" fontId="0" fillId="0" borderId="0" xfId="0" applyNumberFormat="1"/>
    <xf numFmtId="0" fontId="0" fillId="0" borderId="2" xfId="0" applyBorder="1" applyAlignment="1">
      <alignment horizontal="left"/>
    </xf>
    <xf numFmtId="168" fontId="0" fillId="0" borderId="0" xfId="0" applyNumberFormat="1"/>
    <xf numFmtId="169" fontId="0" fillId="0" borderId="0" xfId="0" applyNumberFormat="1"/>
    <xf numFmtId="170" fontId="0" fillId="0" borderId="0" xfId="0" applyNumberFormat="1"/>
    <xf numFmtId="10"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cellXfs>
  <cellStyles count="2">
    <cellStyle name="Normal" xfId="0" builtinId="0"/>
    <cellStyle name="Percent" xfId="1" builtinId="5"/>
  </cellStyles>
  <dxfs count="75">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numFmt numFmtId="13" formatCode="0%"/>
    </dxf>
    <dxf>
      <numFmt numFmtId="13" formatCode="0%"/>
    </dxf>
    <dxf>
      <numFmt numFmtId="166" formatCode="_-* #,##0_-;\-* #,##0_-;_-* &quot;-&quot;??_-;_-@_-"/>
    </dxf>
    <dxf>
      <numFmt numFmtId="171" formatCode="_-* #,##0.0_-;\-* #,##0.0_-;_-* &quot;-&quot;??_-;_-@_-"/>
    </dxf>
    <dxf>
      <numFmt numFmtId="35" formatCode="_-* #,##0.00_-;\-* #,##0.00_-;_-* &quot;-&quot;??_-;_-@_-"/>
    </dxf>
    <dxf>
      <numFmt numFmtId="165" formatCode="&quot;$&quot;#,##0_);[Red]\(&quot;$&quot;#,##0\)"/>
    </dxf>
    <dxf>
      <numFmt numFmtId="165" formatCode="&quot;$&quot;#,##0_);[Red]\(&quot;$&quot;#,##0\)"/>
    </dxf>
    <dxf>
      <numFmt numFmtId="166" formatCode="_-* #,##0_-;\-* #,##0_-;_-* &quot;-&quot;??_-;_-@_-"/>
    </dxf>
    <dxf>
      <numFmt numFmtId="171" formatCode="_-* #,##0.0_-;\-* #,##0.0_-;_-* &quot;-&quot;??_-;_-@_-"/>
    </dxf>
    <dxf>
      <numFmt numFmtId="35" formatCode="_-* #,##0.00_-;\-* #,##0.00_-;_-* &quot;-&quot;??_-;_-@_-"/>
    </dxf>
    <dxf>
      <numFmt numFmtId="13" formatCode="0%"/>
    </dxf>
    <dxf>
      <numFmt numFmtId="167" formatCode="_-&quot;$&quot;* #,##0_-;\-&quot;$&quot;* #,##0_-;_-&quot;$&quot;* &quot;-&quot;??_-;_-@_-"/>
    </dxf>
    <dxf>
      <numFmt numFmtId="172" formatCode="_-&quot;$&quot;* #,##0.0_-;\-&quot;$&quot;* #,##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167" formatCode="_-&quot;$&quot;* #,##0_-;\-&quot;$&quot;* #,##0_-;_-&quot;$&quot;* &quot;-&quot;??_-;_-@_-"/>
    </dxf>
    <dxf>
      <numFmt numFmtId="172" formatCode="_-&quot;$&quot;* #,##0.0_-;\-&quot;$&quot;* #,##0.0_-;_-&quot;$&quot;* &quot;-&quot;??_-;_-@_-"/>
    </dxf>
    <dxf>
      <numFmt numFmtId="34" formatCode="_-&quot;$&quot;* #,##0.00_-;\-&quot;$&quot;* #,##0.00_-;_-&quot;$&quot;* &quot;-&quot;??_-;_-@_-"/>
    </dxf>
    <dxf>
      <numFmt numFmtId="13" formatCode="0%"/>
    </dxf>
    <dxf>
      <numFmt numFmtId="167" formatCode="_-&quot;$&quot;* #,##0_-;\-&quot;$&quot;* #,##0_-;_-&quot;$&quot;* &quot;-&quot;??_-;_-@_-"/>
    </dxf>
    <dxf>
      <numFmt numFmtId="165" formatCode="&quot;$&quot;#,##0_);[Red]\(&quot;$&quot;#,##0\)"/>
    </dxf>
    <dxf>
      <numFmt numFmtId="165" formatCode="&quot;$&quot;#,##0_);[Red]\(&quot;$&quot;#,##0\)"/>
    </dxf>
    <dxf>
      <numFmt numFmtId="13" formatCode="0%"/>
    </dxf>
    <dxf>
      <numFmt numFmtId="170" formatCode="&quot;$&quot;#.0,,"/>
    </dxf>
    <dxf>
      <numFmt numFmtId="170" formatCode="&quot;$&quot;#.0,,"/>
    </dxf>
    <dxf>
      <numFmt numFmtId="170" formatCode="&quot;$&quot;#.0,,"/>
    </dxf>
    <dxf>
      <numFmt numFmtId="169" formatCode="&quot;$&quot;#,,"/>
    </dxf>
    <dxf>
      <numFmt numFmtId="168" formatCode="&quot;$&quot;#"/>
    </dxf>
    <dxf>
      <numFmt numFmtId="1" formatCode="0"/>
    </dxf>
    <dxf>
      <numFmt numFmtId="173" formatCode="0.0"/>
    </dxf>
    <dxf>
      <numFmt numFmtId="2" formatCode="0.00"/>
    </dxf>
    <dxf>
      <numFmt numFmtId="174" formatCode="0.000"/>
    </dxf>
    <dxf>
      <numFmt numFmtId="175" formatCode="0.0000"/>
    </dxf>
    <dxf>
      <numFmt numFmtId="176" formatCode="0.00000"/>
    </dxf>
    <dxf>
      <numFmt numFmtId="177" formatCode="0.000000"/>
    </dxf>
    <dxf>
      <numFmt numFmtId="13" formatCode="0%"/>
    </dxf>
    <dxf>
      <numFmt numFmtId="166" formatCode="_-* #,##0_-;\-* #,##0_-;_-* &quot;-&quot;??_-;_-@_-"/>
    </dxf>
    <dxf>
      <numFmt numFmtId="171" formatCode="_-* #,##0.0_-;\-* #,##0.0_-;_-* &quot;-&quot;??_-;_-@_-"/>
    </dxf>
    <dxf>
      <numFmt numFmtId="35" formatCode="_-* #,##0.00_-;\-* #,##0.00_-;_-* &quot;-&quot;??_-;_-@_-"/>
    </dxf>
    <dxf>
      <numFmt numFmtId="34" formatCode="_-&quot;$&quot;* #,##0.00_-;\-&quot;$&quot;* #,##0.00_-;_-&quot;$&quot;* &quot;-&quot;??_-;_-@_-"/>
    </dxf>
    <dxf>
      <numFmt numFmtId="13" formatCode="0%"/>
    </dxf>
    <dxf>
      <numFmt numFmtId="13" formatCode="0%"/>
    </dxf>
    <dxf>
      <numFmt numFmtId="13" formatCode="0%"/>
    </dxf>
    <dxf>
      <numFmt numFmtId="13" formatCode="0%"/>
    </dxf>
    <dxf>
      <numFmt numFmtId="178" formatCode="0.0%"/>
    </dxf>
    <dxf>
      <numFmt numFmtId="178" formatCode="0.0%"/>
    </dxf>
    <dxf>
      <numFmt numFmtId="178" formatCode="0.0%"/>
    </dxf>
    <dxf>
      <font>
        <b/>
        <color theme="1"/>
      </font>
      <border>
        <bottom style="thin">
          <color theme="6"/>
        </bottom>
        <vertical/>
        <horizontal/>
      </border>
    </dxf>
    <dxf>
      <font>
        <color theme="1"/>
      </font>
      <fill>
        <patternFill patternType="solid">
          <bgColor theme="0" tint="-4.9989318521683403E-2"/>
        </patternFill>
      </fill>
      <border diagonalUp="0" diagonalDown="0">
        <left/>
        <right/>
        <top/>
        <bottom/>
        <vertical/>
        <horizontal/>
      </border>
    </dxf>
    <dxf>
      <font>
        <b/>
        <color theme="1"/>
      </font>
      <border>
        <bottom style="thin">
          <color theme="6"/>
        </bottom>
        <vertical/>
        <horizontal/>
      </border>
    </dxf>
    <dxf>
      <font>
        <color theme="1"/>
      </font>
      <fill>
        <patternFill patternType="solid">
          <bgColor theme="0"/>
        </patternFill>
      </fill>
      <border diagonalUp="0" diagonalDown="0">
        <left/>
        <right/>
        <top/>
        <bottom/>
        <vertical/>
        <horizontal/>
      </border>
    </dxf>
  </dxfs>
  <tableStyles count="2" defaultTableStyle="TableStyleMedium2" defaultPivotStyle="PivotStyleLight16">
    <tableStyle name="region" pivot="0" table="0" count="10">
      <tableStyleElement type="wholeTable" dxfId="74"/>
      <tableStyleElement type="headerRow" dxfId="73"/>
    </tableStyle>
    <tableStyle name="time" pivot="0" table="0" count="10">
      <tableStyleElement type="wholeTable" dxfId="72"/>
      <tableStyleElement type="headerRow" dxfId="71"/>
    </tableStyle>
  </tableStyles>
  <colors>
    <mruColors>
      <color rgb="FFFF3399"/>
      <color rgb="FF009999"/>
      <color rgb="FFFF00FF"/>
      <color rgb="FF009900"/>
      <color rgb="FFCC00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regio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tim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Datasets.xlsx]pivotproduct!trend sales product</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stacked"/>
        <c:varyColors val="0"/>
        <c:ser>
          <c:idx val="0"/>
          <c:order val="0"/>
          <c:tx>
            <c:strRef>
              <c:f>pivotproduct!$I$4:$I$5</c:f>
              <c:strCache>
                <c:ptCount val="1"/>
                <c:pt idx="0">
                  <c:v>Men's Apparel</c:v>
                </c:pt>
              </c:strCache>
            </c:strRef>
          </c:tx>
          <c:spPr>
            <a:solidFill>
              <a:schemeClr val="accent1"/>
            </a:solidFill>
            <a:ln>
              <a:noFill/>
            </a:ln>
            <a:effectLst/>
          </c:spPr>
          <c:invertIfNegative val="0"/>
          <c:cat>
            <c:multiLvlStrRef>
              <c:f>pivotproduct!$H$6:$H$31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pivotproduct!$I$6:$I$31</c:f>
              <c:numCache>
                <c:formatCode>"$"#.0,,</c:formatCode>
                <c:ptCount val="24"/>
                <c:pt idx="0">
                  <c:v>2288362</c:v>
                </c:pt>
                <c:pt idx="1">
                  <c:v>2284641</c:v>
                </c:pt>
                <c:pt idx="2">
                  <c:v>2224467</c:v>
                </c:pt>
                <c:pt idx="3">
                  <c:v>3789599</c:v>
                </c:pt>
                <c:pt idx="4">
                  <c:v>2992951</c:v>
                </c:pt>
                <c:pt idx="5">
                  <c:v>846588</c:v>
                </c:pt>
                <c:pt idx="6">
                  <c:v>2355696</c:v>
                </c:pt>
                <c:pt idx="7">
                  <c:v>3069057</c:v>
                </c:pt>
                <c:pt idx="8">
                  <c:v>2759599</c:v>
                </c:pt>
                <c:pt idx="9">
                  <c:v>1681612</c:v>
                </c:pt>
                <c:pt idx="10">
                  <c:v>906313.00000000012</c:v>
                </c:pt>
                <c:pt idx="11">
                  <c:v>1018079</c:v>
                </c:pt>
                <c:pt idx="12">
                  <c:v>7965056</c:v>
                </c:pt>
                <c:pt idx="13">
                  <c:v>6946917</c:v>
                </c:pt>
                <c:pt idx="14">
                  <c:v>5349925</c:v>
                </c:pt>
                <c:pt idx="15">
                  <c:v>6114878</c:v>
                </c:pt>
                <c:pt idx="16">
                  <c:v>8473896</c:v>
                </c:pt>
                <c:pt idx="17">
                  <c:v>8631182</c:v>
                </c:pt>
                <c:pt idx="18">
                  <c:v>10765350</c:v>
                </c:pt>
                <c:pt idx="19">
                  <c:v>8708527</c:v>
                </c:pt>
                <c:pt idx="20">
                  <c:v>7473855</c:v>
                </c:pt>
                <c:pt idx="21">
                  <c:v>6936133</c:v>
                </c:pt>
                <c:pt idx="22">
                  <c:v>9487223</c:v>
                </c:pt>
                <c:pt idx="23">
                  <c:v>10658726</c:v>
                </c:pt>
              </c:numCache>
            </c:numRef>
          </c:val>
          <c:extLst>
            <c:ext xmlns:c16="http://schemas.microsoft.com/office/drawing/2014/chart" uri="{C3380CC4-5D6E-409C-BE32-E72D297353CC}">
              <c16:uniqueId val="{00000000-8F29-4AE6-A872-95D8FB2B9B28}"/>
            </c:ext>
          </c:extLst>
        </c:ser>
        <c:ser>
          <c:idx val="1"/>
          <c:order val="1"/>
          <c:tx>
            <c:strRef>
              <c:f>pivotproduct!$J$4:$J$5</c:f>
              <c:strCache>
                <c:ptCount val="1"/>
                <c:pt idx="0">
                  <c:v>Men's Athletic Footwear</c:v>
                </c:pt>
              </c:strCache>
            </c:strRef>
          </c:tx>
          <c:spPr>
            <a:solidFill>
              <a:schemeClr val="accent2"/>
            </a:solidFill>
            <a:ln>
              <a:noFill/>
            </a:ln>
            <a:effectLst/>
          </c:spPr>
          <c:invertIfNegative val="0"/>
          <c:cat>
            <c:multiLvlStrRef>
              <c:f>pivotproduct!$H$6:$H$31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pivotproduct!$J$6:$J$31</c:f>
              <c:numCache>
                <c:formatCode>"$"#.0,,</c:formatCode>
                <c:ptCount val="24"/>
                <c:pt idx="0">
                  <c:v>2639958</c:v>
                </c:pt>
                <c:pt idx="1">
                  <c:v>3055928</c:v>
                </c:pt>
                <c:pt idx="2">
                  <c:v>3176299.0000000005</c:v>
                </c:pt>
                <c:pt idx="3">
                  <c:v>4197444</c:v>
                </c:pt>
                <c:pt idx="4">
                  <c:v>2913820.0000000005</c:v>
                </c:pt>
                <c:pt idx="5">
                  <c:v>1541967</c:v>
                </c:pt>
                <c:pt idx="6">
                  <c:v>3093292</c:v>
                </c:pt>
                <c:pt idx="7">
                  <c:v>4201586</c:v>
                </c:pt>
                <c:pt idx="8">
                  <c:v>2741893</c:v>
                </c:pt>
                <c:pt idx="9">
                  <c:v>1482040</c:v>
                </c:pt>
                <c:pt idx="10">
                  <c:v>1684996</c:v>
                </c:pt>
                <c:pt idx="11">
                  <c:v>1065239</c:v>
                </c:pt>
                <c:pt idx="12">
                  <c:v>10451678</c:v>
                </c:pt>
                <c:pt idx="13">
                  <c:v>7839214</c:v>
                </c:pt>
                <c:pt idx="14">
                  <c:v>6743397</c:v>
                </c:pt>
                <c:pt idx="15">
                  <c:v>7744805</c:v>
                </c:pt>
                <c:pt idx="16">
                  <c:v>9947688</c:v>
                </c:pt>
                <c:pt idx="17">
                  <c:v>9725886</c:v>
                </c:pt>
                <c:pt idx="18">
                  <c:v>12968988.000000002</c:v>
                </c:pt>
                <c:pt idx="19">
                  <c:v>13974791</c:v>
                </c:pt>
                <c:pt idx="20">
                  <c:v>11595725</c:v>
                </c:pt>
                <c:pt idx="21">
                  <c:v>9236718</c:v>
                </c:pt>
                <c:pt idx="22">
                  <c:v>8455290</c:v>
                </c:pt>
                <c:pt idx="23">
                  <c:v>13195038</c:v>
                </c:pt>
              </c:numCache>
            </c:numRef>
          </c:val>
          <c:extLst>
            <c:ext xmlns:c16="http://schemas.microsoft.com/office/drawing/2014/chart" uri="{C3380CC4-5D6E-409C-BE32-E72D297353CC}">
              <c16:uniqueId val="{00000006-8F29-4AE6-A872-95D8FB2B9B28}"/>
            </c:ext>
          </c:extLst>
        </c:ser>
        <c:ser>
          <c:idx val="2"/>
          <c:order val="2"/>
          <c:tx>
            <c:strRef>
              <c:f>pivotproduct!$K$4:$K$5</c:f>
              <c:strCache>
                <c:ptCount val="1"/>
                <c:pt idx="0">
                  <c:v>Men's Street Footwear</c:v>
                </c:pt>
              </c:strCache>
            </c:strRef>
          </c:tx>
          <c:spPr>
            <a:solidFill>
              <a:schemeClr val="accent3"/>
            </a:solidFill>
            <a:ln>
              <a:noFill/>
            </a:ln>
            <a:effectLst/>
          </c:spPr>
          <c:invertIfNegative val="0"/>
          <c:cat>
            <c:multiLvlStrRef>
              <c:f>pivotproduct!$H$6:$H$31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pivotproduct!$K$6:$K$31</c:f>
              <c:numCache>
                <c:formatCode>"$"#.0,,</c:formatCode>
                <c:ptCount val="24"/>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pt idx="12">
                  <c:v>11734700</c:v>
                </c:pt>
                <c:pt idx="13">
                  <c:v>11316559</c:v>
                </c:pt>
                <c:pt idx="14">
                  <c:v>9590963</c:v>
                </c:pt>
                <c:pt idx="15">
                  <c:v>11399753</c:v>
                </c:pt>
                <c:pt idx="16">
                  <c:v>15435431</c:v>
                </c:pt>
                <c:pt idx="17">
                  <c:v>15402319</c:v>
                </c:pt>
                <c:pt idx="18">
                  <c:v>19244657</c:v>
                </c:pt>
                <c:pt idx="19">
                  <c:v>18607030</c:v>
                </c:pt>
                <c:pt idx="20">
                  <c:v>14285930</c:v>
                </c:pt>
                <c:pt idx="21">
                  <c:v>12557222</c:v>
                </c:pt>
                <c:pt idx="22">
                  <c:v>12474812</c:v>
                </c:pt>
                <c:pt idx="23">
                  <c:v>18953848</c:v>
                </c:pt>
              </c:numCache>
            </c:numRef>
          </c:val>
          <c:extLst>
            <c:ext xmlns:c16="http://schemas.microsoft.com/office/drawing/2014/chart" uri="{C3380CC4-5D6E-409C-BE32-E72D297353CC}">
              <c16:uniqueId val="{00000007-8F29-4AE6-A872-95D8FB2B9B28}"/>
            </c:ext>
          </c:extLst>
        </c:ser>
        <c:ser>
          <c:idx val="3"/>
          <c:order val="3"/>
          <c:tx>
            <c:strRef>
              <c:f>pivotproduct!$L$4:$L$5</c:f>
              <c:strCache>
                <c:ptCount val="1"/>
                <c:pt idx="0">
                  <c:v>Women's Apparel</c:v>
                </c:pt>
              </c:strCache>
            </c:strRef>
          </c:tx>
          <c:spPr>
            <a:solidFill>
              <a:schemeClr val="accent4"/>
            </a:solidFill>
            <a:ln>
              <a:noFill/>
            </a:ln>
            <a:effectLst/>
          </c:spPr>
          <c:invertIfNegative val="0"/>
          <c:cat>
            <c:multiLvlStrRef>
              <c:f>pivotproduct!$H$6:$H$31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pivotproduct!$L$6:$L$31</c:f>
              <c:numCache>
                <c:formatCode>"$"#.0,,</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extLst>
            <c:ext xmlns:c16="http://schemas.microsoft.com/office/drawing/2014/chart" uri="{C3380CC4-5D6E-409C-BE32-E72D297353CC}">
              <c16:uniqueId val="{00000008-8F29-4AE6-A872-95D8FB2B9B28}"/>
            </c:ext>
          </c:extLst>
        </c:ser>
        <c:ser>
          <c:idx val="4"/>
          <c:order val="4"/>
          <c:tx>
            <c:strRef>
              <c:f>pivotproduct!$M$4:$M$5</c:f>
              <c:strCache>
                <c:ptCount val="1"/>
                <c:pt idx="0">
                  <c:v>Women's Athletic Footwear</c:v>
                </c:pt>
              </c:strCache>
            </c:strRef>
          </c:tx>
          <c:spPr>
            <a:solidFill>
              <a:schemeClr val="accent5"/>
            </a:solidFill>
            <a:ln>
              <a:noFill/>
            </a:ln>
            <a:effectLst/>
          </c:spPr>
          <c:invertIfNegative val="0"/>
          <c:cat>
            <c:multiLvlStrRef>
              <c:f>pivotproduct!$H$6:$H$31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pivotproduct!$M$6:$M$31</c:f>
              <c:numCache>
                <c:formatCode>"$"#.0,,</c:formatCode>
                <c:ptCount val="24"/>
                <c:pt idx="0">
                  <c:v>1990181</c:v>
                </c:pt>
                <c:pt idx="1">
                  <c:v>2181938</c:v>
                </c:pt>
                <c:pt idx="2">
                  <c:v>2379327</c:v>
                </c:pt>
                <c:pt idx="3">
                  <c:v>2931669</c:v>
                </c:pt>
                <c:pt idx="4">
                  <c:v>2160044</c:v>
                </c:pt>
                <c:pt idx="5">
                  <c:v>1150501</c:v>
                </c:pt>
                <c:pt idx="6">
                  <c:v>2186525</c:v>
                </c:pt>
                <c:pt idx="7">
                  <c:v>2687600</c:v>
                </c:pt>
                <c:pt idx="8">
                  <c:v>2447313</c:v>
                </c:pt>
                <c:pt idx="9">
                  <c:v>1531020.0000000002</c:v>
                </c:pt>
                <c:pt idx="10">
                  <c:v>794819</c:v>
                </c:pt>
                <c:pt idx="11">
                  <c:v>1188955</c:v>
                </c:pt>
                <c:pt idx="12">
                  <c:v>6357156</c:v>
                </c:pt>
                <c:pt idx="13">
                  <c:v>5029660</c:v>
                </c:pt>
                <c:pt idx="14">
                  <c:v>4741774</c:v>
                </c:pt>
                <c:pt idx="15">
                  <c:v>5188747</c:v>
                </c:pt>
                <c:pt idx="16">
                  <c:v>7269641</c:v>
                </c:pt>
                <c:pt idx="17">
                  <c:v>7593562</c:v>
                </c:pt>
                <c:pt idx="18">
                  <c:v>8633584</c:v>
                </c:pt>
                <c:pt idx="19">
                  <c:v>8139077</c:v>
                </c:pt>
                <c:pt idx="20">
                  <c:v>6385166</c:v>
                </c:pt>
                <c:pt idx="21">
                  <c:v>6191335</c:v>
                </c:pt>
                <c:pt idx="22">
                  <c:v>7922340</c:v>
                </c:pt>
                <c:pt idx="23">
                  <c:v>9549962</c:v>
                </c:pt>
              </c:numCache>
            </c:numRef>
          </c:val>
          <c:extLst>
            <c:ext xmlns:c16="http://schemas.microsoft.com/office/drawing/2014/chart" uri="{C3380CC4-5D6E-409C-BE32-E72D297353CC}">
              <c16:uniqueId val="{00000009-8F29-4AE6-A872-95D8FB2B9B28}"/>
            </c:ext>
          </c:extLst>
        </c:ser>
        <c:ser>
          <c:idx val="5"/>
          <c:order val="5"/>
          <c:tx>
            <c:strRef>
              <c:f>pivotproduct!$N$4:$N$5</c:f>
              <c:strCache>
                <c:ptCount val="1"/>
                <c:pt idx="0">
                  <c:v>Women's Street Footwear</c:v>
                </c:pt>
              </c:strCache>
            </c:strRef>
          </c:tx>
          <c:spPr>
            <a:solidFill>
              <a:schemeClr val="accent6"/>
            </a:solidFill>
            <a:ln>
              <a:noFill/>
            </a:ln>
            <a:effectLst/>
          </c:spPr>
          <c:invertIfNegative val="0"/>
          <c:cat>
            <c:multiLvlStrRef>
              <c:f>pivotproduct!$H$6:$H$31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pivotproduct!$N$6:$N$31</c:f>
              <c:numCache>
                <c:formatCode>"$"#.0,,</c:formatCode>
                <c:ptCount val="24"/>
                <c:pt idx="0">
                  <c:v>2409037</c:v>
                </c:pt>
                <c:pt idx="1">
                  <c:v>2478844</c:v>
                </c:pt>
                <c:pt idx="2">
                  <c:v>2626326</c:v>
                </c:pt>
                <c:pt idx="3">
                  <c:v>3353969</c:v>
                </c:pt>
                <c:pt idx="4">
                  <c:v>2319492.0000000005</c:v>
                </c:pt>
                <c:pt idx="5">
                  <c:v>1601820</c:v>
                </c:pt>
                <c:pt idx="6">
                  <c:v>2378688.0000000005</c:v>
                </c:pt>
                <c:pt idx="7">
                  <c:v>2926020</c:v>
                </c:pt>
                <c:pt idx="8">
                  <c:v>3015912</c:v>
                </c:pt>
                <c:pt idx="9">
                  <c:v>1804339</c:v>
                </c:pt>
                <c:pt idx="10">
                  <c:v>1559189</c:v>
                </c:pt>
                <c:pt idx="11">
                  <c:v>952369</c:v>
                </c:pt>
                <c:pt idx="12">
                  <c:v>8430191</c:v>
                </c:pt>
                <c:pt idx="13">
                  <c:v>6674021</c:v>
                </c:pt>
                <c:pt idx="14">
                  <c:v>6007523</c:v>
                </c:pt>
                <c:pt idx="15">
                  <c:v>7084883</c:v>
                </c:pt>
                <c:pt idx="16">
                  <c:v>8804718</c:v>
                </c:pt>
                <c:pt idx="17">
                  <c:v>9044687</c:v>
                </c:pt>
                <c:pt idx="18">
                  <c:v>10488993</c:v>
                </c:pt>
                <c:pt idx="19">
                  <c:v>10630610</c:v>
                </c:pt>
                <c:pt idx="20">
                  <c:v>8496414</c:v>
                </c:pt>
                <c:pt idx="21">
                  <c:v>7101951</c:v>
                </c:pt>
                <c:pt idx="22">
                  <c:v>7265669</c:v>
                </c:pt>
                <c:pt idx="23">
                  <c:v>10547148</c:v>
                </c:pt>
              </c:numCache>
            </c:numRef>
          </c:val>
          <c:extLst>
            <c:ext xmlns:c16="http://schemas.microsoft.com/office/drawing/2014/chart" uri="{C3380CC4-5D6E-409C-BE32-E72D297353CC}">
              <c16:uniqueId val="{0000000A-8F29-4AE6-A872-95D8FB2B9B28}"/>
            </c:ext>
          </c:extLst>
        </c:ser>
        <c:dLbls>
          <c:showLegendKey val="0"/>
          <c:showVal val="0"/>
          <c:showCatName val="0"/>
          <c:showSerName val="0"/>
          <c:showPercent val="0"/>
          <c:showBubbleSize val="0"/>
        </c:dLbls>
        <c:gapWidth val="150"/>
        <c:overlap val="100"/>
        <c:axId val="508541536"/>
        <c:axId val="508556512"/>
      </c:barChart>
      <c:catAx>
        <c:axId val="50854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556512"/>
        <c:crosses val="autoZero"/>
        <c:auto val="1"/>
        <c:lblAlgn val="ctr"/>
        <c:lblOffset val="100"/>
        <c:noMultiLvlLbl val="0"/>
      </c:catAx>
      <c:valAx>
        <c:axId val="50855651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54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Datasets.xlsx]pivotproduct!product margin</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s>
    <c:plotArea>
      <c:layout/>
      <c:lineChart>
        <c:grouping val="standard"/>
        <c:varyColors val="0"/>
        <c:ser>
          <c:idx val="0"/>
          <c:order val="0"/>
          <c:tx>
            <c:strRef>
              <c:f>pivotproduct!$R$4:$R$5</c:f>
              <c:strCache>
                <c:ptCount val="1"/>
                <c:pt idx="0">
                  <c:v>Men's Apparel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pivotproduct!$Q$6:$Q$31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pivotproduct!$R$6:$R$31</c:f>
              <c:numCache>
                <c:formatCode>0%</c:formatCode>
                <c:ptCount val="24"/>
                <c:pt idx="0">
                  <c:v>0.37459864304686069</c:v>
                </c:pt>
                <c:pt idx="1">
                  <c:v>0.43509454658302993</c:v>
                </c:pt>
                <c:pt idx="2">
                  <c:v>0.40060636997536941</c:v>
                </c:pt>
                <c:pt idx="3">
                  <c:v>0.4131271540867516</c:v>
                </c:pt>
                <c:pt idx="4">
                  <c:v>0.40400542140516188</c:v>
                </c:pt>
                <c:pt idx="5">
                  <c:v>0.25357460771945739</c:v>
                </c:pt>
                <c:pt idx="6">
                  <c:v>0.26259980489842494</c:v>
                </c:pt>
                <c:pt idx="7">
                  <c:v>0.3162622492837377</c:v>
                </c:pt>
                <c:pt idx="8">
                  <c:v>0.33781792934408222</c:v>
                </c:pt>
                <c:pt idx="9">
                  <c:v>0.33167210390981988</c:v>
                </c:pt>
                <c:pt idx="10">
                  <c:v>0.44061220571700943</c:v>
                </c:pt>
                <c:pt idx="11">
                  <c:v>0.44171829494567705</c:v>
                </c:pt>
                <c:pt idx="12">
                  <c:v>0.4122705439861315</c:v>
                </c:pt>
                <c:pt idx="13">
                  <c:v>0.39432260526504059</c:v>
                </c:pt>
                <c:pt idx="14">
                  <c:v>0.3875148118898864</c:v>
                </c:pt>
                <c:pt idx="15">
                  <c:v>0.38571137805202349</c:v>
                </c:pt>
                <c:pt idx="16">
                  <c:v>0.39508488539392045</c:v>
                </c:pt>
                <c:pt idx="17">
                  <c:v>0.3390057839123311</c:v>
                </c:pt>
                <c:pt idx="18">
                  <c:v>0.34011820888312982</c:v>
                </c:pt>
                <c:pt idx="19">
                  <c:v>0.33692019557383213</c:v>
                </c:pt>
                <c:pt idx="20">
                  <c:v>0.34684083247534214</c:v>
                </c:pt>
                <c:pt idx="21">
                  <c:v>0.34582805866035132</c:v>
                </c:pt>
                <c:pt idx="22">
                  <c:v>0.3344440317256166</c:v>
                </c:pt>
                <c:pt idx="23">
                  <c:v>0.33913347054798121</c:v>
                </c:pt>
              </c:numCache>
            </c:numRef>
          </c:val>
          <c:smooth val="0"/>
          <c:extLst>
            <c:ext xmlns:c16="http://schemas.microsoft.com/office/drawing/2014/chart" uri="{C3380CC4-5D6E-409C-BE32-E72D297353CC}">
              <c16:uniqueId val="{00000000-7A84-477E-B728-0C8BDCD20AD8}"/>
            </c:ext>
          </c:extLst>
        </c:ser>
        <c:ser>
          <c:idx val="1"/>
          <c:order val="1"/>
          <c:tx>
            <c:strRef>
              <c:f>pivotproduct!$S$4:$S$5</c:f>
              <c:strCache>
                <c:ptCount val="1"/>
                <c:pt idx="0">
                  <c:v>Men's Athletic Footwear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pivotproduct!$Q$6:$Q$31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pivotproduct!$S$6:$S$31</c:f>
              <c:numCache>
                <c:formatCode>0%</c:formatCode>
                <c:ptCount val="24"/>
                <c:pt idx="0">
                  <c:v>0.28770496727599454</c:v>
                </c:pt>
                <c:pt idx="1">
                  <c:v>0.2638331269584886</c:v>
                </c:pt>
                <c:pt idx="2">
                  <c:v>0.25963455266648389</c:v>
                </c:pt>
                <c:pt idx="3">
                  <c:v>0.32069456316748957</c:v>
                </c:pt>
                <c:pt idx="4">
                  <c:v>0.28018451379975429</c:v>
                </c:pt>
                <c:pt idx="5">
                  <c:v>0.25323109379124198</c:v>
                </c:pt>
                <c:pt idx="6">
                  <c:v>0.27401831770165896</c:v>
                </c:pt>
                <c:pt idx="7">
                  <c:v>0.33798731955028405</c:v>
                </c:pt>
                <c:pt idx="8">
                  <c:v>0.35273764147616266</c:v>
                </c:pt>
                <c:pt idx="9">
                  <c:v>0.34769893525141027</c:v>
                </c:pt>
                <c:pt idx="10">
                  <c:v>0.230559906373665</c:v>
                </c:pt>
                <c:pt idx="11">
                  <c:v>0.26017690865617954</c:v>
                </c:pt>
                <c:pt idx="12">
                  <c:v>0.2964692119294145</c:v>
                </c:pt>
                <c:pt idx="13">
                  <c:v>0.30942371773496696</c:v>
                </c:pt>
                <c:pt idx="14">
                  <c:v>0.34587205973487856</c:v>
                </c:pt>
                <c:pt idx="15">
                  <c:v>0.35353517745120777</c:v>
                </c:pt>
                <c:pt idx="16">
                  <c:v>0.33926109162249563</c:v>
                </c:pt>
                <c:pt idx="17">
                  <c:v>0.35300489641766314</c:v>
                </c:pt>
                <c:pt idx="18">
                  <c:v>0.35369451571703214</c:v>
                </c:pt>
                <c:pt idx="19">
                  <c:v>0.35776898345027153</c:v>
                </c:pt>
                <c:pt idx="20">
                  <c:v>0.38154114900103259</c:v>
                </c:pt>
                <c:pt idx="21">
                  <c:v>0.37056912097998479</c:v>
                </c:pt>
                <c:pt idx="22">
                  <c:v>0.35413846834348667</c:v>
                </c:pt>
                <c:pt idx="23">
                  <c:v>0.35290466385924785</c:v>
                </c:pt>
              </c:numCache>
            </c:numRef>
          </c:val>
          <c:smooth val="0"/>
          <c:extLst>
            <c:ext xmlns:c16="http://schemas.microsoft.com/office/drawing/2014/chart" uri="{C3380CC4-5D6E-409C-BE32-E72D297353CC}">
              <c16:uniqueId val="{00000006-7A84-477E-B728-0C8BDCD20AD8}"/>
            </c:ext>
          </c:extLst>
        </c:ser>
        <c:ser>
          <c:idx val="2"/>
          <c:order val="2"/>
          <c:tx>
            <c:strRef>
              <c:f>pivotproduct!$T$4:$T$5</c:f>
              <c:strCache>
                <c:ptCount val="1"/>
                <c:pt idx="0">
                  <c:v>Men's Street Footwear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pivotproduct!$Q$6:$Q$31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pivotproduct!$T$6:$T$31</c:f>
              <c:numCache>
                <c:formatCode>0%</c:formatCode>
                <c:ptCount val="24"/>
                <c:pt idx="0">
                  <c:v>0.47399817592716154</c:v>
                </c:pt>
                <c:pt idx="1">
                  <c:v>0.42581751062170636</c:v>
                </c:pt>
                <c:pt idx="2">
                  <c:v>0.44994268674381543</c:v>
                </c:pt>
                <c:pt idx="3">
                  <c:v>0.4687617475723842</c:v>
                </c:pt>
                <c:pt idx="4">
                  <c:v>0.43448032913521606</c:v>
                </c:pt>
                <c:pt idx="5">
                  <c:v>0.30326571295967675</c:v>
                </c:pt>
                <c:pt idx="6">
                  <c:v>0.31271402589935254</c:v>
                </c:pt>
                <c:pt idx="7">
                  <c:v>0.39924953751341702</c:v>
                </c:pt>
                <c:pt idx="8">
                  <c:v>0.43130730765125608</c:v>
                </c:pt>
                <c:pt idx="9">
                  <c:v>0.38342766335403539</c:v>
                </c:pt>
                <c:pt idx="10">
                  <c:v>0.35352762606730587</c:v>
                </c:pt>
                <c:pt idx="11">
                  <c:v>0.37467075490866097</c:v>
                </c:pt>
                <c:pt idx="12">
                  <c:v>0.38571230538488427</c:v>
                </c:pt>
                <c:pt idx="13">
                  <c:v>0.38999720498077206</c:v>
                </c:pt>
                <c:pt idx="14">
                  <c:v>0.39210988510747047</c:v>
                </c:pt>
                <c:pt idx="15">
                  <c:v>0.39597965850663647</c:v>
                </c:pt>
                <c:pt idx="16">
                  <c:v>0.39445839769553553</c:v>
                </c:pt>
                <c:pt idx="17">
                  <c:v>0.38785074117735124</c:v>
                </c:pt>
                <c:pt idx="18">
                  <c:v>0.38702519613625747</c:v>
                </c:pt>
                <c:pt idx="19">
                  <c:v>0.38601053634029714</c:v>
                </c:pt>
                <c:pt idx="20">
                  <c:v>0.4013028007277088</c:v>
                </c:pt>
                <c:pt idx="21">
                  <c:v>0.40107969182992864</c:v>
                </c:pt>
                <c:pt idx="22">
                  <c:v>0.40328633168980815</c:v>
                </c:pt>
                <c:pt idx="23">
                  <c:v>0.39757268761467335</c:v>
                </c:pt>
              </c:numCache>
            </c:numRef>
          </c:val>
          <c:smooth val="0"/>
          <c:extLst>
            <c:ext xmlns:c16="http://schemas.microsoft.com/office/drawing/2014/chart" uri="{C3380CC4-5D6E-409C-BE32-E72D297353CC}">
              <c16:uniqueId val="{00000007-7A84-477E-B728-0C8BDCD20AD8}"/>
            </c:ext>
          </c:extLst>
        </c:ser>
        <c:ser>
          <c:idx val="3"/>
          <c:order val="3"/>
          <c:tx>
            <c:strRef>
              <c:f>pivotproduct!$U$4:$U$5</c:f>
              <c:strCache>
                <c:ptCount val="1"/>
                <c:pt idx="0">
                  <c:v>Women's Apparel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pivotproduct!$Q$6:$Q$31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pivotproduct!$U$6:$U$31</c:f>
              <c:numCache>
                <c:formatCode>0%</c:formatCode>
                <c:ptCount val="24"/>
                <c:pt idx="0">
                  <c:v>0.24248913413156042</c:v>
                </c:pt>
                <c:pt idx="1">
                  <c:v>0.21965739942219473</c:v>
                </c:pt>
                <c:pt idx="2">
                  <c:v>0.21421970508362159</c:v>
                </c:pt>
                <c:pt idx="3">
                  <c:v>0.30057272026154108</c:v>
                </c:pt>
                <c:pt idx="4">
                  <c:v>0.27517691726585142</c:v>
                </c:pt>
                <c:pt idx="5">
                  <c:v>0.20326959509403264</c:v>
                </c:pt>
                <c:pt idx="6">
                  <c:v>0.26177588832086363</c:v>
                </c:pt>
                <c:pt idx="7">
                  <c:v>0.45917597241539732</c:v>
                </c:pt>
                <c:pt idx="8">
                  <c:v>0.5037239320247997</c:v>
                </c:pt>
                <c:pt idx="9">
                  <c:v>0.49997804736357077</c:v>
                </c:pt>
                <c:pt idx="10">
                  <c:v>0.29023380301146556</c:v>
                </c:pt>
                <c:pt idx="11">
                  <c:v>0.27080434720881369</c:v>
                </c:pt>
                <c:pt idx="12">
                  <c:v>0.31124823666483104</c:v>
                </c:pt>
                <c:pt idx="13">
                  <c:v>0.31472475570150371</c:v>
                </c:pt>
                <c:pt idx="14">
                  <c:v>0.37549103567413017</c:v>
                </c:pt>
                <c:pt idx="15">
                  <c:v>0.38739809652998486</c:v>
                </c:pt>
                <c:pt idx="16">
                  <c:v>0.3894944307519228</c:v>
                </c:pt>
                <c:pt idx="17">
                  <c:v>0.40523519810060848</c:v>
                </c:pt>
                <c:pt idx="18">
                  <c:v>0.41412990142553718</c:v>
                </c:pt>
                <c:pt idx="19">
                  <c:v>0.4277961154663496</c:v>
                </c:pt>
                <c:pt idx="20">
                  <c:v>0.46679122976730159</c:v>
                </c:pt>
                <c:pt idx="21">
                  <c:v>0.44628931615482381</c:v>
                </c:pt>
                <c:pt idx="22">
                  <c:v>0.3987214104251407</c:v>
                </c:pt>
                <c:pt idx="23">
                  <c:v>0.3985427110503405</c:v>
                </c:pt>
              </c:numCache>
            </c:numRef>
          </c:val>
          <c:smooth val="0"/>
          <c:extLst>
            <c:ext xmlns:c16="http://schemas.microsoft.com/office/drawing/2014/chart" uri="{C3380CC4-5D6E-409C-BE32-E72D297353CC}">
              <c16:uniqueId val="{00000008-7A84-477E-B728-0C8BDCD20AD8}"/>
            </c:ext>
          </c:extLst>
        </c:ser>
        <c:ser>
          <c:idx val="4"/>
          <c:order val="4"/>
          <c:tx>
            <c:strRef>
              <c:f>pivotproduct!$V$4:$V$5</c:f>
              <c:strCache>
                <c:ptCount val="1"/>
                <c:pt idx="0">
                  <c:v>Women's Athletic Footwear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pivotproduct!$Q$6:$Q$31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pivotproduct!$V$6:$V$31</c:f>
              <c:numCache>
                <c:formatCode>0%</c:formatCode>
                <c:ptCount val="24"/>
                <c:pt idx="0">
                  <c:v>0.35883955780906363</c:v>
                </c:pt>
                <c:pt idx="1">
                  <c:v>0.3495393865453556</c:v>
                </c:pt>
                <c:pt idx="2">
                  <c:v>0.33380958565174101</c:v>
                </c:pt>
                <c:pt idx="3">
                  <c:v>0.36757683421968845</c:v>
                </c:pt>
                <c:pt idx="4">
                  <c:v>0.3394624137286093</c:v>
                </c:pt>
                <c:pt idx="5">
                  <c:v>0.30298028424138701</c:v>
                </c:pt>
                <c:pt idx="6">
                  <c:v>0.33684701066761186</c:v>
                </c:pt>
                <c:pt idx="7">
                  <c:v>0.3827345177853847</c:v>
                </c:pt>
                <c:pt idx="8">
                  <c:v>0.3596114514163084</c:v>
                </c:pt>
                <c:pt idx="9">
                  <c:v>0.376182897676059</c:v>
                </c:pt>
                <c:pt idx="10">
                  <c:v>0.31410945133420309</c:v>
                </c:pt>
                <c:pt idx="11">
                  <c:v>0.32749465707280762</c:v>
                </c:pt>
                <c:pt idx="12">
                  <c:v>0.34347610786961963</c:v>
                </c:pt>
                <c:pt idx="13">
                  <c:v>0.33425244052281866</c:v>
                </c:pt>
                <c:pt idx="14">
                  <c:v>0.37020397851099607</c:v>
                </c:pt>
                <c:pt idx="15">
                  <c:v>0.39185942964650233</c:v>
                </c:pt>
                <c:pt idx="16">
                  <c:v>0.37543179917687813</c:v>
                </c:pt>
                <c:pt idx="17">
                  <c:v>0.35630666609425199</c:v>
                </c:pt>
                <c:pt idx="18">
                  <c:v>0.35904215097692926</c:v>
                </c:pt>
                <c:pt idx="19">
                  <c:v>0.37562085111125015</c:v>
                </c:pt>
                <c:pt idx="20">
                  <c:v>0.41876731944008988</c:v>
                </c:pt>
                <c:pt idx="21">
                  <c:v>0.40626307896439151</c:v>
                </c:pt>
                <c:pt idx="22">
                  <c:v>0.3561969847292592</c:v>
                </c:pt>
                <c:pt idx="23">
                  <c:v>0.35901832384254512</c:v>
                </c:pt>
              </c:numCache>
            </c:numRef>
          </c:val>
          <c:smooth val="0"/>
          <c:extLst>
            <c:ext xmlns:c16="http://schemas.microsoft.com/office/drawing/2014/chart" uri="{C3380CC4-5D6E-409C-BE32-E72D297353CC}">
              <c16:uniqueId val="{00000009-7A84-477E-B728-0C8BDCD20AD8}"/>
            </c:ext>
          </c:extLst>
        </c:ser>
        <c:ser>
          <c:idx val="5"/>
          <c:order val="5"/>
          <c:tx>
            <c:strRef>
              <c:f>pivotproduct!$W$4:$W$5</c:f>
              <c:strCache>
                <c:ptCount val="1"/>
                <c:pt idx="0">
                  <c:v>Women's Street Footwear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pivotproduct!$Q$6:$Q$31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pivotproduct!$W$6:$W$31</c:f>
              <c:numCache>
                <c:formatCode>0%</c:formatCode>
                <c:ptCount val="24"/>
                <c:pt idx="0">
                  <c:v>0.38441304139371879</c:v>
                </c:pt>
                <c:pt idx="1">
                  <c:v>0.38426362449593432</c:v>
                </c:pt>
                <c:pt idx="2">
                  <c:v>0.35395983971525241</c:v>
                </c:pt>
                <c:pt idx="3">
                  <c:v>0.38671003816672128</c:v>
                </c:pt>
                <c:pt idx="4">
                  <c:v>0.346373714589229</c:v>
                </c:pt>
                <c:pt idx="5">
                  <c:v>0.2534699529285438</c:v>
                </c:pt>
                <c:pt idx="6">
                  <c:v>0.2742574730271477</c:v>
                </c:pt>
                <c:pt idx="7">
                  <c:v>0.30850425150887556</c:v>
                </c:pt>
                <c:pt idx="8">
                  <c:v>0.29734534363071602</c:v>
                </c:pt>
                <c:pt idx="9">
                  <c:v>0.30726076973340383</c:v>
                </c:pt>
                <c:pt idx="10">
                  <c:v>0.34369148320056148</c:v>
                </c:pt>
                <c:pt idx="11">
                  <c:v>0.3644516043676348</c:v>
                </c:pt>
                <c:pt idx="12">
                  <c:v>0.35801445305331747</c:v>
                </c:pt>
                <c:pt idx="13">
                  <c:v>0.34685579502971298</c:v>
                </c:pt>
                <c:pt idx="14">
                  <c:v>0.35534036573809197</c:v>
                </c:pt>
                <c:pt idx="15">
                  <c:v>0.37580777692447431</c:v>
                </c:pt>
                <c:pt idx="16">
                  <c:v>0.36513575676131826</c:v>
                </c:pt>
                <c:pt idx="17">
                  <c:v>0.34208240373602733</c:v>
                </c:pt>
                <c:pt idx="18">
                  <c:v>0.34494049524105891</c:v>
                </c:pt>
                <c:pt idx="19">
                  <c:v>0.34878555793129473</c:v>
                </c:pt>
                <c:pt idx="20">
                  <c:v>0.38555444567555192</c:v>
                </c:pt>
                <c:pt idx="21">
                  <c:v>0.37081950861108465</c:v>
                </c:pt>
                <c:pt idx="22">
                  <c:v>0.3464878788174911</c:v>
                </c:pt>
                <c:pt idx="23">
                  <c:v>0.35080449994633622</c:v>
                </c:pt>
              </c:numCache>
            </c:numRef>
          </c:val>
          <c:smooth val="0"/>
          <c:extLst>
            <c:ext xmlns:c16="http://schemas.microsoft.com/office/drawing/2014/chart" uri="{C3380CC4-5D6E-409C-BE32-E72D297353CC}">
              <c16:uniqueId val="{0000000A-7A84-477E-B728-0C8BDCD20AD8}"/>
            </c:ext>
          </c:extLst>
        </c:ser>
        <c:dLbls>
          <c:showLegendKey val="0"/>
          <c:showVal val="0"/>
          <c:showCatName val="0"/>
          <c:showSerName val="0"/>
          <c:showPercent val="0"/>
          <c:showBubbleSize val="0"/>
        </c:dLbls>
        <c:marker val="1"/>
        <c:smooth val="0"/>
        <c:axId val="508524064"/>
        <c:axId val="508531552"/>
      </c:lineChart>
      <c:catAx>
        <c:axId val="50852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531552"/>
        <c:crosses val="autoZero"/>
        <c:auto val="1"/>
        <c:lblAlgn val="ctr"/>
        <c:lblOffset val="100"/>
        <c:noMultiLvlLbl val="0"/>
      </c:catAx>
      <c:valAx>
        <c:axId val="5085315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524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Datasets.xlsx]pivotproduct!method pie</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pivotproduct!$Z$4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4C-4547-BA91-DFA313D773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4C-4547-BA91-DFA313D773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4C-4547-BA91-DFA313D773F3}"/>
              </c:ext>
            </c:extLst>
          </c:dPt>
          <c:cat>
            <c:strRef>
              <c:f>pivotproduct!$Y$5:$Y$7</c:f>
              <c:strCache>
                <c:ptCount val="3"/>
                <c:pt idx="0">
                  <c:v>In-store</c:v>
                </c:pt>
                <c:pt idx="1">
                  <c:v>Online</c:v>
                </c:pt>
                <c:pt idx="2">
                  <c:v>Outlet</c:v>
                </c:pt>
              </c:strCache>
            </c:strRef>
          </c:cat>
          <c:val>
            <c:numRef>
              <c:f>pivotproduct!$Z$5:$Z$7</c:f>
              <c:numCache>
                <c:formatCode>"$"#,,</c:formatCode>
                <c:ptCount val="3"/>
                <c:pt idx="0">
                  <c:v>356643750</c:v>
                </c:pt>
                <c:pt idx="1">
                  <c:v>247672882</c:v>
                </c:pt>
                <c:pt idx="2">
                  <c:v>295585493</c:v>
                </c:pt>
              </c:numCache>
            </c:numRef>
          </c:val>
          <c:extLst>
            <c:ext xmlns:c16="http://schemas.microsoft.com/office/drawing/2014/chart" uri="{C3380CC4-5D6E-409C-BE32-E72D297353CC}">
              <c16:uniqueId val="{00000000-AA73-4D38-B359-EF61598E75A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Datasets.xlsx]pivotproduct!method area</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percentStacked"/>
        <c:varyColors val="0"/>
        <c:ser>
          <c:idx val="0"/>
          <c:order val="0"/>
          <c:tx>
            <c:strRef>
              <c:f>pivotproduct!$AC$4:$AC$5</c:f>
              <c:strCache>
                <c:ptCount val="1"/>
                <c:pt idx="0">
                  <c:v>In-store</c:v>
                </c:pt>
              </c:strCache>
            </c:strRef>
          </c:tx>
          <c:spPr>
            <a:solidFill>
              <a:schemeClr val="accent1"/>
            </a:solidFill>
            <a:ln>
              <a:noFill/>
            </a:ln>
            <a:effectLst/>
          </c:spPr>
          <c:cat>
            <c:multiLvlStrRef>
              <c:f>pivotproduct!$AB$6:$AB$31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pivotproduct!$AC$6:$AC$31</c:f>
              <c:numCache>
                <c:formatCode>0%</c:formatCode>
                <c:ptCount val="24"/>
                <c:pt idx="0">
                  <c:v>0.21825737894513672</c:v>
                </c:pt>
                <c:pt idx="1">
                  <c:v>0.4393089259706035</c:v>
                </c:pt>
                <c:pt idx="2">
                  <c:v>0.39714161094510109</c:v>
                </c:pt>
                <c:pt idx="3">
                  <c:v>0.63512399679993581</c:v>
                </c:pt>
                <c:pt idx="4">
                  <c:v>0.721642031978458</c:v>
                </c:pt>
                <c:pt idx="5">
                  <c:v>0.9746802284395637</c:v>
                </c:pt>
                <c:pt idx="6">
                  <c:v>0.74412342974427936</c:v>
                </c:pt>
                <c:pt idx="7">
                  <c:v>0.45057395167919484</c:v>
                </c:pt>
                <c:pt idx="8">
                  <c:v>0.65134484340298715</c:v>
                </c:pt>
                <c:pt idx="9">
                  <c:v>0.52744168680197956</c:v>
                </c:pt>
                <c:pt idx="10">
                  <c:v>0.11090428307992067</c:v>
                </c:pt>
                <c:pt idx="11">
                  <c:v>0</c:v>
                </c:pt>
                <c:pt idx="12">
                  <c:v>0.27351546741285476</c:v>
                </c:pt>
                <c:pt idx="13">
                  <c:v>0.31484421610134794</c:v>
                </c:pt>
                <c:pt idx="14">
                  <c:v>0.35815519212827701</c:v>
                </c:pt>
                <c:pt idx="15">
                  <c:v>0.29877151563435284</c:v>
                </c:pt>
                <c:pt idx="16">
                  <c:v>0.34202090115847572</c:v>
                </c:pt>
                <c:pt idx="17">
                  <c:v>0.44123300511473779</c:v>
                </c:pt>
                <c:pt idx="18">
                  <c:v>0.42859369019451293</c:v>
                </c:pt>
                <c:pt idx="19">
                  <c:v>0.38279057939467065</c:v>
                </c:pt>
                <c:pt idx="20">
                  <c:v>0.2906774822585021</c:v>
                </c:pt>
                <c:pt idx="21">
                  <c:v>0.34983669451643723</c:v>
                </c:pt>
                <c:pt idx="22">
                  <c:v>0.41188458723080124</c:v>
                </c:pt>
                <c:pt idx="23">
                  <c:v>0.41816899296193577</c:v>
                </c:pt>
              </c:numCache>
            </c:numRef>
          </c:val>
          <c:extLst>
            <c:ext xmlns:c16="http://schemas.microsoft.com/office/drawing/2014/chart" uri="{C3380CC4-5D6E-409C-BE32-E72D297353CC}">
              <c16:uniqueId val="{00000000-3D73-4244-82C4-2E20C42596AF}"/>
            </c:ext>
          </c:extLst>
        </c:ser>
        <c:ser>
          <c:idx val="1"/>
          <c:order val="1"/>
          <c:tx>
            <c:strRef>
              <c:f>pivotproduct!$AD$4:$AD$5</c:f>
              <c:strCache>
                <c:ptCount val="1"/>
                <c:pt idx="0">
                  <c:v>Online</c:v>
                </c:pt>
              </c:strCache>
            </c:strRef>
          </c:tx>
          <c:spPr>
            <a:solidFill>
              <a:schemeClr val="accent2"/>
            </a:solidFill>
            <a:ln>
              <a:noFill/>
            </a:ln>
            <a:effectLst/>
          </c:spPr>
          <c:cat>
            <c:multiLvlStrRef>
              <c:f>pivotproduct!$AB$6:$AB$31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pivotproduct!$AD$6:$AD$31</c:f>
              <c:numCache>
                <c:formatCode>0%</c:formatCode>
                <c:ptCount val="24"/>
                <c:pt idx="0">
                  <c:v>2.4429506896440981E-2</c:v>
                </c:pt>
                <c:pt idx="1">
                  <c:v>2.4781257325982659E-2</c:v>
                </c:pt>
                <c:pt idx="2">
                  <c:v>2.4524170416402591E-2</c:v>
                </c:pt>
                <c:pt idx="3">
                  <c:v>2.5051158194540204E-2</c:v>
                </c:pt>
                <c:pt idx="4">
                  <c:v>2.4936378466172211E-2</c:v>
                </c:pt>
                <c:pt idx="5">
                  <c:v>2.5319771560436289E-2</c:v>
                </c:pt>
                <c:pt idx="6">
                  <c:v>2.4990532784502147E-2</c:v>
                </c:pt>
                <c:pt idx="7">
                  <c:v>2.4432160611893159E-2</c:v>
                </c:pt>
                <c:pt idx="8">
                  <c:v>2.4923685165716115E-2</c:v>
                </c:pt>
                <c:pt idx="9">
                  <c:v>2.4782976502336736E-2</c:v>
                </c:pt>
                <c:pt idx="10">
                  <c:v>2.5005972884265218E-2</c:v>
                </c:pt>
                <c:pt idx="11">
                  <c:v>2.5130420666372891E-2</c:v>
                </c:pt>
                <c:pt idx="12">
                  <c:v>0.25571997709169891</c:v>
                </c:pt>
                <c:pt idx="13">
                  <c:v>0.277298126888401</c:v>
                </c:pt>
                <c:pt idx="14">
                  <c:v>0.29729893831012616</c:v>
                </c:pt>
                <c:pt idx="15">
                  <c:v>0.25828861161858713</c:v>
                </c:pt>
                <c:pt idx="16">
                  <c:v>0.28463320959260668</c:v>
                </c:pt>
                <c:pt idx="17">
                  <c:v>0.39080687658414748</c:v>
                </c:pt>
                <c:pt idx="18">
                  <c:v>0.39771354912391871</c:v>
                </c:pt>
                <c:pt idx="19">
                  <c:v>0.39379751785564071</c:v>
                </c:pt>
                <c:pt idx="20">
                  <c:v>0.31832475830197887</c:v>
                </c:pt>
                <c:pt idx="21">
                  <c:v>0.30472894801755501</c:v>
                </c:pt>
                <c:pt idx="22">
                  <c:v>0.37491520221814656</c:v>
                </c:pt>
                <c:pt idx="23">
                  <c:v>0.40506283907960156</c:v>
                </c:pt>
              </c:numCache>
            </c:numRef>
          </c:val>
          <c:extLst>
            <c:ext xmlns:c16="http://schemas.microsoft.com/office/drawing/2014/chart" uri="{C3380CC4-5D6E-409C-BE32-E72D297353CC}">
              <c16:uniqueId val="{00000001-3D73-4244-82C4-2E20C42596AF}"/>
            </c:ext>
          </c:extLst>
        </c:ser>
        <c:ser>
          <c:idx val="2"/>
          <c:order val="2"/>
          <c:tx>
            <c:strRef>
              <c:f>pivotproduct!$AE$4:$AE$5</c:f>
              <c:strCache>
                <c:ptCount val="1"/>
                <c:pt idx="0">
                  <c:v>Outlet</c:v>
                </c:pt>
              </c:strCache>
            </c:strRef>
          </c:tx>
          <c:spPr>
            <a:solidFill>
              <a:schemeClr val="accent3"/>
            </a:solidFill>
            <a:ln>
              <a:noFill/>
            </a:ln>
            <a:effectLst/>
          </c:spPr>
          <c:cat>
            <c:multiLvlStrRef>
              <c:f>pivotproduct!$AB$6:$AB$31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pivotproduct!$AE$6:$AE$31</c:f>
              <c:numCache>
                <c:formatCode>0%</c:formatCode>
                <c:ptCount val="24"/>
                <c:pt idx="0">
                  <c:v>0.75731311415842228</c:v>
                </c:pt>
                <c:pt idx="1">
                  <c:v>0.53590981670341387</c:v>
                </c:pt>
                <c:pt idx="2">
                  <c:v>0.57833421863849632</c:v>
                </c:pt>
                <c:pt idx="3">
                  <c:v>0.33982484500552401</c:v>
                </c:pt>
                <c:pt idx="4">
                  <c:v>0.25342158955536981</c:v>
                </c:pt>
                <c:pt idx="5">
                  <c:v>0</c:v>
                </c:pt>
                <c:pt idx="6">
                  <c:v>0.23088603747121852</c:v>
                </c:pt>
                <c:pt idx="7">
                  <c:v>0.52499388770891209</c:v>
                </c:pt>
                <c:pt idx="8">
                  <c:v>0.32373147143129677</c:v>
                </c:pt>
                <c:pt idx="9">
                  <c:v>0.4477753366956837</c:v>
                </c:pt>
                <c:pt idx="10">
                  <c:v>0.86408974403581407</c:v>
                </c:pt>
                <c:pt idx="11">
                  <c:v>0.97486957933362706</c:v>
                </c:pt>
                <c:pt idx="12">
                  <c:v>0.47076455549544632</c:v>
                </c:pt>
                <c:pt idx="13">
                  <c:v>0.40785765701025106</c:v>
                </c:pt>
                <c:pt idx="14">
                  <c:v>0.34454586956159683</c:v>
                </c:pt>
                <c:pt idx="15">
                  <c:v>0.44293987274706009</c:v>
                </c:pt>
                <c:pt idx="16">
                  <c:v>0.3733458892489176</c:v>
                </c:pt>
                <c:pt idx="17">
                  <c:v>0.16796011830111474</c:v>
                </c:pt>
                <c:pt idx="18">
                  <c:v>0.17369276068156836</c:v>
                </c:pt>
                <c:pt idx="19">
                  <c:v>0.22341190274968864</c:v>
                </c:pt>
                <c:pt idx="20">
                  <c:v>0.39099775943951909</c:v>
                </c:pt>
                <c:pt idx="21">
                  <c:v>0.34543435746600776</c:v>
                </c:pt>
                <c:pt idx="22">
                  <c:v>0.2132002105510522</c:v>
                </c:pt>
                <c:pt idx="23">
                  <c:v>0.17676816795846273</c:v>
                </c:pt>
              </c:numCache>
            </c:numRef>
          </c:val>
          <c:extLst>
            <c:ext xmlns:c16="http://schemas.microsoft.com/office/drawing/2014/chart" uri="{C3380CC4-5D6E-409C-BE32-E72D297353CC}">
              <c16:uniqueId val="{00000002-3D73-4244-82C4-2E20C42596AF}"/>
            </c:ext>
          </c:extLst>
        </c:ser>
        <c:dLbls>
          <c:showLegendKey val="0"/>
          <c:showVal val="0"/>
          <c:showCatName val="0"/>
          <c:showSerName val="0"/>
          <c:showPercent val="0"/>
          <c:showBubbleSize val="0"/>
        </c:dLbls>
        <c:axId val="487208336"/>
        <c:axId val="487209584"/>
      </c:areaChart>
      <c:catAx>
        <c:axId val="487208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09584"/>
        <c:crosses val="autoZero"/>
        <c:auto val="1"/>
        <c:lblAlgn val="ctr"/>
        <c:lblOffset val="100"/>
        <c:noMultiLvlLbl val="0"/>
      </c:catAx>
      <c:valAx>
        <c:axId val="4872095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083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Datasets.xlsx]pivotproduct!method margin</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pivotproduct!$AH$4:$AH$5</c:f>
              <c:strCache>
                <c:ptCount val="1"/>
                <c:pt idx="0">
                  <c:v>In-store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pivotproduct!$AG$6:$AG$31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pivotproduct!$AH$6:$AH$31</c:f>
              <c:numCache>
                <c:formatCode>0%</c:formatCode>
                <c:ptCount val="24"/>
                <c:pt idx="0">
                  <c:v>0.37304439746300211</c:v>
                </c:pt>
                <c:pt idx="1">
                  <c:v>0.33183456649592108</c:v>
                </c:pt>
                <c:pt idx="2">
                  <c:v>0.29784352165389411</c:v>
                </c:pt>
                <c:pt idx="3">
                  <c:v>0.39552420257862236</c:v>
                </c:pt>
                <c:pt idx="4">
                  <c:v>0.3444814170164841</c:v>
                </c:pt>
                <c:pt idx="5">
                  <c:v>0.25636165577342046</c:v>
                </c:pt>
                <c:pt idx="6">
                  <c:v>0.26055648084647792</c:v>
                </c:pt>
                <c:pt idx="7">
                  <c:v>0.34248032155417846</c:v>
                </c:pt>
                <c:pt idx="8">
                  <c:v>0.38218179911931222</c:v>
                </c:pt>
                <c:pt idx="9">
                  <c:v>0.36923497506779807</c:v>
                </c:pt>
                <c:pt idx="10">
                  <c:v>0.36039215686274512</c:v>
                </c:pt>
                <c:pt idx="11">
                  <c:v>#N/A</c:v>
                </c:pt>
                <c:pt idx="12">
                  <c:v>0.37106504468718965</c:v>
                </c:pt>
                <c:pt idx="13">
                  <c:v>0.37183517051326215</c:v>
                </c:pt>
                <c:pt idx="14">
                  <c:v>0.37281447802442719</c:v>
                </c:pt>
                <c:pt idx="15">
                  <c:v>0.37409939521430452</c:v>
                </c:pt>
                <c:pt idx="16">
                  <c:v>0.37036645363005194</c:v>
                </c:pt>
                <c:pt idx="17">
                  <c:v>0.36323921265257003</c:v>
                </c:pt>
                <c:pt idx="18">
                  <c:v>0.3614821847425444</c:v>
                </c:pt>
                <c:pt idx="19">
                  <c:v>0.36067217780187016</c:v>
                </c:pt>
                <c:pt idx="20">
                  <c:v>0.36553285517641093</c:v>
                </c:pt>
                <c:pt idx="21">
                  <c:v>0.36564898343880436</c:v>
                </c:pt>
                <c:pt idx="22">
                  <c:v>0.36302668251496023</c:v>
                </c:pt>
                <c:pt idx="23">
                  <c:v>0.36083474185617698</c:v>
                </c:pt>
              </c:numCache>
            </c:numRef>
          </c:val>
          <c:smooth val="0"/>
          <c:extLst>
            <c:ext xmlns:c16="http://schemas.microsoft.com/office/drawing/2014/chart" uri="{C3380CC4-5D6E-409C-BE32-E72D297353CC}">
              <c16:uniqueId val="{00000000-D51F-4681-BB29-3547807FC4A8}"/>
            </c:ext>
          </c:extLst>
        </c:ser>
        <c:ser>
          <c:idx val="1"/>
          <c:order val="1"/>
          <c:tx>
            <c:strRef>
              <c:f>pivotproduct!$AI$4:$AI$5</c:f>
              <c:strCache>
                <c:ptCount val="1"/>
                <c:pt idx="0">
                  <c:v>Online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pivotproduct!$AG$6:$AG$31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pivotproduct!$AI$6:$AI$31</c:f>
              <c:numCache>
                <c:formatCode>0%</c:formatCode>
                <c:ptCount val="24"/>
                <c:pt idx="0">
                  <c:v>0.47766137542152404</c:v>
                </c:pt>
                <c:pt idx="1">
                  <c:v>0.47165857254707827</c:v>
                </c:pt>
                <c:pt idx="2">
                  <c:v>0.44679957331954162</c:v>
                </c:pt>
                <c:pt idx="3">
                  <c:v>0.50117655742545042</c:v>
                </c:pt>
                <c:pt idx="4">
                  <c:v>0.46516360335076345</c:v>
                </c:pt>
                <c:pt idx="5">
                  <c:v>0.38652456288662557</c:v>
                </c:pt>
                <c:pt idx="6">
                  <c:v>0.40474405350908316</c:v>
                </c:pt>
                <c:pt idx="7">
                  <c:v>0.49103796467502081</c:v>
                </c:pt>
                <c:pt idx="8">
                  <c:v>0.50812471778595136</c:v>
                </c:pt>
                <c:pt idx="9">
                  <c:v>0.50804889128856279</c:v>
                </c:pt>
                <c:pt idx="10">
                  <c:v>0.43532426753985237</c:v>
                </c:pt>
                <c:pt idx="11">
                  <c:v>0.45803138168657959</c:v>
                </c:pt>
                <c:pt idx="12">
                  <c:v>0.37856430181705625</c:v>
                </c:pt>
                <c:pt idx="13">
                  <c:v>0.37858225222003311</c:v>
                </c:pt>
                <c:pt idx="14">
                  <c:v>0.38169598594083948</c:v>
                </c:pt>
                <c:pt idx="15">
                  <c:v>0.38418734271179983</c:v>
                </c:pt>
                <c:pt idx="16">
                  <c:v>0.38682417947003106</c:v>
                </c:pt>
                <c:pt idx="17">
                  <c:v>0.38747545876751122</c:v>
                </c:pt>
                <c:pt idx="18">
                  <c:v>0.39201139703706323</c:v>
                </c:pt>
                <c:pt idx="19">
                  <c:v>0.39065204485402355</c:v>
                </c:pt>
                <c:pt idx="20">
                  <c:v>0.39164800439909148</c:v>
                </c:pt>
                <c:pt idx="21">
                  <c:v>0.39255846862787253</c:v>
                </c:pt>
                <c:pt idx="22">
                  <c:v>0.39172772864984468</c:v>
                </c:pt>
                <c:pt idx="23">
                  <c:v>0.39048320091481825</c:v>
                </c:pt>
              </c:numCache>
            </c:numRef>
          </c:val>
          <c:smooth val="0"/>
          <c:extLst>
            <c:ext xmlns:c16="http://schemas.microsoft.com/office/drawing/2014/chart" uri="{C3380CC4-5D6E-409C-BE32-E72D297353CC}">
              <c16:uniqueId val="{00000003-D51F-4681-BB29-3547807FC4A8}"/>
            </c:ext>
          </c:extLst>
        </c:ser>
        <c:ser>
          <c:idx val="2"/>
          <c:order val="2"/>
          <c:tx>
            <c:strRef>
              <c:f>pivotproduct!$AJ$4:$AJ$5</c:f>
              <c:strCache>
                <c:ptCount val="1"/>
                <c:pt idx="0">
                  <c:v>Outlet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pivotproduct!$AG$6:$AG$31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pivotproduct!$AJ$6:$AJ$31</c:f>
              <c:numCache>
                <c:formatCode>0%</c:formatCode>
                <c:ptCount val="24"/>
                <c:pt idx="0">
                  <c:v>0.35071115082854859</c:v>
                </c:pt>
                <c:pt idx="1">
                  <c:v>0.35404717147684828</c:v>
                </c:pt>
                <c:pt idx="2">
                  <c:v>0.35045936757983093</c:v>
                </c:pt>
                <c:pt idx="3">
                  <c:v>0.33614887195422377</c:v>
                </c:pt>
                <c:pt idx="4">
                  <c:v>0.3426126431232055</c:v>
                </c:pt>
                <c:pt idx="5">
                  <c:v>#N/A</c:v>
                </c:pt>
                <c:pt idx="6">
                  <c:v>0.35866199518790526</c:v>
                </c:pt>
                <c:pt idx="7">
                  <c:v>0.38645950513893601</c:v>
                </c:pt>
                <c:pt idx="8">
                  <c:v>0.39342485692038881</c:v>
                </c:pt>
                <c:pt idx="9">
                  <c:v>0.39006268890860951</c:v>
                </c:pt>
                <c:pt idx="10">
                  <c:v>0.31474531641818237</c:v>
                </c:pt>
                <c:pt idx="11">
                  <c:v>0.33480741083146098</c:v>
                </c:pt>
                <c:pt idx="12">
                  <c:v>0.32159264854099845</c:v>
                </c:pt>
                <c:pt idx="13">
                  <c:v>0.31635081165515022</c:v>
                </c:pt>
                <c:pt idx="14">
                  <c:v>0.36386401343666613</c:v>
                </c:pt>
                <c:pt idx="15">
                  <c:v>0.38718647307104026</c:v>
                </c:pt>
                <c:pt idx="16">
                  <c:v>0.37988790505652159</c:v>
                </c:pt>
                <c:pt idx="17">
                  <c:v>0.35003395468734183</c:v>
                </c:pt>
                <c:pt idx="18">
                  <c:v>0.35189178701099272</c:v>
                </c:pt>
                <c:pt idx="19">
                  <c:v>0.37223444151779356</c:v>
                </c:pt>
                <c:pt idx="20">
                  <c:v>0.43876051421414686</c:v>
                </c:pt>
                <c:pt idx="21">
                  <c:v>0.42548495577605716</c:v>
                </c:pt>
                <c:pt idx="22">
                  <c:v>0.34962482232253694</c:v>
                </c:pt>
                <c:pt idx="23">
                  <c:v>0.35101827580383432</c:v>
                </c:pt>
              </c:numCache>
            </c:numRef>
          </c:val>
          <c:smooth val="0"/>
          <c:extLst>
            <c:ext xmlns:c16="http://schemas.microsoft.com/office/drawing/2014/chart" uri="{C3380CC4-5D6E-409C-BE32-E72D297353CC}">
              <c16:uniqueId val="{00000004-D51F-4681-BB29-3547807FC4A8}"/>
            </c:ext>
          </c:extLst>
        </c:ser>
        <c:dLbls>
          <c:showLegendKey val="0"/>
          <c:showVal val="0"/>
          <c:showCatName val="0"/>
          <c:showSerName val="0"/>
          <c:showPercent val="0"/>
          <c:showBubbleSize val="0"/>
        </c:dLbls>
        <c:marker val="1"/>
        <c:smooth val="0"/>
        <c:axId val="23220352"/>
        <c:axId val="23229920"/>
      </c:lineChart>
      <c:catAx>
        <c:axId val="23220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29920"/>
        <c:crosses val="autoZero"/>
        <c:auto val="1"/>
        <c:lblAlgn val="ctr"/>
        <c:lblOffset val="100"/>
        <c:noMultiLvlLbl val="0"/>
      </c:catAx>
      <c:valAx>
        <c:axId val="232299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2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4.1903271548536418E-3"/>
          <c:w val="0.96433295606775049"/>
          <c:h val="0.89257867586181794"/>
        </c:manualLayout>
      </c:layout>
      <c:doughnutChart>
        <c:varyColors val="1"/>
        <c:ser>
          <c:idx val="0"/>
          <c:order val="0"/>
          <c:tx>
            <c:strRef>
              <c:f>pivottable!$B$8</c:f>
              <c:strCache>
                <c:ptCount val="1"/>
                <c:pt idx="0">
                  <c:v>cost</c:v>
                </c:pt>
              </c:strCache>
            </c:strRef>
          </c:tx>
          <c:spPr>
            <a:solidFill>
              <a:srgbClr val="FF3399"/>
            </a:solidFill>
            <a:ln>
              <a:solidFill>
                <a:schemeClr val="bg1"/>
              </a:solidFill>
            </a:ln>
          </c:spPr>
          <c:dPt>
            <c:idx val="0"/>
            <c:bubble3D val="0"/>
            <c:spPr>
              <a:solidFill>
                <a:srgbClr val="0070C0"/>
              </a:solidFill>
              <a:ln w="19050">
                <a:solidFill>
                  <a:schemeClr val="bg1"/>
                </a:solidFill>
              </a:ln>
              <a:effectLst/>
            </c:spPr>
            <c:extLst>
              <c:ext xmlns:c16="http://schemas.microsoft.com/office/drawing/2014/chart" uri="{C3380CC4-5D6E-409C-BE32-E72D297353CC}">
                <c16:uniqueId val="{00000001-F88B-4DD5-AA8B-08301AB250A9}"/>
              </c:ext>
            </c:extLst>
          </c:dPt>
          <c:dPt>
            <c:idx val="1"/>
            <c:bubble3D val="0"/>
            <c:spPr>
              <a:solidFill>
                <a:schemeClr val="bg1">
                  <a:lumMod val="65000"/>
                </a:schemeClr>
              </a:solidFill>
              <a:ln w="19050">
                <a:solidFill>
                  <a:schemeClr val="bg1"/>
                </a:solidFill>
              </a:ln>
              <a:effectLst/>
            </c:spPr>
            <c:extLst>
              <c:ext xmlns:c16="http://schemas.microsoft.com/office/drawing/2014/chart" uri="{C3380CC4-5D6E-409C-BE32-E72D297353CC}">
                <c16:uniqueId val="{00000003-F88B-4DD5-AA8B-08301AB250A9}"/>
              </c:ext>
            </c:extLst>
          </c:dPt>
          <c:val>
            <c:numRef>
              <c:f>pivottable!$B$9:$B$10</c:f>
              <c:numCache>
                <c:formatCode>0%</c:formatCode>
                <c:ptCount val="2"/>
                <c:pt idx="0">
                  <c:v>0.63092123885139306</c:v>
                </c:pt>
                <c:pt idx="1">
                  <c:v>0.36907876114860694</c:v>
                </c:pt>
              </c:numCache>
            </c:numRef>
          </c:val>
          <c:extLst>
            <c:ext xmlns:c16="http://schemas.microsoft.com/office/drawing/2014/chart" uri="{C3380CC4-5D6E-409C-BE32-E72D297353CC}">
              <c16:uniqueId val="{00000004-F88B-4DD5-AA8B-08301AB250A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34812057021016"/>
          <c:y val="0.19910884380678343"/>
          <c:w val="0.67255973206619968"/>
          <c:h val="0.57384431274720726"/>
        </c:manualLayout>
      </c:layout>
      <c:doughnutChart>
        <c:varyColors val="1"/>
        <c:ser>
          <c:idx val="0"/>
          <c:order val="0"/>
          <c:tx>
            <c:strRef>
              <c:f>pivottable!$C$8</c:f>
              <c:strCache>
                <c:ptCount val="1"/>
                <c:pt idx="0">
                  <c:v>profit</c:v>
                </c:pt>
              </c:strCache>
            </c:strRef>
          </c:tx>
          <c:spPr>
            <a:solidFill>
              <a:srgbClr val="FF3399"/>
            </a:solidFill>
            <a:ln>
              <a:solidFill>
                <a:schemeClr val="bg1"/>
              </a:solidFill>
            </a:ln>
          </c:spPr>
          <c:dPt>
            <c:idx val="0"/>
            <c:bubble3D val="0"/>
            <c:spPr>
              <a:solidFill>
                <a:srgbClr val="FF3399"/>
              </a:solidFill>
              <a:ln w="19050">
                <a:solidFill>
                  <a:schemeClr val="bg1"/>
                </a:solidFill>
              </a:ln>
              <a:effectLst/>
            </c:spPr>
            <c:extLst>
              <c:ext xmlns:c16="http://schemas.microsoft.com/office/drawing/2014/chart" uri="{C3380CC4-5D6E-409C-BE32-E72D297353CC}">
                <c16:uniqueId val="{00000001-39D1-4E03-AF83-AFFD79EABFB6}"/>
              </c:ext>
            </c:extLst>
          </c:dPt>
          <c:dPt>
            <c:idx val="1"/>
            <c:bubble3D val="0"/>
            <c:spPr>
              <a:solidFill>
                <a:schemeClr val="bg1">
                  <a:lumMod val="65000"/>
                </a:schemeClr>
              </a:solidFill>
              <a:ln w="19050">
                <a:solidFill>
                  <a:schemeClr val="bg1"/>
                </a:solidFill>
              </a:ln>
              <a:effectLst/>
            </c:spPr>
            <c:extLst>
              <c:ext xmlns:c16="http://schemas.microsoft.com/office/drawing/2014/chart" uri="{C3380CC4-5D6E-409C-BE32-E72D297353CC}">
                <c16:uniqueId val="{00000003-39D1-4E03-AF83-AFFD79EABFB6}"/>
              </c:ext>
            </c:extLst>
          </c:dPt>
          <c:val>
            <c:numRef>
              <c:f>pivottable!$C$9:$C$10</c:f>
              <c:numCache>
                <c:formatCode>0%</c:formatCode>
                <c:ptCount val="2"/>
                <c:pt idx="0">
                  <c:v>0.36907876114860699</c:v>
                </c:pt>
                <c:pt idx="1">
                  <c:v>0.63092123885139295</c:v>
                </c:pt>
              </c:numCache>
            </c:numRef>
          </c:val>
          <c:extLst>
            <c:ext xmlns:c16="http://schemas.microsoft.com/office/drawing/2014/chart" uri="{C3380CC4-5D6E-409C-BE32-E72D297353CC}">
              <c16:uniqueId val="{00000004-39D1-4E03-AF83-AFFD79EABFB6}"/>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Datasets.xlsx]pivotproduct!trend sales product</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rgbClr val="00B0F0"/>
          </a:solidFill>
          <a:ln>
            <a:noFill/>
          </a:ln>
          <a:effectLst/>
        </c:spPr>
        <c:marker>
          <c:symbol val="none"/>
        </c:marker>
      </c:pivotFmt>
      <c:pivotFmt>
        <c:idx val="13"/>
        <c:spPr>
          <a:solidFill>
            <a:srgbClr val="FF3399">
              <a:alpha val="50000"/>
            </a:srgbClr>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tx1"/>
          </a:solidFill>
          <a:ln>
            <a:noFill/>
          </a:ln>
          <a:effectLst/>
        </c:spPr>
        <c:marker>
          <c:symbol val="none"/>
        </c:marker>
      </c:pivotFmt>
      <c:pivotFmt>
        <c:idx val="16"/>
        <c:spPr>
          <a:solidFill>
            <a:schemeClr val="accent1"/>
          </a:solidFill>
          <a:ln>
            <a:noFill/>
          </a:ln>
          <a:effectLst/>
        </c:spPr>
        <c:marker>
          <c:symbol val="none"/>
        </c:marker>
      </c:pivotFmt>
      <c:pivotFmt>
        <c:idx val="17"/>
        <c:spPr>
          <a:solidFill>
            <a:srgbClr val="FF3399"/>
          </a:solidFill>
          <a:ln>
            <a:noFill/>
          </a:ln>
          <a:effectLst/>
        </c:spPr>
        <c:marker>
          <c:symbol val="none"/>
        </c:marker>
      </c:pivotFmt>
      <c:pivotFmt>
        <c:idx val="18"/>
        <c:spPr>
          <a:solidFill>
            <a:schemeClr val="accent1"/>
          </a:solidFill>
          <a:ln>
            <a:noFill/>
          </a:ln>
          <a:effectLst/>
        </c:spPr>
        <c:marker>
          <c:symbol val="none"/>
        </c:marker>
      </c:pivotFmt>
    </c:pivotFmts>
    <c:plotArea>
      <c:layout>
        <c:manualLayout>
          <c:layoutTarget val="inner"/>
          <c:xMode val="edge"/>
          <c:yMode val="edge"/>
          <c:x val="0.10496727019498607"/>
          <c:y val="0.20773105161077282"/>
          <c:w val="0.88658461002785516"/>
          <c:h val="0.57359700005934033"/>
        </c:manualLayout>
      </c:layout>
      <c:barChart>
        <c:barDir val="col"/>
        <c:grouping val="stacked"/>
        <c:varyColors val="0"/>
        <c:ser>
          <c:idx val="0"/>
          <c:order val="0"/>
          <c:tx>
            <c:strRef>
              <c:f>pivotproduct!$I$4:$I$5</c:f>
              <c:strCache>
                <c:ptCount val="1"/>
                <c:pt idx="0">
                  <c:v>Men's Apparel</c:v>
                </c:pt>
              </c:strCache>
            </c:strRef>
          </c:tx>
          <c:spPr>
            <a:solidFill>
              <a:srgbClr val="00B0F0"/>
            </a:solidFill>
            <a:ln>
              <a:noFill/>
            </a:ln>
            <a:effectLst/>
          </c:spPr>
          <c:invertIfNegative val="0"/>
          <c:cat>
            <c:multiLvlStrRef>
              <c:f>pivotproduct!$H$6:$H$31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pivotproduct!$I$6:$I$31</c:f>
              <c:numCache>
                <c:formatCode>"$"#.0,,</c:formatCode>
                <c:ptCount val="24"/>
                <c:pt idx="0">
                  <c:v>2288362</c:v>
                </c:pt>
                <c:pt idx="1">
                  <c:v>2284641</c:v>
                </c:pt>
                <c:pt idx="2">
                  <c:v>2224467</c:v>
                </c:pt>
                <c:pt idx="3">
                  <c:v>3789599</c:v>
                </c:pt>
                <c:pt idx="4">
                  <c:v>2992951</c:v>
                </c:pt>
                <c:pt idx="5">
                  <c:v>846588</c:v>
                </c:pt>
                <c:pt idx="6">
                  <c:v>2355696</c:v>
                </c:pt>
                <c:pt idx="7">
                  <c:v>3069057</c:v>
                </c:pt>
                <c:pt idx="8">
                  <c:v>2759599</c:v>
                </c:pt>
                <c:pt idx="9">
                  <c:v>1681612</c:v>
                </c:pt>
                <c:pt idx="10">
                  <c:v>906313.00000000012</c:v>
                </c:pt>
                <c:pt idx="11">
                  <c:v>1018079</c:v>
                </c:pt>
                <c:pt idx="12">
                  <c:v>7965056</c:v>
                </c:pt>
                <c:pt idx="13">
                  <c:v>6946917</c:v>
                </c:pt>
                <c:pt idx="14">
                  <c:v>5349925</c:v>
                </c:pt>
                <c:pt idx="15">
                  <c:v>6114878</c:v>
                </c:pt>
                <c:pt idx="16">
                  <c:v>8473896</c:v>
                </c:pt>
                <c:pt idx="17">
                  <c:v>8631182</c:v>
                </c:pt>
                <c:pt idx="18">
                  <c:v>10765350</c:v>
                </c:pt>
                <c:pt idx="19">
                  <c:v>8708527</c:v>
                </c:pt>
                <c:pt idx="20">
                  <c:v>7473855</c:v>
                </c:pt>
                <c:pt idx="21">
                  <c:v>6936133</c:v>
                </c:pt>
                <c:pt idx="22">
                  <c:v>9487223</c:v>
                </c:pt>
                <c:pt idx="23">
                  <c:v>10658726</c:v>
                </c:pt>
              </c:numCache>
            </c:numRef>
          </c:val>
          <c:extLst>
            <c:ext xmlns:c16="http://schemas.microsoft.com/office/drawing/2014/chart" uri="{C3380CC4-5D6E-409C-BE32-E72D297353CC}">
              <c16:uniqueId val="{00000000-35B6-4BF6-AF98-9BC7EDAAFF75}"/>
            </c:ext>
          </c:extLst>
        </c:ser>
        <c:ser>
          <c:idx val="1"/>
          <c:order val="1"/>
          <c:tx>
            <c:strRef>
              <c:f>pivotproduct!$J$4:$J$5</c:f>
              <c:strCache>
                <c:ptCount val="1"/>
                <c:pt idx="0">
                  <c:v>Men's Athletic Footwear</c:v>
                </c:pt>
              </c:strCache>
            </c:strRef>
          </c:tx>
          <c:spPr>
            <a:solidFill>
              <a:srgbClr val="FF3399">
                <a:alpha val="50000"/>
              </a:srgbClr>
            </a:solidFill>
            <a:ln>
              <a:noFill/>
            </a:ln>
            <a:effectLst/>
          </c:spPr>
          <c:invertIfNegative val="0"/>
          <c:cat>
            <c:multiLvlStrRef>
              <c:f>pivotproduct!$H$6:$H$31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pivotproduct!$J$6:$J$31</c:f>
              <c:numCache>
                <c:formatCode>"$"#.0,,</c:formatCode>
                <c:ptCount val="24"/>
                <c:pt idx="0">
                  <c:v>2639958</c:v>
                </c:pt>
                <c:pt idx="1">
                  <c:v>3055928</c:v>
                </c:pt>
                <c:pt idx="2">
                  <c:v>3176299.0000000005</c:v>
                </c:pt>
                <c:pt idx="3">
                  <c:v>4197444</c:v>
                </c:pt>
                <c:pt idx="4">
                  <c:v>2913820.0000000005</c:v>
                </c:pt>
                <c:pt idx="5">
                  <c:v>1541967</c:v>
                </c:pt>
                <c:pt idx="6">
                  <c:v>3093292</c:v>
                </c:pt>
                <c:pt idx="7">
                  <c:v>4201586</c:v>
                </c:pt>
                <c:pt idx="8">
                  <c:v>2741893</c:v>
                </c:pt>
                <c:pt idx="9">
                  <c:v>1482040</c:v>
                </c:pt>
                <c:pt idx="10">
                  <c:v>1684996</c:v>
                </c:pt>
                <c:pt idx="11">
                  <c:v>1065239</c:v>
                </c:pt>
                <c:pt idx="12">
                  <c:v>10451678</c:v>
                </c:pt>
                <c:pt idx="13">
                  <c:v>7839214</c:v>
                </c:pt>
                <c:pt idx="14">
                  <c:v>6743397</c:v>
                </c:pt>
                <c:pt idx="15">
                  <c:v>7744805</c:v>
                </c:pt>
                <c:pt idx="16">
                  <c:v>9947688</c:v>
                </c:pt>
                <c:pt idx="17">
                  <c:v>9725886</c:v>
                </c:pt>
                <c:pt idx="18">
                  <c:v>12968988.000000002</c:v>
                </c:pt>
                <c:pt idx="19">
                  <c:v>13974791</c:v>
                </c:pt>
                <c:pt idx="20">
                  <c:v>11595725</c:v>
                </c:pt>
                <c:pt idx="21">
                  <c:v>9236718</c:v>
                </c:pt>
                <c:pt idx="22">
                  <c:v>8455290</c:v>
                </c:pt>
                <c:pt idx="23">
                  <c:v>13195038</c:v>
                </c:pt>
              </c:numCache>
            </c:numRef>
          </c:val>
          <c:extLst>
            <c:ext xmlns:c16="http://schemas.microsoft.com/office/drawing/2014/chart" uri="{C3380CC4-5D6E-409C-BE32-E72D297353CC}">
              <c16:uniqueId val="{00000006-35B6-4BF6-AF98-9BC7EDAAFF75}"/>
            </c:ext>
          </c:extLst>
        </c:ser>
        <c:ser>
          <c:idx val="2"/>
          <c:order val="2"/>
          <c:tx>
            <c:strRef>
              <c:f>pivotproduct!$K$4:$K$5</c:f>
              <c:strCache>
                <c:ptCount val="1"/>
                <c:pt idx="0">
                  <c:v>Men's Street Footwear</c:v>
                </c:pt>
              </c:strCache>
            </c:strRef>
          </c:tx>
          <c:spPr>
            <a:solidFill>
              <a:schemeClr val="accent3"/>
            </a:solidFill>
            <a:ln>
              <a:noFill/>
            </a:ln>
            <a:effectLst/>
          </c:spPr>
          <c:invertIfNegative val="0"/>
          <c:cat>
            <c:multiLvlStrRef>
              <c:f>pivotproduct!$H$6:$H$31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pivotproduct!$K$6:$K$31</c:f>
              <c:numCache>
                <c:formatCode>"$"#.0,,</c:formatCode>
                <c:ptCount val="24"/>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pt idx="12">
                  <c:v>11734700</c:v>
                </c:pt>
                <c:pt idx="13">
                  <c:v>11316559</c:v>
                </c:pt>
                <c:pt idx="14">
                  <c:v>9590963</c:v>
                </c:pt>
                <c:pt idx="15">
                  <c:v>11399753</c:v>
                </c:pt>
                <c:pt idx="16">
                  <c:v>15435431</c:v>
                </c:pt>
                <c:pt idx="17">
                  <c:v>15402319</c:v>
                </c:pt>
                <c:pt idx="18">
                  <c:v>19244657</c:v>
                </c:pt>
                <c:pt idx="19">
                  <c:v>18607030</c:v>
                </c:pt>
                <c:pt idx="20">
                  <c:v>14285930</c:v>
                </c:pt>
                <c:pt idx="21">
                  <c:v>12557222</c:v>
                </c:pt>
                <c:pt idx="22">
                  <c:v>12474812</c:v>
                </c:pt>
                <c:pt idx="23">
                  <c:v>18953848</c:v>
                </c:pt>
              </c:numCache>
            </c:numRef>
          </c:val>
          <c:extLst>
            <c:ext xmlns:c16="http://schemas.microsoft.com/office/drawing/2014/chart" uri="{C3380CC4-5D6E-409C-BE32-E72D297353CC}">
              <c16:uniqueId val="{00000007-35B6-4BF6-AF98-9BC7EDAAFF75}"/>
            </c:ext>
          </c:extLst>
        </c:ser>
        <c:ser>
          <c:idx val="3"/>
          <c:order val="3"/>
          <c:tx>
            <c:strRef>
              <c:f>pivotproduct!$L$4:$L$5</c:f>
              <c:strCache>
                <c:ptCount val="1"/>
                <c:pt idx="0">
                  <c:v>Women's Apparel</c:v>
                </c:pt>
              </c:strCache>
            </c:strRef>
          </c:tx>
          <c:spPr>
            <a:solidFill>
              <a:schemeClr val="tx1"/>
            </a:solidFill>
            <a:ln>
              <a:noFill/>
            </a:ln>
            <a:effectLst/>
          </c:spPr>
          <c:invertIfNegative val="0"/>
          <c:cat>
            <c:multiLvlStrRef>
              <c:f>pivotproduct!$H$6:$H$31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pivotproduct!$L$6:$L$31</c:f>
              <c:numCache>
                <c:formatCode>"$"#.0,,</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extLst>
            <c:ext xmlns:c16="http://schemas.microsoft.com/office/drawing/2014/chart" uri="{C3380CC4-5D6E-409C-BE32-E72D297353CC}">
              <c16:uniqueId val="{00000008-35B6-4BF6-AF98-9BC7EDAAFF75}"/>
            </c:ext>
          </c:extLst>
        </c:ser>
        <c:ser>
          <c:idx val="4"/>
          <c:order val="4"/>
          <c:tx>
            <c:strRef>
              <c:f>pivotproduct!$M$4:$M$5</c:f>
              <c:strCache>
                <c:ptCount val="1"/>
                <c:pt idx="0">
                  <c:v>Women's Athletic Footwear</c:v>
                </c:pt>
              </c:strCache>
            </c:strRef>
          </c:tx>
          <c:spPr>
            <a:solidFill>
              <a:schemeClr val="accent5"/>
            </a:solidFill>
            <a:ln>
              <a:noFill/>
            </a:ln>
            <a:effectLst/>
          </c:spPr>
          <c:invertIfNegative val="0"/>
          <c:cat>
            <c:multiLvlStrRef>
              <c:f>pivotproduct!$H$6:$H$31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pivotproduct!$M$6:$M$31</c:f>
              <c:numCache>
                <c:formatCode>"$"#.0,,</c:formatCode>
                <c:ptCount val="24"/>
                <c:pt idx="0">
                  <c:v>1990181</c:v>
                </c:pt>
                <c:pt idx="1">
                  <c:v>2181938</c:v>
                </c:pt>
                <c:pt idx="2">
                  <c:v>2379327</c:v>
                </c:pt>
                <c:pt idx="3">
                  <c:v>2931669</c:v>
                </c:pt>
                <c:pt idx="4">
                  <c:v>2160044</c:v>
                </c:pt>
                <c:pt idx="5">
                  <c:v>1150501</c:v>
                </c:pt>
                <c:pt idx="6">
                  <c:v>2186525</c:v>
                </c:pt>
                <c:pt idx="7">
                  <c:v>2687600</c:v>
                </c:pt>
                <c:pt idx="8">
                  <c:v>2447313</c:v>
                </c:pt>
                <c:pt idx="9">
                  <c:v>1531020.0000000002</c:v>
                </c:pt>
                <c:pt idx="10">
                  <c:v>794819</c:v>
                </c:pt>
                <c:pt idx="11">
                  <c:v>1188955</c:v>
                </c:pt>
                <c:pt idx="12">
                  <c:v>6357156</c:v>
                </c:pt>
                <c:pt idx="13">
                  <c:v>5029660</c:v>
                </c:pt>
                <c:pt idx="14">
                  <c:v>4741774</c:v>
                </c:pt>
                <c:pt idx="15">
                  <c:v>5188747</c:v>
                </c:pt>
                <c:pt idx="16">
                  <c:v>7269641</c:v>
                </c:pt>
                <c:pt idx="17">
                  <c:v>7593562</c:v>
                </c:pt>
                <c:pt idx="18">
                  <c:v>8633584</c:v>
                </c:pt>
                <c:pt idx="19">
                  <c:v>8139077</c:v>
                </c:pt>
                <c:pt idx="20">
                  <c:v>6385166</c:v>
                </c:pt>
                <c:pt idx="21">
                  <c:v>6191335</c:v>
                </c:pt>
                <c:pt idx="22">
                  <c:v>7922340</c:v>
                </c:pt>
                <c:pt idx="23">
                  <c:v>9549962</c:v>
                </c:pt>
              </c:numCache>
            </c:numRef>
          </c:val>
          <c:extLst>
            <c:ext xmlns:c16="http://schemas.microsoft.com/office/drawing/2014/chart" uri="{C3380CC4-5D6E-409C-BE32-E72D297353CC}">
              <c16:uniqueId val="{00000009-35B6-4BF6-AF98-9BC7EDAAFF75}"/>
            </c:ext>
          </c:extLst>
        </c:ser>
        <c:ser>
          <c:idx val="5"/>
          <c:order val="5"/>
          <c:tx>
            <c:strRef>
              <c:f>pivotproduct!$N$4:$N$5</c:f>
              <c:strCache>
                <c:ptCount val="1"/>
                <c:pt idx="0">
                  <c:v>Women's Street Footwear</c:v>
                </c:pt>
              </c:strCache>
            </c:strRef>
          </c:tx>
          <c:spPr>
            <a:solidFill>
              <a:srgbClr val="FF3399"/>
            </a:solidFill>
            <a:ln>
              <a:noFill/>
            </a:ln>
            <a:effectLst/>
          </c:spPr>
          <c:invertIfNegative val="0"/>
          <c:cat>
            <c:multiLvlStrRef>
              <c:f>pivotproduct!$H$6:$H$31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pivotproduct!$N$6:$N$31</c:f>
              <c:numCache>
                <c:formatCode>"$"#.0,,</c:formatCode>
                <c:ptCount val="24"/>
                <c:pt idx="0">
                  <c:v>2409037</c:v>
                </c:pt>
                <c:pt idx="1">
                  <c:v>2478844</c:v>
                </c:pt>
                <c:pt idx="2">
                  <c:v>2626326</c:v>
                </c:pt>
                <c:pt idx="3">
                  <c:v>3353969</c:v>
                </c:pt>
                <c:pt idx="4">
                  <c:v>2319492.0000000005</c:v>
                </c:pt>
                <c:pt idx="5">
                  <c:v>1601820</c:v>
                </c:pt>
                <c:pt idx="6">
                  <c:v>2378688.0000000005</c:v>
                </c:pt>
                <c:pt idx="7">
                  <c:v>2926020</c:v>
                </c:pt>
                <c:pt idx="8">
                  <c:v>3015912</c:v>
                </c:pt>
                <c:pt idx="9">
                  <c:v>1804339</c:v>
                </c:pt>
                <c:pt idx="10">
                  <c:v>1559189</c:v>
                </c:pt>
                <c:pt idx="11">
                  <c:v>952369</c:v>
                </c:pt>
                <c:pt idx="12">
                  <c:v>8430191</c:v>
                </c:pt>
                <c:pt idx="13">
                  <c:v>6674021</c:v>
                </c:pt>
                <c:pt idx="14">
                  <c:v>6007523</c:v>
                </c:pt>
                <c:pt idx="15">
                  <c:v>7084883</c:v>
                </c:pt>
                <c:pt idx="16">
                  <c:v>8804718</c:v>
                </c:pt>
                <c:pt idx="17">
                  <c:v>9044687</c:v>
                </c:pt>
                <c:pt idx="18">
                  <c:v>10488993</c:v>
                </c:pt>
                <c:pt idx="19">
                  <c:v>10630610</c:v>
                </c:pt>
                <c:pt idx="20">
                  <c:v>8496414</c:v>
                </c:pt>
                <c:pt idx="21">
                  <c:v>7101951</c:v>
                </c:pt>
                <c:pt idx="22">
                  <c:v>7265669</c:v>
                </c:pt>
                <c:pt idx="23">
                  <c:v>10547148</c:v>
                </c:pt>
              </c:numCache>
            </c:numRef>
          </c:val>
          <c:extLst>
            <c:ext xmlns:c16="http://schemas.microsoft.com/office/drawing/2014/chart" uri="{C3380CC4-5D6E-409C-BE32-E72D297353CC}">
              <c16:uniqueId val="{0000000A-35B6-4BF6-AF98-9BC7EDAAFF75}"/>
            </c:ext>
          </c:extLst>
        </c:ser>
        <c:dLbls>
          <c:showLegendKey val="0"/>
          <c:showVal val="0"/>
          <c:showCatName val="0"/>
          <c:showSerName val="0"/>
          <c:showPercent val="0"/>
          <c:showBubbleSize val="0"/>
        </c:dLbls>
        <c:gapWidth val="90"/>
        <c:overlap val="100"/>
        <c:axId val="508541536"/>
        <c:axId val="508556512"/>
      </c:barChart>
      <c:catAx>
        <c:axId val="5085415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crossAx val="508556512"/>
        <c:crosses val="autoZero"/>
        <c:auto val="1"/>
        <c:lblAlgn val="ctr"/>
        <c:lblOffset val="100"/>
        <c:noMultiLvlLbl val="0"/>
      </c:catAx>
      <c:valAx>
        <c:axId val="50855651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crossAx val="508541536"/>
        <c:crosses val="autoZero"/>
        <c:crossBetween val="between"/>
      </c:valAx>
      <c:spPr>
        <a:noFill/>
        <a:ln>
          <a:noFill/>
        </a:ln>
        <a:effectLst/>
      </c:spPr>
    </c:plotArea>
    <c:legend>
      <c:legendPos val="t"/>
      <c:layout>
        <c:manualLayout>
          <c:xMode val="edge"/>
          <c:yMode val="edge"/>
          <c:x val="0.14627506963788298"/>
          <c:y val="0.12938807361518501"/>
          <c:w val="0.74777646239554318"/>
          <c:h val="0.20146331623428895"/>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Datasets.xlsx]pivotproduct!product margin</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12"/>
        <c:spPr>
          <a:ln w="22225" cap="rnd">
            <a:solidFill>
              <a:srgbClr val="00B0F0"/>
            </a:solidFill>
            <a:round/>
          </a:ln>
          <a:effectLst/>
        </c:spPr>
        <c:marker>
          <c:symbol val="circle"/>
          <c:size val="5"/>
          <c:spPr>
            <a:solidFill>
              <a:srgbClr val="00B0F0"/>
            </a:solidFill>
            <a:ln w="9525">
              <a:noFill/>
            </a:ln>
            <a:effectLst/>
          </c:spPr>
        </c:marker>
      </c:pivotFmt>
      <c:pivotFmt>
        <c:idx val="13"/>
        <c:spPr>
          <a:ln w="22225" cap="rnd">
            <a:solidFill>
              <a:srgbClr val="FF3399">
                <a:alpha val="50000"/>
              </a:srgbClr>
            </a:solidFill>
            <a:round/>
          </a:ln>
          <a:effectLst/>
        </c:spPr>
        <c:marker>
          <c:symbol val="circle"/>
          <c:size val="5"/>
          <c:spPr>
            <a:solidFill>
              <a:srgbClr val="FF3399">
                <a:alpha val="50000"/>
              </a:srgbClr>
            </a:solidFill>
            <a:ln w="9525">
              <a:noFill/>
            </a:ln>
            <a:effectLst/>
          </c:spPr>
        </c:marker>
      </c:pivotFmt>
      <c:pivotFmt>
        <c:idx val="14"/>
        <c:spPr>
          <a:ln w="22225" cap="rnd">
            <a:solidFill>
              <a:schemeClr val="accent1"/>
            </a:solidFill>
            <a:round/>
          </a:ln>
          <a:effectLst/>
        </c:spPr>
        <c:marker>
          <c:symbol val="circle"/>
          <c:size val="5"/>
          <c:spPr>
            <a:solidFill>
              <a:schemeClr val="accent3"/>
            </a:solidFill>
            <a:ln w="9525">
              <a:noFill/>
            </a:ln>
            <a:effectLst/>
          </c:spPr>
        </c:marker>
      </c:pivotFmt>
      <c:pivotFmt>
        <c:idx val="15"/>
        <c:spPr>
          <a:ln w="22225" cap="rnd">
            <a:solidFill>
              <a:schemeClr val="tx1"/>
            </a:solidFill>
            <a:round/>
          </a:ln>
          <a:effectLst/>
        </c:spPr>
        <c:marker>
          <c:symbol val="circle"/>
          <c:size val="5"/>
          <c:spPr>
            <a:solidFill>
              <a:schemeClr val="tx1"/>
            </a:solidFill>
            <a:ln w="9525">
              <a:noFill/>
            </a:ln>
            <a:effectLst/>
          </c:spPr>
        </c:marker>
      </c:pivotFmt>
      <c:pivotFmt>
        <c:idx val="16"/>
        <c:spPr>
          <a:ln w="22225" cap="rnd">
            <a:solidFill>
              <a:srgbClr val="0070C0"/>
            </a:solidFill>
            <a:round/>
          </a:ln>
          <a:effectLst/>
        </c:spPr>
        <c:marker>
          <c:symbol val="circle"/>
          <c:size val="5"/>
          <c:spPr>
            <a:solidFill>
              <a:srgbClr val="0070C0"/>
            </a:solidFill>
            <a:ln w="9525">
              <a:noFill/>
            </a:ln>
            <a:effectLst/>
          </c:spPr>
        </c:marker>
      </c:pivotFmt>
      <c:pivotFmt>
        <c:idx val="17"/>
        <c:spPr>
          <a:ln w="22225" cap="rnd">
            <a:solidFill>
              <a:srgbClr val="FF3399"/>
            </a:solidFill>
            <a:round/>
          </a:ln>
          <a:effectLst/>
        </c:spPr>
        <c:marker>
          <c:symbol val="circle"/>
          <c:size val="5"/>
          <c:spPr>
            <a:solidFill>
              <a:srgbClr val="FF3399"/>
            </a:solidFill>
            <a:ln w="9525">
              <a:noFill/>
            </a:ln>
            <a:effectLst/>
          </c:spPr>
        </c:marker>
      </c:pivotFmt>
    </c:pivotFmts>
    <c:plotArea>
      <c:layout>
        <c:manualLayout>
          <c:layoutTarget val="inner"/>
          <c:xMode val="edge"/>
          <c:yMode val="edge"/>
          <c:x val="8.1077171127845724E-2"/>
          <c:y val="0.16269667455589412"/>
          <c:w val="0.90665984450352954"/>
          <c:h val="0.6225527885818628"/>
        </c:manualLayout>
      </c:layout>
      <c:lineChart>
        <c:grouping val="standard"/>
        <c:varyColors val="0"/>
        <c:ser>
          <c:idx val="0"/>
          <c:order val="0"/>
          <c:tx>
            <c:strRef>
              <c:f>pivotproduct!$R$4:$R$5</c:f>
              <c:strCache>
                <c:ptCount val="1"/>
                <c:pt idx="0">
                  <c:v>Men's Apparel</c:v>
                </c:pt>
              </c:strCache>
            </c:strRef>
          </c:tx>
          <c:spPr>
            <a:ln w="22225" cap="rnd">
              <a:solidFill>
                <a:srgbClr val="00B0F0"/>
              </a:solidFill>
              <a:round/>
            </a:ln>
            <a:effectLst/>
          </c:spPr>
          <c:marker>
            <c:symbol val="circle"/>
            <c:size val="5"/>
            <c:spPr>
              <a:solidFill>
                <a:srgbClr val="00B0F0"/>
              </a:solidFill>
              <a:ln w="9525">
                <a:noFill/>
              </a:ln>
              <a:effectLst/>
            </c:spPr>
          </c:marker>
          <c:cat>
            <c:multiLvlStrRef>
              <c:f>pivotproduct!$Q$6:$Q$31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pivotproduct!$R$6:$R$31</c:f>
              <c:numCache>
                <c:formatCode>0%</c:formatCode>
                <c:ptCount val="24"/>
                <c:pt idx="0">
                  <c:v>0.37459864304686069</c:v>
                </c:pt>
                <c:pt idx="1">
                  <c:v>0.43509454658302993</c:v>
                </c:pt>
                <c:pt idx="2">
                  <c:v>0.40060636997536941</c:v>
                </c:pt>
                <c:pt idx="3">
                  <c:v>0.4131271540867516</c:v>
                </c:pt>
                <c:pt idx="4">
                  <c:v>0.40400542140516188</c:v>
                </c:pt>
                <c:pt idx="5">
                  <c:v>0.25357460771945739</c:v>
                </c:pt>
                <c:pt idx="6">
                  <c:v>0.26259980489842494</c:v>
                </c:pt>
                <c:pt idx="7">
                  <c:v>0.3162622492837377</c:v>
                </c:pt>
                <c:pt idx="8">
                  <c:v>0.33781792934408222</c:v>
                </c:pt>
                <c:pt idx="9">
                  <c:v>0.33167210390981988</c:v>
                </c:pt>
                <c:pt idx="10">
                  <c:v>0.44061220571700943</c:v>
                </c:pt>
                <c:pt idx="11">
                  <c:v>0.44171829494567705</c:v>
                </c:pt>
                <c:pt idx="12">
                  <c:v>0.4122705439861315</c:v>
                </c:pt>
                <c:pt idx="13">
                  <c:v>0.39432260526504059</c:v>
                </c:pt>
                <c:pt idx="14">
                  <c:v>0.3875148118898864</c:v>
                </c:pt>
                <c:pt idx="15">
                  <c:v>0.38571137805202349</c:v>
                </c:pt>
                <c:pt idx="16">
                  <c:v>0.39508488539392045</c:v>
                </c:pt>
                <c:pt idx="17">
                  <c:v>0.3390057839123311</c:v>
                </c:pt>
                <c:pt idx="18">
                  <c:v>0.34011820888312982</c:v>
                </c:pt>
                <c:pt idx="19">
                  <c:v>0.33692019557383213</c:v>
                </c:pt>
                <c:pt idx="20">
                  <c:v>0.34684083247534214</c:v>
                </c:pt>
                <c:pt idx="21">
                  <c:v>0.34582805866035132</c:v>
                </c:pt>
                <c:pt idx="22">
                  <c:v>0.3344440317256166</c:v>
                </c:pt>
                <c:pt idx="23">
                  <c:v>0.33913347054798121</c:v>
                </c:pt>
              </c:numCache>
            </c:numRef>
          </c:val>
          <c:smooth val="0"/>
          <c:extLst>
            <c:ext xmlns:c16="http://schemas.microsoft.com/office/drawing/2014/chart" uri="{C3380CC4-5D6E-409C-BE32-E72D297353CC}">
              <c16:uniqueId val="{00000000-71BB-4CF9-8415-9B04703D5379}"/>
            </c:ext>
          </c:extLst>
        </c:ser>
        <c:ser>
          <c:idx val="1"/>
          <c:order val="1"/>
          <c:tx>
            <c:strRef>
              <c:f>pivotproduct!$S$4:$S$5</c:f>
              <c:strCache>
                <c:ptCount val="1"/>
                <c:pt idx="0">
                  <c:v>Men's Athletic Footwear</c:v>
                </c:pt>
              </c:strCache>
            </c:strRef>
          </c:tx>
          <c:spPr>
            <a:ln w="22225" cap="rnd">
              <a:solidFill>
                <a:srgbClr val="FF3399">
                  <a:alpha val="50000"/>
                </a:srgbClr>
              </a:solidFill>
              <a:round/>
            </a:ln>
            <a:effectLst/>
          </c:spPr>
          <c:marker>
            <c:symbol val="circle"/>
            <c:size val="5"/>
            <c:spPr>
              <a:solidFill>
                <a:srgbClr val="FF3399">
                  <a:alpha val="50000"/>
                </a:srgbClr>
              </a:solidFill>
              <a:ln w="9525">
                <a:noFill/>
              </a:ln>
              <a:effectLst/>
            </c:spPr>
          </c:marker>
          <c:cat>
            <c:multiLvlStrRef>
              <c:f>pivotproduct!$Q$6:$Q$31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pivotproduct!$S$6:$S$31</c:f>
              <c:numCache>
                <c:formatCode>0%</c:formatCode>
                <c:ptCount val="24"/>
                <c:pt idx="0">
                  <c:v>0.28770496727599454</c:v>
                </c:pt>
                <c:pt idx="1">
                  <c:v>0.2638331269584886</c:v>
                </c:pt>
                <c:pt idx="2">
                  <c:v>0.25963455266648389</c:v>
                </c:pt>
                <c:pt idx="3">
                  <c:v>0.32069456316748957</c:v>
                </c:pt>
                <c:pt idx="4">
                  <c:v>0.28018451379975429</c:v>
                </c:pt>
                <c:pt idx="5">
                  <c:v>0.25323109379124198</c:v>
                </c:pt>
                <c:pt idx="6">
                  <c:v>0.27401831770165896</c:v>
                </c:pt>
                <c:pt idx="7">
                  <c:v>0.33798731955028405</c:v>
                </c:pt>
                <c:pt idx="8">
                  <c:v>0.35273764147616266</c:v>
                </c:pt>
                <c:pt idx="9">
                  <c:v>0.34769893525141027</c:v>
                </c:pt>
                <c:pt idx="10">
                  <c:v>0.230559906373665</c:v>
                </c:pt>
                <c:pt idx="11">
                  <c:v>0.26017690865617954</c:v>
                </c:pt>
                <c:pt idx="12">
                  <c:v>0.2964692119294145</c:v>
                </c:pt>
                <c:pt idx="13">
                  <c:v>0.30942371773496696</c:v>
                </c:pt>
                <c:pt idx="14">
                  <c:v>0.34587205973487856</c:v>
                </c:pt>
                <c:pt idx="15">
                  <c:v>0.35353517745120777</c:v>
                </c:pt>
                <c:pt idx="16">
                  <c:v>0.33926109162249563</c:v>
                </c:pt>
                <c:pt idx="17">
                  <c:v>0.35300489641766314</c:v>
                </c:pt>
                <c:pt idx="18">
                  <c:v>0.35369451571703214</c:v>
                </c:pt>
                <c:pt idx="19">
                  <c:v>0.35776898345027153</c:v>
                </c:pt>
                <c:pt idx="20">
                  <c:v>0.38154114900103259</c:v>
                </c:pt>
                <c:pt idx="21">
                  <c:v>0.37056912097998479</c:v>
                </c:pt>
                <c:pt idx="22">
                  <c:v>0.35413846834348667</c:v>
                </c:pt>
                <c:pt idx="23">
                  <c:v>0.35290466385924785</c:v>
                </c:pt>
              </c:numCache>
            </c:numRef>
          </c:val>
          <c:smooth val="0"/>
          <c:extLst>
            <c:ext xmlns:c16="http://schemas.microsoft.com/office/drawing/2014/chart" uri="{C3380CC4-5D6E-409C-BE32-E72D297353CC}">
              <c16:uniqueId val="{00000006-71BB-4CF9-8415-9B04703D5379}"/>
            </c:ext>
          </c:extLst>
        </c:ser>
        <c:ser>
          <c:idx val="2"/>
          <c:order val="2"/>
          <c:tx>
            <c:strRef>
              <c:f>pivotproduct!$T$4:$T$5</c:f>
              <c:strCache>
                <c:ptCount val="1"/>
                <c:pt idx="0">
                  <c:v>Men's Street Footwear</c:v>
                </c:pt>
              </c:strCache>
            </c:strRef>
          </c:tx>
          <c:spPr>
            <a:ln w="22225" cap="rnd">
              <a:solidFill>
                <a:schemeClr val="accent3"/>
              </a:solidFill>
              <a:round/>
            </a:ln>
            <a:effectLst/>
          </c:spPr>
          <c:marker>
            <c:symbol val="circle"/>
            <c:size val="5"/>
            <c:spPr>
              <a:solidFill>
                <a:schemeClr val="accent3"/>
              </a:solidFill>
              <a:ln w="9525">
                <a:noFill/>
              </a:ln>
              <a:effectLst/>
            </c:spPr>
          </c:marker>
          <c:cat>
            <c:multiLvlStrRef>
              <c:f>pivotproduct!$Q$6:$Q$31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pivotproduct!$T$6:$T$31</c:f>
              <c:numCache>
                <c:formatCode>0%</c:formatCode>
                <c:ptCount val="24"/>
                <c:pt idx="0">
                  <c:v>0.47399817592716154</c:v>
                </c:pt>
                <c:pt idx="1">
                  <c:v>0.42581751062170636</c:v>
                </c:pt>
                <c:pt idx="2">
                  <c:v>0.44994268674381543</c:v>
                </c:pt>
                <c:pt idx="3">
                  <c:v>0.4687617475723842</c:v>
                </c:pt>
                <c:pt idx="4">
                  <c:v>0.43448032913521606</c:v>
                </c:pt>
                <c:pt idx="5">
                  <c:v>0.30326571295967675</c:v>
                </c:pt>
                <c:pt idx="6">
                  <c:v>0.31271402589935254</c:v>
                </c:pt>
                <c:pt idx="7">
                  <c:v>0.39924953751341702</c:v>
                </c:pt>
                <c:pt idx="8">
                  <c:v>0.43130730765125608</c:v>
                </c:pt>
                <c:pt idx="9">
                  <c:v>0.38342766335403539</c:v>
                </c:pt>
                <c:pt idx="10">
                  <c:v>0.35352762606730587</c:v>
                </c:pt>
                <c:pt idx="11">
                  <c:v>0.37467075490866097</c:v>
                </c:pt>
                <c:pt idx="12">
                  <c:v>0.38571230538488427</c:v>
                </c:pt>
                <c:pt idx="13">
                  <c:v>0.38999720498077206</c:v>
                </c:pt>
                <c:pt idx="14">
                  <c:v>0.39210988510747047</c:v>
                </c:pt>
                <c:pt idx="15">
                  <c:v>0.39597965850663647</c:v>
                </c:pt>
                <c:pt idx="16">
                  <c:v>0.39445839769553553</c:v>
                </c:pt>
                <c:pt idx="17">
                  <c:v>0.38785074117735124</c:v>
                </c:pt>
                <c:pt idx="18">
                  <c:v>0.38702519613625747</c:v>
                </c:pt>
                <c:pt idx="19">
                  <c:v>0.38601053634029714</c:v>
                </c:pt>
                <c:pt idx="20">
                  <c:v>0.4013028007277088</c:v>
                </c:pt>
                <c:pt idx="21">
                  <c:v>0.40107969182992864</c:v>
                </c:pt>
                <c:pt idx="22">
                  <c:v>0.40328633168980815</c:v>
                </c:pt>
                <c:pt idx="23">
                  <c:v>0.39757268761467335</c:v>
                </c:pt>
              </c:numCache>
            </c:numRef>
          </c:val>
          <c:smooth val="0"/>
          <c:extLst>
            <c:ext xmlns:c16="http://schemas.microsoft.com/office/drawing/2014/chart" uri="{C3380CC4-5D6E-409C-BE32-E72D297353CC}">
              <c16:uniqueId val="{00000007-71BB-4CF9-8415-9B04703D5379}"/>
            </c:ext>
          </c:extLst>
        </c:ser>
        <c:ser>
          <c:idx val="3"/>
          <c:order val="3"/>
          <c:tx>
            <c:strRef>
              <c:f>pivotproduct!$U$4:$U$5</c:f>
              <c:strCache>
                <c:ptCount val="1"/>
                <c:pt idx="0">
                  <c:v>Women's Apparel</c:v>
                </c:pt>
              </c:strCache>
            </c:strRef>
          </c:tx>
          <c:spPr>
            <a:ln w="22225" cap="rnd">
              <a:solidFill>
                <a:schemeClr val="tx1"/>
              </a:solidFill>
              <a:round/>
            </a:ln>
            <a:effectLst/>
          </c:spPr>
          <c:marker>
            <c:symbol val="circle"/>
            <c:size val="5"/>
            <c:spPr>
              <a:solidFill>
                <a:schemeClr val="tx1"/>
              </a:solidFill>
              <a:ln w="9525">
                <a:noFill/>
              </a:ln>
              <a:effectLst/>
            </c:spPr>
          </c:marker>
          <c:cat>
            <c:multiLvlStrRef>
              <c:f>pivotproduct!$Q$6:$Q$31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pivotproduct!$U$6:$U$31</c:f>
              <c:numCache>
                <c:formatCode>0%</c:formatCode>
                <c:ptCount val="24"/>
                <c:pt idx="0">
                  <c:v>0.24248913413156042</c:v>
                </c:pt>
                <c:pt idx="1">
                  <c:v>0.21965739942219473</c:v>
                </c:pt>
                <c:pt idx="2">
                  <c:v>0.21421970508362159</c:v>
                </c:pt>
                <c:pt idx="3">
                  <c:v>0.30057272026154108</c:v>
                </c:pt>
                <c:pt idx="4">
                  <c:v>0.27517691726585142</c:v>
                </c:pt>
                <c:pt idx="5">
                  <c:v>0.20326959509403264</c:v>
                </c:pt>
                <c:pt idx="6">
                  <c:v>0.26177588832086363</c:v>
                </c:pt>
                <c:pt idx="7">
                  <c:v>0.45917597241539732</c:v>
                </c:pt>
                <c:pt idx="8">
                  <c:v>0.5037239320247997</c:v>
                </c:pt>
                <c:pt idx="9">
                  <c:v>0.49997804736357077</c:v>
                </c:pt>
                <c:pt idx="10">
                  <c:v>0.29023380301146556</c:v>
                </c:pt>
                <c:pt idx="11">
                  <c:v>0.27080434720881369</c:v>
                </c:pt>
                <c:pt idx="12">
                  <c:v>0.31124823666483104</c:v>
                </c:pt>
                <c:pt idx="13">
                  <c:v>0.31472475570150371</c:v>
                </c:pt>
                <c:pt idx="14">
                  <c:v>0.37549103567413017</c:v>
                </c:pt>
                <c:pt idx="15">
                  <c:v>0.38739809652998486</c:v>
                </c:pt>
                <c:pt idx="16">
                  <c:v>0.3894944307519228</c:v>
                </c:pt>
                <c:pt idx="17">
                  <c:v>0.40523519810060848</c:v>
                </c:pt>
                <c:pt idx="18">
                  <c:v>0.41412990142553718</c:v>
                </c:pt>
                <c:pt idx="19">
                  <c:v>0.4277961154663496</c:v>
                </c:pt>
                <c:pt idx="20">
                  <c:v>0.46679122976730159</c:v>
                </c:pt>
                <c:pt idx="21">
                  <c:v>0.44628931615482381</c:v>
                </c:pt>
                <c:pt idx="22">
                  <c:v>0.3987214104251407</c:v>
                </c:pt>
                <c:pt idx="23">
                  <c:v>0.3985427110503405</c:v>
                </c:pt>
              </c:numCache>
            </c:numRef>
          </c:val>
          <c:smooth val="0"/>
          <c:extLst>
            <c:ext xmlns:c16="http://schemas.microsoft.com/office/drawing/2014/chart" uri="{C3380CC4-5D6E-409C-BE32-E72D297353CC}">
              <c16:uniqueId val="{00000008-71BB-4CF9-8415-9B04703D5379}"/>
            </c:ext>
          </c:extLst>
        </c:ser>
        <c:ser>
          <c:idx val="4"/>
          <c:order val="4"/>
          <c:tx>
            <c:strRef>
              <c:f>pivotproduct!$V$4:$V$5</c:f>
              <c:strCache>
                <c:ptCount val="1"/>
                <c:pt idx="0">
                  <c:v>Women's Athletic Footwear</c:v>
                </c:pt>
              </c:strCache>
            </c:strRef>
          </c:tx>
          <c:spPr>
            <a:ln w="22225" cap="rnd">
              <a:solidFill>
                <a:srgbClr val="0070C0"/>
              </a:solidFill>
              <a:round/>
            </a:ln>
            <a:effectLst/>
          </c:spPr>
          <c:marker>
            <c:symbol val="circle"/>
            <c:size val="5"/>
            <c:spPr>
              <a:solidFill>
                <a:srgbClr val="0070C0"/>
              </a:solidFill>
              <a:ln w="9525">
                <a:noFill/>
              </a:ln>
              <a:effectLst/>
            </c:spPr>
          </c:marker>
          <c:cat>
            <c:multiLvlStrRef>
              <c:f>pivotproduct!$Q$6:$Q$31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pivotproduct!$V$6:$V$31</c:f>
              <c:numCache>
                <c:formatCode>0%</c:formatCode>
                <c:ptCount val="24"/>
                <c:pt idx="0">
                  <c:v>0.35883955780906363</c:v>
                </c:pt>
                <c:pt idx="1">
                  <c:v>0.3495393865453556</c:v>
                </c:pt>
                <c:pt idx="2">
                  <c:v>0.33380958565174101</c:v>
                </c:pt>
                <c:pt idx="3">
                  <c:v>0.36757683421968845</c:v>
                </c:pt>
                <c:pt idx="4">
                  <c:v>0.3394624137286093</c:v>
                </c:pt>
                <c:pt idx="5">
                  <c:v>0.30298028424138701</c:v>
                </c:pt>
                <c:pt idx="6">
                  <c:v>0.33684701066761186</c:v>
                </c:pt>
                <c:pt idx="7">
                  <c:v>0.3827345177853847</c:v>
                </c:pt>
                <c:pt idx="8">
                  <c:v>0.3596114514163084</c:v>
                </c:pt>
                <c:pt idx="9">
                  <c:v>0.376182897676059</c:v>
                </c:pt>
                <c:pt idx="10">
                  <c:v>0.31410945133420309</c:v>
                </c:pt>
                <c:pt idx="11">
                  <c:v>0.32749465707280762</c:v>
                </c:pt>
                <c:pt idx="12">
                  <c:v>0.34347610786961963</c:v>
                </c:pt>
                <c:pt idx="13">
                  <c:v>0.33425244052281866</c:v>
                </c:pt>
                <c:pt idx="14">
                  <c:v>0.37020397851099607</c:v>
                </c:pt>
                <c:pt idx="15">
                  <c:v>0.39185942964650233</c:v>
                </c:pt>
                <c:pt idx="16">
                  <c:v>0.37543179917687813</c:v>
                </c:pt>
                <c:pt idx="17">
                  <c:v>0.35630666609425199</c:v>
                </c:pt>
                <c:pt idx="18">
                  <c:v>0.35904215097692926</c:v>
                </c:pt>
                <c:pt idx="19">
                  <c:v>0.37562085111125015</c:v>
                </c:pt>
                <c:pt idx="20">
                  <c:v>0.41876731944008988</c:v>
                </c:pt>
                <c:pt idx="21">
                  <c:v>0.40626307896439151</c:v>
                </c:pt>
                <c:pt idx="22">
                  <c:v>0.3561969847292592</c:v>
                </c:pt>
                <c:pt idx="23">
                  <c:v>0.35901832384254512</c:v>
                </c:pt>
              </c:numCache>
            </c:numRef>
          </c:val>
          <c:smooth val="0"/>
          <c:extLst>
            <c:ext xmlns:c16="http://schemas.microsoft.com/office/drawing/2014/chart" uri="{C3380CC4-5D6E-409C-BE32-E72D297353CC}">
              <c16:uniqueId val="{00000009-71BB-4CF9-8415-9B04703D5379}"/>
            </c:ext>
          </c:extLst>
        </c:ser>
        <c:ser>
          <c:idx val="5"/>
          <c:order val="5"/>
          <c:tx>
            <c:strRef>
              <c:f>pivotproduct!$W$4:$W$5</c:f>
              <c:strCache>
                <c:ptCount val="1"/>
                <c:pt idx="0">
                  <c:v>Women's Street Footwear</c:v>
                </c:pt>
              </c:strCache>
            </c:strRef>
          </c:tx>
          <c:spPr>
            <a:ln w="22225" cap="rnd">
              <a:solidFill>
                <a:srgbClr val="FF3399"/>
              </a:solidFill>
              <a:round/>
            </a:ln>
            <a:effectLst/>
          </c:spPr>
          <c:marker>
            <c:symbol val="circle"/>
            <c:size val="5"/>
            <c:spPr>
              <a:solidFill>
                <a:srgbClr val="FF3399"/>
              </a:solidFill>
              <a:ln w="9525">
                <a:noFill/>
              </a:ln>
              <a:effectLst/>
            </c:spPr>
          </c:marker>
          <c:cat>
            <c:multiLvlStrRef>
              <c:f>pivotproduct!$Q$6:$Q$31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pivotproduct!$W$6:$W$31</c:f>
              <c:numCache>
                <c:formatCode>0%</c:formatCode>
                <c:ptCount val="24"/>
                <c:pt idx="0">
                  <c:v>0.38441304139371879</c:v>
                </c:pt>
                <c:pt idx="1">
                  <c:v>0.38426362449593432</c:v>
                </c:pt>
                <c:pt idx="2">
                  <c:v>0.35395983971525241</c:v>
                </c:pt>
                <c:pt idx="3">
                  <c:v>0.38671003816672128</c:v>
                </c:pt>
                <c:pt idx="4">
                  <c:v>0.346373714589229</c:v>
                </c:pt>
                <c:pt idx="5">
                  <c:v>0.2534699529285438</c:v>
                </c:pt>
                <c:pt idx="6">
                  <c:v>0.2742574730271477</c:v>
                </c:pt>
                <c:pt idx="7">
                  <c:v>0.30850425150887556</c:v>
                </c:pt>
                <c:pt idx="8">
                  <c:v>0.29734534363071602</c:v>
                </c:pt>
                <c:pt idx="9">
                  <c:v>0.30726076973340383</c:v>
                </c:pt>
                <c:pt idx="10">
                  <c:v>0.34369148320056148</c:v>
                </c:pt>
                <c:pt idx="11">
                  <c:v>0.3644516043676348</c:v>
                </c:pt>
                <c:pt idx="12">
                  <c:v>0.35801445305331747</c:v>
                </c:pt>
                <c:pt idx="13">
                  <c:v>0.34685579502971298</c:v>
                </c:pt>
                <c:pt idx="14">
                  <c:v>0.35534036573809197</c:v>
                </c:pt>
                <c:pt idx="15">
                  <c:v>0.37580777692447431</c:v>
                </c:pt>
                <c:pt idx="16">
                  <c:v>0.36513575676131826</c:v>
                </c:pt>
                <c:pt idx="17">
                  <c:v>0.34208240373602733</c:v>
                </c:pt>
                <c:pt idx="18">
                  <c:v>0.34494049524105891</c:v>
                </c:pt>
                <c:pt idx="19">
                  <c:v>0.34878555793129473</c:v>
                </c:pt>
                <c:pt idx="20">
                  <c:v>0.38555444567555192</c:v>
                </c:pt>
                <c:pt idx="21">
                  <c:v>0.37081950861108465</c:v>
                </c:pt>
                <c:pt idx="22">
                  <c:v>0.3464878788174911</c:v>
                </c:pt>
                <c:pt idx="23">
                  <c:v>0.35080449994633622</c:v>
                </c:pt>
              </c:numCache>
            </c:numRef>
          </c:val>
          <c:smooth val="0"/>
          <c:extLst>
            <c:ext xmlns:c16="http://schemas.microsoft.com/office/drawing/2014/chart" uri="{C3380CC4-5D6E-409C-BE32-E72D297353CC}">
              <c16:uniqueId val="{0000000A-71BB-4CF9-8415-9B04703D5379}"/>
            </c:ext>
          </c:extLst>
        </c:ser>
        <c:dLbls>
          <c:showLegendKey val="0"/>
          <c:showVal val="0"/>
          <c:showCatName val="0"/>
          <c:showSerName val="0"/>
          <c:showPercent val="0"/>
          <c:showBubbleSize val="0"/>
        </c:dLbls>
        <c:marker val="1"/>
        <c:smooth val="0"/>
        <c:axId val="508524064"/>
        <c:axId val="508531552"/>
      </c:lineChart>
      <c:catAx>
        <c:axId val="50852406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crossAx val="508531552"/>
        <c:crosses val="autoZero"/>
        <c:auto val="1"/>
        <c:lblAlgn val="ctr"/>
        <c:lblOffset val="100"/>
        <c:noMultiLvlLbl val="0"/>
      </c:catAx>
      <c:valAx>
        <c:axId val="5085315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crossAx val="5085240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Datasets.xlsx]pivotproduct!method pie</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0070C0"/>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70C0"/>
          </a:solidFill>
          <a:ln w="19050">
            <a:solidFill>
              <a:schemeClr val="bg1"/>
            </a:solidFill>
          </a:ln>
          <a:effectLst/>
        </c:spPr>
      </c:pivotFmt>
      <c:pivotFmt>
        <c:idx val="7"/>
        <c:spPr>
          <a:solidFill>
            <a:srgbClr val="FF3399"/>
          </a:solidFill>
          <a:ln w="19050">
            <a:solidFill>
              <a:schemeClr val="bg1"/>
            </a:solidFill>
          </a:ln>
          <a:effectLst/>
        </c:spPr>
      </c:pivotFmt>
      <c:pivotFmt>
        <c:idx val="8"/>
        <c:spPr>
          <a:solidFill>
            <a:schemeClr val="accent3"/>
          </a:solidFill>
          <a:ln w="19050">
            <a:solidFill>
              <a:schemeClr val="bg1"/>
            </a:solidFill>
          </a:ln>
          <a:effectLst/>
        </c:spPr>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0"/>
        <c:spPr>
          <a:solidFill>
            <a:srgbClr val="0070C0"/>
          </a:solidFill>
          <a:ln w="19050">
            <a:solidFill>
              <a:schemeClr val="lt1"/>
            </a:solidFill>
          </a:ln>
          <a:effectLst/>
        </c:spPr>
      </c:pivotFmt>
      <c:pivotFmt>
        <c:idx val="11"/>
        <c:spPr>
          <a:solidFill>
            <a:srgbClr val="FF3399"/>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5363091314310826"/>
          <c:y val="0.11172097428937074"/>
          <c:w val="0.62895376212449372"/>
          <c:h val="0.77655805142125844"/>
        </c:manualLayout>
      </c:layout>
      <c:doughnutChart>
        <c:varyColors val="1"/>
        <c:ser>
          <c:idx val="0"/>
          <c:order val="0"/>
          <c:tx>
            <c:strRef>
              <c:f>pivotproduct!$Z$4</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EEA2-44FB-B468-A7EC7D5C7802}"/>
              </c:ext>
            </c:extLst>
          </c:dPt>
          <c:dPt>
            <c:idx val="1"/>
            <c:bubble3D val="0"/>
            <c:spPr>
              <a:solidFill>
                <a:srgbClr val="FF3399"/>
              </a:solidFill>
              <a:ln w="19050">
                <a:solidFill>
                  <a:schemeClr val="lt1"/>
                </a:solidFill>
              </a:ln>
              <a:effectLst/>
            </c:spPr>
            <c:extLst>
              <c:ext xmlns:c16="http://schemas.microsoft.com/office/drawing/2014/chart" uri="{C3380CC4-5D6E-409C-BE32-E72D297353CC}">
                <c16:uniqueId val="{00000003-EEA2-44FB-B468-A7EC7D5C78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A2-44FB-B468-A7EC7D5C780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pivotproduct!$Y$5:$Y$7</c:f>
              <c:strCache>
                <c:ptCount val="3"/>
                <c:pt idx="0">
                  <c:v>In-store</c:v>
                </c:pt>
                <c:pt idx="1">
                  <c:v>Online</c:v>
                </c:pt>
                <c:pt idx="2">
                  <c:v>Outlet</c:v>
                </c:pt>
              </c:strCache>
            </c:strRef>
          </c:cat>
          <c:val>
            <c:numRef>
              <c:f>pivotproduct!$Z$5:$Z$7</c:f>
              <c:numCache>
                <c:formatCode>"$"#,,</c:formatCode>
                <c:ptCount val="3"/>
                <c:pt idx="0">
                  <c:v>356643750</c:v>
                </c:pt>
                <c:pt idx="1">
                  <c:v>247672882</c:v>
                </c:pt>
                <c:pt idx="2">
                  <c:v>295585493</c:v>
                </c:pt>
              </c:numCache>
            </c:numRef>
          </c:val>
          <c:extLst>
            <c:ext xmlns:c16="http://schemas.microsoft.com/office/drawing/2014/chart" uri="{C3380CC4-5D6E-409C-BE32-E72D297353CC}">
              <c16:uniqueId val="{00000006-EEA2-44FB-B468-A7EC7D5C7802}"/>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Datasets.xlsx]pivotproduct!method area</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0070C0"/>
          </a:solidFill>
          <a:ln>
            <a:noFill/>
          </a:ln>
          <a:effectLst/>
        </c:spPr>
        <c:marker>
          <c:symbol val="none"/>
        </c:marker>
      </c:pivotFmt>
      <c:pivotFmt>
        <c:idx val="7"/>
        <c:spPr>
          <a:solidFill>
            <a:srgbClr val="FF3399"/>
          </a:solidFill>
          <a:ln>
            <a:noFill/>
          </a:ln>
          <a:effectLst/>
        </c:spPr>
        <c:marker>
          <c:symbol val="none"/>
        </c:marker>
      </c:pivotFmt>
      <c:pivotFmt>
        <c:idx val="8"/>
        <c:spPr>
          <a:solidFill>
            <a:schemeClr val="accent1"/>
          </a:solidFill>
          <a:ln>
            <a:noFill/>
          </a:ln>
          <a:effectLst/>
        </c:spPr>
        <c:marker>
          <c:symbol val="none"/>
        </c:marker>
      </c:pivotFmt>
    </c:pivotFmts>
    <c:plotArea>
      <c:layout>
        <c:manualLayout>
          <c:layoutTarget val="inner"/>
          <c:xMode val="edge"/>
          <c:yMode val="edge"/>
          <c:x val="7.8120644190499938E-2"/>
          <c:y val="0.15889922265320086"/>
          <c:w val="0.90454622992595279"/>
          <c:h val="0.63521411976967801"/>
        </c:manualLayout>
      </c:layout>
      <c:areaChart>
        <c:grouping val="percentStacked"/>
        <c:varyColors val="0"/>
        <c:ser>
          <c:idx val="0"/>
          <c:order val="0"/>
          <c:tx>
            <c:strRef>
              <c:f>pivotproduct!$AC$4:$AC$5</c:f>
              <c:strCache>
                <c:ptCount val="1"/>
                <c:pt idx="0">
                  <c:v>In-store</c:v>
                </c:pt>
              </c:strCache>
            </c:strRef>
          </c:tx>
          <c:spPr>
            <a:solidFill>
              <a:srgbClr val="0070C0"/>
            </a:solidFill>
            <a:ln>
              <a:noFill/>
            </a:ln>
            <a:effectLst/>
          </c:spPr>
          <c:cat>
            <c:multiLvlStrRef>
              <c:f>pivotproduct!$AB$6:$AB$31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pivotproduct!$AC$6:$AC$31</c:f>
              <c:numCache>
                <c:formatCode>0%</c:formatCode>
                <c:ptCount val="24"/>
                <c:pt idx="0">
                  <c:v>0.21825737894513672</c:v>
                </c:pt>
                <c:pt idx="1">
                  <c:v>0.4393089259706035</c:v>
                </c:pt>
                <c:pt idx="2">
                  <c:v>0.39714161094510109</c:v>
                </c:pt>
                <c:pt idx="3">
                  <c:v>0.63512399679993581</c:v>
                </c:pt>
                <c:pt idx="4">
                  <c:v>0.721642031978458</c:v>
                </c:pt>
                <c:pt idx="5">
                  <c:v>0.9746802284395637</c:v>
                </c:pt>
                <c:pt idx="6">
                  <c:v>0.74412342974427936</c:v>
                </c:pt>
                <c:pt idx="7">
                  <c:v>0.45057395167919484</c:v>
                </c:pt>
                <c:pt idx="8">
                  <c:v>0.65134484340298715</c:v>
                </c:pt>
                <c:pt idx="9">
                  <c:v>0.52744168680197956</c:v>
                </c:pt>
                <c:pt idx="10">
                  <c:v>0.11090428307992067</c:v>
                </c:pt>
                <c:pt idx="11">
                  <c:v>0</c:v>
                </c:pt>
                <c:pt idx="12">
                  <c:v>0.27351546741285476</c:v>
                </c:pt>
                <c:pt idx="13">
                  <c:v>0.31484421610134794</c:v>
                </c:pt>
                <c:pt idx="14">
                  <c:v>0.35815519212827701</c:v>
                </c:pt>
                <c:pt idx="15">
                  <c:v>0.29877151563435284</c:v>
                </c:pt>
                <c:pt idx="16">
                  <c:v>0.34202090115847572</c:v>
                </c:pt>
                <c:pt idx="17">
                  <c:v>0.44123300511473779</c:v>
                </c:pt>
                <c:pt idx="18">
                  <c:v>0.42859369019451293</c:v>
                </c:pt>
                <c:pt idx="19">
                  <c:v>0.38279057939467065</c:v>
                </c:pt>
                <c:pt idx="20">
                  <c:v>0.2906774822585021</c:v>
                </c:pt>
                <c:pt idx="21">
                  <c:v>0.34983669451643723</c:v>
                </c:pt>
                <c:pt idx="22">
                  <c:v>0.41188458723080124</c:v>
                </c:pt>
                <c:pt idx="23">
                  <c:v>0.41816899296193577</c:v>
                </c:pt>
              </c:numCache>
            </c:numRef>
          </c:val>
          <c:extLst>
            <c:ext xmlns:c16="http://schemas.microsoft.com/office/drawing/2014/chart" uri="{C3380CC4-5D6E-409C-BE32-E72D297353CC}">
              <c16:uniqueId val="{00000000-6004-45A9-B541-F1B0E8639062}"/>
            </c:ext>
          </c:extLst>
        </c:ser>
        <c:ser>
          <c:idx val="1"/>
          <c:order val="1"/>
          <c:tx>
            <c:strRef>
              <c:f>pivotproduct!$AD$4:$AD$5</c:f>
              <c:strCache>
                <c:ptCount val="1"/>
                <c:pt idx="0">
                  <c:v>Online</c:v>
                </c:pt>
              </c:strCache>
            </c:strRef>
          </c:tx>
          <c:spPr>
            <a:solidFill>
              <a:srgbClr val="FF3399"/>
            </a:solidFill>
            <a:ln>
              <a:noFill/>
            </a:ln>
            <a:effectLst/>
          </c:spPr>
          <c:cat>
            <c:multiLvlStrRef>
              <c:f>pivotproduct!$AB$6:$AB$31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pivotproduct!$AD$6:$AD$31</c:f>
              <c:numCache>
                <c:formatCode>0%</c:formatCode>
                <c:ptCount val="24"/>
                <c:pt idx="0">
                  <c:v>2.4429506896440981E-2</c:v>
                </c:pt>
                <c:pt idx="1">
                  <c:v>2.4781257325982659E-2</c:v>
                </c:pt>
                <c:pt idx="2">
                  <c:v>2.4524170416402591E-2</c:v>
                </c:pt>
                <c:pt idx="3">
                  <c:v>2.5051158194540204E-2</c:v>
                </c:pt>
                <c:pt idx="4">
                  <c:v>2.4936378466172211E-2</c:v>
                </c:pt>
                <c:pt idx="5">
                  <c:v>2.5319771560436289E-2</c:v>
                </c:pt>
                <c:pt idx="6">
                  <c:v>2.4990532784502147E-2</c:v>
                </c:pt>
                <c:pt idx="7">
                  <c:v>2.4432160611893159E-2</c:v>
                </c:pt>
                <c:pt idx="8">
                  <c:v>2.4923685165716115E-2</c:v>
                </c:pt>
                <c:pt idx="9">
                  <c:v>2.4782976502336736E-2</c:v>
                </c:pt>
                <c:pt idx="10">
                  <c:v>2.5005972884265218E-2</c:v>
                </c:pt>
                <c:pt idx="11">
                  <c:v>2.5130420666372891E-2</c:v>
                </c:pt>
                <c:pt idx="12">
                  <c:v>0.25571997709169891</c:v>
                </c:pt>
                <c:pt idx="13">
                  <c:v>0.277298126888401</c:v>
                </c:pt>
                <c:pt idx="14">
                  <c:v>0.29729893831012616</c:v>
                </c:pt>
                <c:pt idx="15">
                  <c:v>0.25828861161858713</c:v>
                </c:pt>
                <c:pt idx="16">
                  <c:v>0.28463320959260668</c:v>
                </c:pt>
                <c:pt idx="17">
                  <c:v>0.39080687658414748</c:v>
                </c:pt>
                <c:pt idx="18">
                  <c:v>0.39771354912391871</c:v>
                </c:pt>
                <c:pt idx="19">
                  <c:v>0.39379751785564071</c:v>
                </c:pt>
                <c:pt idx="20">
                  <c:v>0.31832475830197887</c:v>
                </c:pt>
                <c:pt idx="21">
                  <c:v>0.30472894801755501</c:v>
                </c:pt>
                <c:pt idx="22">
                  <c:v>0.37491520221814656</c:v>
                </c:pt>
                <c:pt idx="23">
                  <c:v>0.40506283907960156</c:v>
                </c:pt>
              </c:numCache>
            </c:numRef>
          </c:val>
          <c:extLst>
            <c:ext xmlns:c16="http://schemas.microsoft.com/office/drawing/2014/chart" uri="{C3380CC4-5D6E-409C-BE32-E72D297353CC}">
              <c16:uniqueId val="{00000001-6004-45A9-B541-F1B0E8639062}"/>
            </c:ext>
          </c:extLst>
        </c:ser>
        <c:ser>
          <c:idx val="2"/>
          <c:order val="2"/>
          <c:tx>
            <c:strRef>
              <c:f>pivotproduct!$AE$4:$AE$5</c:f>
              <c:strCache>
                <c:ptCount val="1"/>
                <c:pt idx="0">
                  <c:v>Outlet</c:v>
                </c:pt>
              </c:strCache>
            </c:strRef>
          </c:tx>
          <c:spPr>
            <a:solidFill>
              <a:schemeClr val="accent3"/>
            </a:solidFill>
            <a:ln>
              <a:noFill/>
            </a:ln>
            <a:effectLst/>
          </c:spPr>
          <c:cat>
            <c:multiLvlStrRef>
              <c:f>pivotproduct!$AB$6:$AB$31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pivotproduct!$AE$6:$AE$31</c:f>
              <c:numCache>
                <c:formatCode>0%</c:formatCode>
                <c:ptCount val="24"/>
                <c:pt idx="0">
                  <c:v>0.75731311415842228</c:v>
                </c:pt>
                <c:pt idx="1">
                  <c:v>0.53590981670341387</c:v>
                </c:pt>
                <c:pt idx="2">
                  <c:v>0.57833421863849632</c:v>
                </c:pt>
                <c:pt idx="3">
                  <c:v>0.33982484500552401</c:v>
                </c:pt>
                <c:pt idx="4">
                  <c:v>0.25342158955536981</c:v>
                </c:pt>
                <c:pt idx="5">
                  <c:v>0</c:v>
                </c:pt>
                <c:pt idx="6">
                  <c:v>0.23088603747121852</c:v>
                </c:pt>
                <c:pt idx="7">
                  <c:v>0.52499388770891209</c:v>
                </c:pt>
                <c:pt idx="8">
                  <c:v>0.32373147143129677</c:v>
                </c:pt>
                <c:pt idx="9">
                  <c:v>0.4477753366956837</c:v>
                </c:pt>
                <c:pt idx="10">
                  <c:v>0.86408974403581407</c:v>
                </c:pt>
                <c:pt idx="11">
                  <c:v>0.97486957933362706</c:v>
                </c:pt>
                <c:pt idx="12">
                  <c:v>0.47076455549544632</c:v>
                </c:pt>
                <c:pt idx="13">
                  <c:v>0.40785765701025106</c:v>
                </c:pt>
                <c:pt idx="14">
                  <c:v>0.34454586956159683</c:v>
                </c:pt>
                <c:pt idx="15">
                  <c:v>0.44293987274706009</c:v>
                </c:pt>
                <c:pt idx="16">
                  <c:v>0.3733458892489176</c:v>
                </c:pt>
                <c:pt idx="17">
                  <c:v>0.16796011830111474</c:v>
                </c:pt>
                <c:pt idx="18">
                  <c:v>0.17369276068156836</c:v>
                </c:pt>
                <c:pt idx="19">
                  <c:v>0.22341190274968864</c:v>
                </c:pt>
                <c:pt idx="20">
                  <c:v>0.39099775943951909</c:v>
                </c:pt>
                <c:pt idx="21">
                  <c:v>0.34543435746600776</c:v>
                </c:pt>
                <c:pt idx="22">
                  <c:v>0.2132002105510522</c:v>
                </c:pt>
                <c:pt idx="23">
                  <c:v>0.17676816795846273</c:v>
                </c:pt>
              </c:numCache>
            </c:numRef>
          </c:val>
          <c:extLst>
            <c:ext xmlns:c16="http://schemas.microsoft.com/office/drawing/2014/chart" uri="{C3380CC4-5D6E-409C-BE32-E72D297353CC}">
              <c16:uniqueId val="{00000002-6004-45A9-B541-F1B0E8639062}"/>
            </c:ext>
          </c:extLst>
        </c:ser>
        <c:dLbls>
          <c:showLegendKey val="0"/>
          <c:showVal val="0"/>
          <c:showCatName val="0"/>
          <c:showSerName val="0"/>
          <c:showPercent val="0"/>
          <c:showBubbleSize val="0"/>
        </c:dLbls>
        <c:axId val="487208336"/>
        <c:axId val="487209584"/>
      </c:areaChart>
      <c:catAx>
        <c:axId val="48720833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crossAx val="487209584"/>
        <c:crosses val="autoZero"/>
        <c:auto val="1"/>
        <c:lblAlgn val="ctr"/>
        <c:lblOffset val="100"/>
        <c:noMultiLvlLbl val="0"/>
      </c:catAx>
      <c:valAx>
        <c:axId val="4872095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crossAx val="48720833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Datasets.xlsx]pivotproduct!method margin</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2225" cap="rnd">
            <a:solidFill>
              <a:srgbClr val="0070C0"/>
            </a:solidFill>
            <a:round/>
          </a:ln>
          <a:effectLst/>
        </c:spPr>
        <c:marker>
          <c:symbol val="circle"/>
          <c:size val="5"/>
          <c:spPr>
            <a:solidFill>
              <a:srgbClr val="0070C0"/>
            </a:solidFill>
            <a:ln w="9525">
              <a:noFill/>
            </a:ln>
            <a:effectLst/>
          </c:spPr>
        </c:marker>
      </c:pivotFmt>
      <c:pivotFmt>
        <c:idx val="7"/>
        <c:spPr>
          <a:ln w="22225" cap="rnd">
            <a:solidFill>
              <a:srgbClr val="FF3399"/>
            </a:solidFill>
            <a:round/>
          </a:ln>
          <a:effectLst/>
        </c:spPr>
        <c:marker>
          <c:symbol val="circle"/>
          <c:size val="5"/>
          <c:spPr>
            <a:solidFill>
              <a:srgbClr val="FF3399"/>
            </a:solidFill>
            <a:ln w="9525">
              <a:noFill/>
            </a:ln>
            <a:effectLst/>
          </c:spPr>
        </c:marker>
      </c:pivotFmt>
      <c:pivotFmt>
        <c:idx val="8"/>
        <c:spPr>
          <a:ln w="22225" cap="rnd">
            <a:solidFill>
              <a:schemeClr val="accent1"/>
            </a:solidFill>
            <a:round/>
          </a:ln>
          <a:effectLst/>
        </c:spPr>
        <c:marker>
          <c:symbol val="circle"/>
          <c:size val="5"/>
          <c:spPr>
            <a:solidFill>
              <a:schemeClr val="accent3"/>
            </a:solidFill>
            <a:ln w="9525">
              <a:noFill/>
            </a:ln>
            <a:effectLst/>
          </c:spPr>
        </c:marker>
      </c:pivotFmt>
    </c:pivotFmts>
    <c:plotArea>
      <c:layout>
        <c:manualLayout>
          <c:layoutTarget val="inner"/>
          <c:xMode val="edge"/>
          <c:yMode val="edge"/>
          <c:x val="7.6316526602782347E-2"/>
          <c:y val="0.19500336879835545"/>
          <c:w val="0.90581010177669974"/>
          <c:h val="0.59451030201261901"/>
        </c:manualLayout>
      </c:layout>
      <c:lineChart>
        <c:grouping val="standard"/>
        <c:varyColors val="0"/>
        <c:ser>
          <c:idx val="0"/>
          <c:order val="0"/>
          <c:tx>
            <c:strRef>
              <c:f>pivotproduct!$AH$4:$AH$5</c:f>
              <c:strCache>
                <c:ptCount val="1"/>
                <c:pt idx="0">
                  <c:v>In-store</c:v>
                </c:pt>
              </c:strCache>
            </c:strRef>
          </c:tx>
          <c:spPr>
            <a:ln w="22225" cap="rnd">
              <a:solidFill>
                <a:srgbClr val="0070C0"/>
              </a:solidFill>
              <a:round/>
            </a:ln>
            <a:effectLst/>
          </c:spPr>
          <c:marker>
            <c:symbol val="circle"/>
            <c:size val="5"/>
            <c:spPr>
              <a:solidFill>
                <a:srgbClr val="0070C0"/>
              </a:solidFill>
              <a:ln w="9525">
                <a:noFill/>
              </a:ln>
              <a:effectLst/>
            </c:spPr>
          </c:marker>
          <c:cat>
            <c:multiLvlStrRef>
              <c:f>pivotproduct!$AG$6:$AG$31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pivotproduct!$AH$6:$AH$31</c:f>
              <c:numCache>
                <c:formatCode>0%</c:formatCode>
                <c:ptCount val="24"/>
                <c:pt idx="0">
                  <c:v>0.37304439746300211</c:v>
                </c:pt>
                <c:pt idx="1">
                  <c:v>0.33183456649592108</c:v>
                </c:pt>
                <c:pt idx="2">
                  <c:v>0.29784352165389411</c:v>
                </c:pt>
                <c:pt idx="3">
                  <c:v>0.39552420257862236</c:v>
                </c:pt>
                <c:pt idx="4">
                  <c:v>0.3444814170164841</c:v>
                </c:pt>
                <c:pt idx="5">
                  <c:v>0.25636165577342046</c:v>
                </c:pt>
                <c:pt idx="6">
                  <c:v>0.26055648084647792</c:v>
                </c:pt>
                <c:pt idx="7">
                  <c:v>0.34248032155417846</c:v>
                </c:pt>
                <c:pt idx="8">
                  <c:v>0.38218179911931222</c:v>
                </c:pt>
                <c:pt idx="9">
                  <c:v>0.36923497506779807</c:v>
                </c:pt>
                <c:pt idx="10">
                  <c:v>0.36039215686274512</c:v>
                </c:pt>
                <c:pt idx="11">
                  <c:v>#N/A</c:v>
                </c:pt>
                <c:pt idx="12">
                  <c:v>0.37106504468718965</c:v>
                </c:pt>
                <c:pt idx="13">
                  <c:v>0.37183517051326215</c:v>
                </c:pt>
                <c:pt idx="14">
                  <c:v>0.37281447802442719</c:v>
                </c:pt>
                <c:pt idx="15">
                  <c:v>0.37409939521430452</c:v>
                </c:pt>
                <c:pt idx="16">
                  <c:v>0.37036645363005194</c:v>
                </c:pt>
                <c:pt idx="17">
                  <c:v>0.36323921265257003</c:v>
                </c:pt>
                <c:pt idx="18">
                  <c:v>0.3614821847425444</c:v>
                </c:pt>
                <c:pt idx="19">
                  <c:v>0.36067217780187016</c:v>
                </c:pt>
                <c:pt idx="20">
                  <c:v>0.36553285517641093</c:v>
                </c:pt>
                <c:pt idx="21">
                  <c:v>0.36564898343880436</c:v>
                </c:pt>
                <c:pt idx="22">
                  <c:v>0.36302668251496023</c:v>
                </c:pt>
                <c:pt idx="23">
                  <c:v>0.36083474185617698</c:v>
                </c:pt>
              </c:numCache>
            </c:numRef>
          </c:val>
          <c:smooth val="0"/>
          <c:extLst>
            <c:ext xmlns:c16="http://schemas.microsoft.com/office/drawing/2014/chart" uri="{C3380CC4-5D6E-409C-BE32-E72D297353CC}">
              <c16:uniqueId val="{00000000-88F5-4A5A-B06D-9E9A5F3E0E9C}"/>
            </c:ext>
          </c:extLst>
        </c:ser>
        <c:ser>
          <c:idx val="1"/>
          <c:order val="1"/>
          <c:tx>
            <c:strRef>
              <c:f>pivotproduct!$AI$4:$AI$5</c:f>
              <c:strCache>
                <c:ptCount val="1"/>
                <c:pt idx="0">
                  <c:v>Online</c:v>
                </c:pt>
              </c:strCache>
            </c:strRef>
          </c:tx>
          <c:spPr>
            <a:ln w="22225" cap="rnd">
              <a:solidFill>
                <a:srgbClr val="FF3399"/>
              </a:solidFill>
              <a:round/>
            </a:ln>
            <a:effectLst/>
          </c:spPr>
          <c:marker>
            <c:symbol val="circle"/>
            <c:size val="5"/>
            <c:spPr>
              <a:solidFill>
                <a:srgbClr val="FF3399"/>
              </a:solidFill>
              <a:ln w="9525">
                <a:noFill/>
              </a:ln>
              <a:effectLst/>
            </c:spPr>
          </c:marker>
          <c:cat>
            <c:multiLvlStrRef>
              <c:f>pivotproduct!$AG$6:$AG$31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pivotproduct!$AI$6:$AI$31</c:f>
              <c:numCache>
                <c:formatCode>0%</c:formatCode>
                <c:ptCount val="24"/>
                <c:pt idx="0">
                  <c:v>0.47766137542152404</c:v>
                </c:pt>
                <c:pt idx="1">
                  <c:v>0.47165857254707827</c:v>
                </c:pt>
                <c:pt idx="2">
                  <c:v>0.44679957331954162</c:v>
                </c:pt>
                <c:pt idx="3">
                  <c:v>0.50117655742545042</c:v>
                </c:pt>
                <c:pt idx="4">
                  <c:v>0.46516360335076345</c:v>
                </c:pt>
                <c:pt idx="5">
                  <c:v>0.38652456288662557</c:v>
                </c:pt>
                <c:pt idx="6">
                  <c:v>0.40474405350908316</c:v>
                </c:pt>
                <c:pt idx="7">
                  <c:v>0.49103796467502081</c:v>
                </c:pt>
                <c:pt idx="8">
                  <c:v>0.50812471778595136</c:v>
                </c:pt>
                <c:pt idx="9">
                  <c:v>0.50804889128856279</c:v>
                </c:pt>
                <c:pt idx="10">
                  <c:v>0.43532426753985237</c:v>
                </c:pt>
                <c:pt idx="11">
                  <c:v>0.45803138168657959</c:v>
                </c:pt>
                <c:pt idx="12">
                  <c:v>0.37856430181705625</c:v>
                </c:pt>
                <c:pt idx="13">
                  <c:v>0.37858225222003311</c:v>
                </c:pt>
                <c:pt idx="14">
                  <c:v>0.38169598594083948</c:v>
                </c:pt>
                <c:pt idx="15">
                  <c:v>0.38418734271179983</c:v>
                </c:pt>
                <c:pt idx="16">
                  <c:v>0.38682417947003106</c:v>
                </c:pt>
                <c:pt idx="17">
                  <c:v>0.38747545876751122</c:v>
                </c:pt>
                <c:pt idx="18">
                  <c:v>0.39201139703706323</c:v>
                </c:pt>
                <c:pt idx="19">
                  <c:v>0.39065204485402355</c:v>
                </c:pt>
                <c:pt idx="20">
                  <c:v>0.39164800439909148</c:v>
                </c:pt>
                <c:pt idx="21">
                  <c:v>0.39255846862787253</c:v>
                </c:pt>
                <c:pt idx="22">
                  <c:v>0.39172772864984468</c:v>
                </c:pt>
                <c:pt idx="23">
                  <c:v>0.39048320091481825</c:v>
                </c:pt>
              </c:numCache>
            </c:numRef>
          </c:val>
          <c:smooth val="0"/>
          <c:extLst>
            <c:ext xmlns:c16="http://schemas.microsoft.com/office/drawing/2014/chart" uri="{C3380CC4-5D6E-409C-BE32-E72D297353CC}">
              <c16:uniqueId val="{00000003-88F5-4A5A-B06D-9E9A5F3E0E9C}"/>
            </c:ext>
          </c:extLst>
        </c:ser>
        <c:ser>
          <c:idx val="2"/>
          <c:order val="2"/>
          <c:tx>
            <c:strRef>
              <c:f>pivotproduct!$AJ$4:$AJ$5</c:f>
              <c:strCache>
                <c:ptCount val="1"/>
                <c:pt idx="0">
                  <c:v>Outlet</c:v>
                </c:pt>
              </c:strCache>
            </c:strRef>
          </c:tx>
          <c:spPr>
            <a:ln w="22225" cap="rnd">
              <a:solidFill>
                <a:schemeClr val="accent3"/>
              </a:solidFill>
              <a:round/>
            </a:ln>
            <a:effectLst/>
          </c:spPr>
          <c:marker>
            <c:symbol val="circle"/>
            <c:size val="5"/>
            <c:spPr>
              <a:solidFill>
                <a:schemeClr val="accent3"/>
              </a:solidFill>
              <a:ln w="9525">
                <a:noFill/>
              </a:ln>
              <a:effectLst/>
            </c:spPr>
          </c:marker>
          <c:cat>
            <c:multiLvlStrRef>
              <c:f>pivotproduct!$AG$6:$AG$31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pivotproduct!$AJ$6:$AJ$31</c:f>
              <c:numCache>
                <c:formatCode>0%</c:formatCode>
                <c:ptCount val="24"/>
                <c:pt idx="0">
                  <c:v>0.35071115082854859</c:v>
                </c:pt>
                <c:pt idx="1">
                  <c:v>0.35404717147684828</c:v>
                </c:pt>
                <c:pt idx="2">
                  <c:v>0.35045936757983093</c:v>
                </c:pt>
                <c:pt idx="3">
                  <c:v>0.33614887195422377</c:v>
                </c:pt>
                <c:pt idx="4">
                  <c:v>0.3426126431232055</c:v>
                </c:pt>
                <c:pt idx="5">
                  <c:v>#N/A</c:v>
                </c:pt>
                <c:pt idx="6">
                  <c:v>0.35866199518790526</c:v>
                </c:pt>
                <c:pt idx="7">
                  <c:v>0.38645950513893601</c:v>
                </c:pt>
                <c:pt idx="8">
                  <c:v>0.39342485692038881</c:v>
                </c:pt>
                <c:pt idx="9">
                  <c:v>0.39006268890860951</c:v>
                </c:pt>
                <c:pt idx="10">
                  <c:v>0.31474531641818237</c:v>
                </c:pt>
                <c:pt idx="11">
                  <c:v>0.33480741083146098</c:v>
                </c:pt>
                <c:pt idx="12">
                  <c:v>0.32159264854099845</c:v>
                </c:pt>
                <c:pt idx="13">
                  <c:v>0.31635081165515022</c:v>
                </c:pt>
                <c:pt idx="14">
                  <c:v>0.36386401343666613</c:v>
                </c:pt>
                <c:pt idx="15">
                  <c:v>0.38718647307104026</c:v>
                </c:pt>
                <c:pt idx="16">
                  <c:v>0.37988790505652159</c:v>
                </c:pt>
                <c:pt idx="17">
                  <c:v>0.35003395468734183</c:v>
                </c:pt>
                <c:pt idx="18">
                  <c:v>0.35189178701099272</c:v>
                </c:pt>
                <c:pt idx="19">
                  <c:v>0.37223444151779356</c:v>
                </c:pt>
                <c:pt idx="20">
                  <c:v>0.43876051421414686</c:v>
                </c:pt>
                <c:pt idx="21">
                  <c:v>0.42548495577605716</c:v>
                </c:pt>
                <c:pt idx="22">
                  <c:v>0.34962482232253694</c:v>
                </c:pt>
                <c:pt idx="23">
                  <c:v>0.35101827580383432</c:v>
                </c:pt>
              </c:numCache>
            </c:numRef>
          </c:val>
          <c:smooth val="0"/>
          <c:extLst>
            <c:ext xmlns:c16="http://schemas.microsoft.com/office/drawing/2014/chart" uri="{C3380CC4-5D6E-409C-BE32-E72D297353CC}">
              <c16:uniqueId val="{00000004-88F5-4A5A-B06D-9E9A5F3E0E9C}"/>
            </c:ext>
          </c:extLst>
        </c:ser>
        <c:dLbls>
          <c:showLegendKey val="0"/>
          <c:showVal val="0"/>
          <c:showCatName val="0"/>
          <c:showSerName val="0"/>
          <c:showPercent val="0"/>
          <c:showBubbleSize val="0"/>
        </c:dLbls>
        <c:marker val="1"/>
        <c:smooth val="0"/>
        <c:axId val="23220352"/>
        <c:axId val="23229920"/>
      </c:lineChart>
      <c:catAx>
        <c:axId val="23220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crossAx val="23229920"/>
        <c:crosses val="autoZero"/>
        <c:auto val="1"/>
        <c:lblAlgn val="ctr"/>
        <c:lblOffset val="100"/>
        <c:noMultiLvlLbl val="0"/>
      </c:catAx>
      <c:valAx>
        <c:axId val="232299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crossAx val="232203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Datasets.xlsx]pivottable!line profit revenue</c:name>
    <c:fmtId val="3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pivottable!$H$3</c:f>
              <c:strCache>
                <c:ptCount val="1"/>
                <c:pt idx="0">
                  <c:v>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pivottable!$G$4:$G$29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pivottable!$H$4:$H$29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C1F-4F4D-9851-35A327F0971F}"/>
            </c:ext>
          </c:extLst>
        </c:ser>
        <c:ser>
          <c:idx val="1"/>
          <c:order val="1"/>
          <c:tx>
            <c:strRef>
              <c:f>pivottable!$I$3</c:f>
              <c:strCache>
                <c:ptCount val="1"/>
                <c:pt idx="0">
                  <c:v>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pivottable!$G$4:$G$29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pivottable!$I$4:$I$29</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BC1F-4F4D-9851-35A327F0971F}"/>
            </c:ext>
          </c:extLst>
        </c:ser>
        <c:dLbls>
          <c:showLegendKey val="0"/>
          <c:showVal val="0"/>
          <c:showCatName val="0"/>
          <c:showSerName val="0"/>
          <c:showPercent val="0"/>
          <c:showBubbleSize val="0"/>
        </c:dLbls>
        <c:marker val="1"/>
        <c:smooth val="0"/>
        <c:axId val="1896955472"/>
        <c:axId val="1896951312"/>
      </c:lineChart>
      <c:catAx>
        <c:axId val="189695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j-lt"/>
                <a:ea typeface="+mn-ea"/>
                <a:cs typeface="+mn-cs"/>
              </a:defRPr>
            </a:pPr>
            <a:endParaRPr lang="en-US"/>
          </a:p>
        </c:txPr>
        <c:crossAx val="1896951312"/>
        <c:crosses val="autoZero"/>
        <c:auto val="1"/>
        <c:lblAlgn val="ctr"/>
        <c:lblOffset val="100"/>
        <c:noMultiLvlLbl val="0"/>
      </c:catAx>
      <c:valAx>
        <c:axId val="1896951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j-lt"/>
                <a:ea typeface="+mn-ea"/>
                <a:cs typeface="+mn-cs"/>
              </a:defRPr>
            </a:pPr>
            <a:endParaRPr lang="en-US"/>
          </a:p>
        </c:txPr>
        <c:crossAx val="1896955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Datasets.xlsx]pivottable!line orders margin</c:name>
    <c:fmtId val="1"/>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pivottable!$M$3</c:f>
              <c:strCache>
                <c:ptCount val="1"/>
                <c:pt idx="0">
                  <c:v>#units</c:v>
                </c:pt>
              </c:strCache>
            </c:strRef>
          </c:tx>
          <c:spPr>
            <a:solidFill>
              <a:schemeClr val="accent1"/>
            </a:solidFill>
            <a:ln>
              <a:noFill/>
            </a:ln>
            <a:effectLst/>
          </c:spPr>
          <c:invertIfNegative val="0"/>
          <c:cat>
            <c:multiLvlStrRef>
              <c:f>pivottable!$L$4:$L$29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pivottable!$M$4:$M$29</c:f>
              <c:numCache>
                <c:formatCode>_-* #,##0_-;\-* #,##0_-;_-* "-"??_-;_-@_-</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806D-4569-AC4D-54A36C8B7B19}"/>
            </c:ext>
          </c:extLst>
        </c:ser>
        <c:dLbls>
          <c:showLegendKey val="0"/>
          <c:showVal val="0"/>
          <c:showCatName val="0"/>
          <c:showSerName val="0"/>
          <c:showPercent val="0"/>
          <c:showBubbleSize val="0"/>
        </c:dLbls>
        <c:gapWidth val="150"/>
        <c:axId val="1897220288"/>
        <c:axId val="1897215712"/>
      </c:barChart>
      <c:lineChart>
        <c:grouping val="standard"/>
        <c:varyColors val="0"/>
        <c:ser>
          <c:idx val="1"/>
          <c:order val="1"/>
          <c:tx>
            <c:strRef>
              <c:f>pivottable!$N$3</c:f>
              <c:strCache>
                <c:ptCount val="1"/>
                <c:pt idx="0">
                  <c:v>profit_margin</c:v>
                </c:pt>
              </c:strCache>
            </c:strRef>
          </c:tx>
          <c:spPr>
            <a:ln w="28575" cap="rnd">
              <a:solidFill>
                <a:schemeClr val="accent2"/>
              </a:solidFill>
              <a:round/>
            </a:ln>
            <a:effectLst/>
          </c:spPr>
          <c:marker>
            <c:symbol val="none"/>
          </c:marker>
          <c:cat>
            <c:multiLvlStrRef>
              <c:f>pivottable!$L$4:$L$29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pivottable!$N$4:$N$29</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smooth val="0"/>
          <c:extLst>
            <c:ext xmlns:c16="http://schemas.microsoft.com/office/drawing/2014/chart" uri="{C3380CC4-5D6E-409C-BE32-E72D297353CC}">
              <c16:uniqueId val="{00000001-806D-4569-AC4D-54A36C8B7B19}"/>
            </c:ext>
          </c:extLst>
        </c:ser>
        <c:dLbls>
          <c:showLegendKey val="0"/>
          <c:showVal val="0"/>
          <c:showCatName val="0"/>
          <c:showSerName val="0"/>
          <c:showPercent val="0"/>
          <c:showBubbleSize val="0"/>
        </c:dLbls>
        <c:marker val="1"/>
        <c:smooth val="0"/>
        <c:axId val="1897224032"/>
        <c:axId val="1897222368"/>
      </c:lineChart>
      <c:catAx>
        <c:axId val="189722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215712"/>
        <c:crosses val="autoZero"/>
        <c:auto val="1"/>
        <c:lblAlgn val="ctr"/>
        <c:lblOffset val="100"/>
        <c:noMultiLvlLbl val="0"/>
      </c:catAx>
      <c:valAx>
        <c:axId val="18972157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220288"/>
        <c:crosses val="autoZero"/>
        <c:crossBetween val="between"/>
      </c:valAx>
      <c:valAx>
        <c:axId val="189722236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224032"/>
        <c:crosses val="max"/>
        <c:crossBetween val="between"/>
      </c:valAx>
      <c:catAx>
        <c:axId val="1897224032"/>
        <c:scaling>
          <c:orientation val="minMax"/>
        </c:scaling>
        <c:delete val="1"/>
        <c:axPos val="b"/>
        <c:numFmt formatCode="General" sourceLinked="1"/>
        <c:majorTickMark val="none"/>
        <c:minorTickMark val="none"/>
        <c:tickLblPos val="nextTo"/>
        <c:crossAx val="1897222368"/>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pivottable!$B$8</c:f>
              <c:strCache>
                <c:ptCount val="1"/>
                <c:pt idx="0">
                  <c:v>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B9-404E-B817-6775A1CA43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B9-404E-B817-6775A1CA43BD}"/>
              </c:ext>
            </c:extLst>
          </c:dPt>
          <c:val>
            <c:numRef>
              <c:f>pivottable!$B$9:$B$10</c:f>
              <c:numCache>
                <c:formatCode>0%</c:formatCode>
                <c:ptCount val="2"/>
                <c:pt idx="0">
                  <c:v>0.63092123885139306</c:v>
                </c:pt>
                <c:pt idx="1">
                  <c:v>0.36907876114860694</c:v>
                </c:pt>
              </c:numCache>
            </c:numRef>
          </c:val>
          <c:extLst>
            <c:ext xmlns:c16="http://schemas.microsoft.com/office/drawing/2014/chart" uri="{C3380CC4-5D6E-409C-BE32-E72D297353CC}">
              <c16:uniqueId val="{00000000-F663-4F56-B784-6E5BA39A981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pivottable!$C$8</c:f>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4C-4B69-92AA-207470A1E6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4C-4B69-92AA-207470A1E6A4}"/>
              </c:ext>
            </c:extLst>
          </c:dPt>
          <c:val>
            <c:numRef>
              <c:f>pivottable!$C$9:$C$10</c:f>
              <c:numCache>
                <c:formatCode>0%</c:formatCode>
                <c:ptCount val="2"/>
                <c:pt idx="0">
                  <c:v>0.36907876114860699</c:v>
                </c:pt>
                <c:pt idx="1">
                  <c:v>0.63092123885139295</c:v>
                </c:pt>
              </c:numCache>
            </c:numRef>
          </c:val>
          <c:extLst>
            <c:ext xmlns:c16="http://schemas.microsoft.com/office/drawing/2014/chart" uri="{C3380CC4-5D6E-409C-BE32-E72D297353CC}">
              <c16:uniqueId val="{00000000-4776-492F-A2A7-6A0A4B47FEE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Datasets.xlsx]pivottable!product</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pivottable!$Q$4</c:f>
              <c:strCache>
                <c:ptCount val="1"/>
                <c:pt idx="0">
                  <c:v>Revenue</c:v>
                </c:pt>
              </c:strCache>
            </c:strRef>
          </c:tx>
          <c:spPr>
            <a:solidFill>
              <a:schemeClr val="accent1"/>
            </a:solidFill>
            <a:ln>
              <a:noFill/>
            </a:ln>
            <a:effectLst/>
          </c:spPr>
          <c:invertIfNegative val="0"/>
          <c:cat>
            <c:strRef>
              <c:f>pivottable!$P$5:$P$10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pivottable!$Q$5:$Q$10</c:f>
              <c:numCache>
                <c:formatCode>_-"$"* #,##0_-;\-"$"* #,##0_-;_-"$"* "-"??_-;_-@_-</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BD77-4052-BFA2-18AAB7692429}"/>
            </c:ext>
          </c:extLst>
        </c:ser>
        <c:ser>
          <c:idx val="1"/>
          <c:order val="1"/>
          <c:tx>
            <c:strRef>
              <c:f>pivottable!$R$4</c:f>
              <c:strCache>
                <c:ptCount val="1"/>
                <c:pt idx="0">
                  <c:v>Profit</c:v>
                </c:pt>
              </c:strCache>
            </c:strRef>
          </c:tx>
          <c:spPr>
            <a:solidFill>
              <a:schemeClr val="accent2"/>
            </a:solidFill>
            <a:ln>
              <a:noFill/>
            </a:ln>
            <a:effectLst/>
          </c:spPr>
          <c:invertIfNegative val="0"/>
          <c:cat>
            <c:strRef>
              <c:f>pivottable!$P$5:$P$10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pivottable!$R$5:$R$10</c:f>
              <c:numCache>
                <c:formatCode>_-"$"* #,##0_-;\-"$"* #,##0_-;_-"$"* "-"??_-;_-@_-</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BD77-4052-BFA2-18AAB7692429}"/>
            </c:ext>
          </c:extLst>
        </c:ser>
        <c:dLbls>
          <c:showLegendKey val="0"/>
          <c:showVal val="0"/>
          <c:showCatName val="0"/>
          <c:showSerName val="0"/>
          <c:showPercent val="0"/>
          <c:showBubbleSize val="0"/>
        </c:dLbls>
        <c:gapWidth val="219"/>
        <c:overlap val="-27"/>
        <c:axId val="23208704"/>
        <c:axId val="23195808"/>
      </c:barChart>
      <c:catAx>
        <c:axId val="2320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95808"/>
        <c:crosses val="autoZero"/>
        <c:auto val="1"/>
        <c:lblAlgn val="ctr"/>
        <c:lblOffset val="100"/>
        <c:noMultiLvlLbl val="0"/>
      </c:catAx>
      <c:valAx>
        <c:axId val="23195808"/>
        <c:scaling>
          <c:orientation val="minMax"/>
        </c:scaling>
        <c:delete val="0"/>
        <c:axPos val="l"/>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087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Datasets.xlsx]pivottable!method</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pivottable!$AG$4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8A-4A67-9C31-4F85087755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8A-4A67-9C31-4F85087755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8A-4A67-9C31-4F8508775563}"/>
              </c:ext>
            </c:extLst>
          </c:dPt>
          <c:cat>
            <c:strRef>
              <c:f>pivottable!$AF$5:$AF$7</c:f>
              <c:strCache>
                <c:ptCount val="3"/>
                <c:pt idx="0">
                  <c:v>In-store</c:v>
                </c:pt>
                <c:pt idx="1">
                  <c:v>Online</c:v>
                </c:pt>
                <c:pt idx="2">
                  <c:v>Outlet</c:v>
                </c:pt>
              </c:strCache>
            </c:strRef>
          </c:cat>
          <c:val>
            <c:numRef>
              <c:f>pivottable!$AG$5:$AG$7</c:f>
              <c:numCache>
                <c:formatCode>_-"$"* #,##0_-;\-"$"* #,##0_-;_-"$"* "-"??_-;_-@_-</c:formatCode>
                <c:ptCount val="3"/>
                <c:pt idx="0">
                  <c:v>356643750</c:v>
                </c:pt>
                <c:pt idx="1">
                  <c:v>247672882</c:v>
                </c:pt>
                <c:pt idx="2">
                  <c:v>295585493</c:v>
                </c:pt>
              </c:numCache>
            </c:numRef>
          </c:val>
          <c:extLst>
            <c:ext xmlns:c16="http://schemas.microsoft.com/office/drawing/2014/chart" uri="{C3380CC4-5D6E-409C-BE32-E72D297353CC}">
              <c16:uniqueId val="{00000000-A076-4B02-8846-11772FCDE99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Datasets.xlsx]pivottable!method</c:name>
    <c:fmtId val="8"/>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pivottable!$AG$4</c:f>
              <c:strCache>
                <c:ptCount val="1"/>
                <c:pt idx="0">
                  <c:v>Total</c:v>
                </c:pt>
              </c:strCache>
            </c:strRef>
          </c:tx>
          <c:spPr>
            <a:solidFill>
              <a:schemeClr val="accent1"/>
            </a:solidFill>
            <a:ln>
              <a:noFill/>
            </a:ln>
            <a:effectLst/>
          </c:spPr>
          <c:invertIfNegative val="0"/>
          <c:cat>
            <c:strRef>
              <c:f>pivottable!$AF$5:$AF$7</c:f>
              <c:strCache>
                <c:ptCount val="3"/>
                <c:pt idx="0">
                  <c:v>In-store</c:v>
                </c:pt>
                <c:pt idx="1">
                  <c:v>Online</c:v>
                </c:pt>
                <c:pt idx="2">
                  <c:v>Outlet</c:v>
                </c:pt>
              </c:strCache>
            </c:strRef>
          </c:cat>
          <c:val>
            <c:numRef>
              <c:f>pivottable!$AG$5:$AG$7</c:f>
              <c:numCache>
                <c:formatCode>_-"$"* #,##0_-;\-"$"* #,##0_-;_-"$"* "-"??_-;_-@_-</c:formatCode>
                <c:ptCount val="3"/>
                <c:pt idx="0">
                  <c:v>356643750</c:v>
                </c:pt>
                <c:pt idx="1">
                  <c:v>247672882</c:v>
                </c:pt>
                <c:pt idx="2">
                  <c:v>295585493</c:v>
                </c:pt>
              </c:numCache>
            </c:numRef>
          </c:val>
          <c:extLst>
            <c:ext xmlns:c16="http://schemas.microsoft.com/office/drawing/2014/chart" uri="{C3380CC4-5D6E-409C-BE32-E72D297353CC}">
              <c16:uniqueId val="{00000000-27FA-4973-BAD0-1AA1DE842237}"/>
            </c:ext>
          </c:extLst>
        </c:ser>
        <c:dLbls>
          <c:showLegendKey val="0"/>
          <c:showVal val="0"/>
          <c:showCatName val="0"/>
          <c:showSerName val="0"/>
          <c:showPercent val="0"/>
          <c:showBubbleSize val="0"/>
        </c:dLbls>
        <c:gapWidth val="219"/>
        <c:overlap val="-27"/>
        <c:axId val="23209952"/>
        <c:axId val="23213280"/>
      </c:barChart>
      <c:catAx>
        <c:axId val="2320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13280"/>
        <c:crosses val="autoZero"/>
        <c:auto val="1"/>
        <c:lblAlgn val="ctr"/>
        <c:lblOffset val="100"/>
        <c:noMultiLvlLbl val="0"/>
      </c:catAx>
      <c:valAx>
        <c:axId val="23213280"/>
        <c:scaling>
          <c:orientation val="minMax"/>
        </c:scaling>
        <c:delete val="1"/>
        <c:axPos val="l"/>
        <c:numFmt formatCode="_-&quot;$&quot;* #,##0_-;\-&quot;$&quot;* #,##0_-;_-&quot;$&quot;* &quot;-&quot;??_-;_-@_-" sourceLinked="1"/>
        <c:majorTickMark val="none"/>
        <c:minorTickMark val="none"/>
        <c:tickLblPos val="nextTo"/>
        <c:crossAx val="23209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Datasets.xlsx]pivottable!line profit revenue</c:name>
    <c:fmtId val="37"/>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solidFill>
            <a:schemeClr val="accent1"/>
          </a:solidFill>
          <a:ln w="22225" cap="rnd">
            <a:solidFill>
              <a:srgbClr val="009999"/>
            </a:solidFill>
            <a:round/>
          </a:ln>
          <a:effectLst/>
        </c:spPr>
        <c:marker>
          <c:symbol val="circle"/>
          <c:size val="4"/>
          <c:spPr>
            <a:solidFill>
              <a:srgbClr val="0070C0"/>
            </a:solidFill>
            <a:ln w="9525">
              <a:noFill/>
            </a:ln>
            <a:effectLst/>
          </c:spPr>
        </c:marker>
      </c:pivotFmt>
      <c:pivotFmt>
        <c:idx val="9"/>
        <c:spPr>
          <a:solidFill>
            <a:schemeClr val="accent1"/>
          </a:solidFill>
          <a:ln w="22225" cap="rnd">
            <a:solidFill>
              <a:srgbClr val="FF3399"/>
            </a:solidFill>
            <a:round/>
          </a:ln>
          <a:effectLst/>
        </c:spPr>
        <c:marker>
          <c:symbol val="circle"/>
          <c:size val="4"/>
          <c:spPr>
            <a:solidFill>
              <a:srgbClr val="FF3399"/>
            </a:solidFill>
            <a:ln w="9525">
              <a:noFill/>
            </a:ln>
            <a:effectLst/>
          </c:spPr>
        </c:marker>
      </c:pivotFmt>
      <c:pivotFmt>
        <c:idx val="10"/>
      </c:pivotFmt>
      <c:pivotFmt>
        <c:idx val="11"/>
        <c:spPr>
          <a:ln w="22225" cap="rnd">
            <a:solidFill>
              <a:srgbClr val="0070C0"/>
            </a:solidFill>
            <a:round/>
          </a:ln>
          <a:effectLst/>
        </c:spPr>
        <c:marker>
          <c:symbol val="circle"/>
          <c:size val="5"/>
          <c:spPr>
            <a:solidFill>
              <a:schemeClr val="accent1"/>
            </a:solidFill>
            <a:ln w="9525">
              <a:solidFill>
                <a:schemeClr val="accent1"/>
              </a:solidFill>
            </a:ln>
            <a:effectLst/>
          </c:spPr>
        </c:marker>
      </c:pivotFmt>
      <c:pivotFmt>
        <c:idx val="12"/>
        <c:spPr>
          <a:ln w="28575" cap="rnd">
            <a:solidFill>
              <a:srgbClr val="FF3399"/>
            </a:solidFill>
            <a:round/>
          </a:ln>
          <a:effectLst/>
        </c:spPr>
        <c:marker>
          <c:symbol val="circle"/>
          <c:size val="5"/>
          <c:spPr>
            <a:solidFill>
              <a:srgbClr val="FF3399"/>
            </a:solidFill>
            <a:ln w="9525">
              <a:solidFill>
                <a:schemeClr val="accent2"/>
              </a:solidFill>
            </a:ln>
            <a:effectLst/>
          </c:spPr>
        </c:marker>
      </c:pivotFmt>
    </c:pivotFmts>
    <c:plotArea>
      <c:layout>
        <c:manualLayout>
          <c:layoutTarget val="inner"/>
          <c:xMode val="edge"/>
          <c:yMode val="edge"/>
          <c:x val="0.19799103283357455"/>
          <c:y val="0.15446758144120057"/>
          <c:w val="0.78211857190860579"/>
          <c:h val="0.59558376322365747"/>
        </c:manualLayout>
      </c:layout>
      <c:lineChart>
        <c:grouping val="standard"/>
        <c:varyColors val="0"/>
        <c:ser>
          <c:idx val="0"/>
          <c:order val="0"/>
          <c:tx>
            <c:strRef>
              <c:f>pivottable!$H$3</c:f>
              <c:strCache>
                <c:ptCount val="1"/>
                <c:pt idx="0">
                  <c:v>Revenue</c:v>
                </c:pt>
              </c:strCache>
            </c:strRef>
          </c:tx>
          <c:spPr>
            <a:ln w="22225" cap="rnd">
              <a:solidFill>
                <a:srgbClr val="0070C0"/>
              </a:solidFill>
              <a:round/>
            </a:ln>
            <a:effectLst/>
          </c:spPr>
          <c:marker>
            <c:symbol val="circle"/>
            <c:size val="5"/>
            <c:spPr>
              <a:solidFill>
                <a:schemeClr val="accent1"/>
              </a:solidFill>
              <a:ln w="9525">
                <a:solidFill>
                  <a:schemeClr val="accent1"/>
                </a:solidFill>
              </a:ln>
              <a:effectLst/>
            </c:spPr>
          </c:marker>
          <c:cat>
            <c:multiLvlStrRef>
              <c:f>pivottable!$G$4:$G$29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pivottable!$H$4:$H$29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959-4C78-B21E-F435F7E403A3}"/>
            </c:ext>
          </c:extLst>
        </c:ser>
        <c:ser>
          <c:idx val="1"/>
          <c:order val="1"/>
          <c:tx>
            <c:strRef>
              <c:f>pivottable!$I$3</c:f>
              <c:strCache>
                <c:ptCount val="1"/>
                <c:pt idx="0">
                  <c:v>Profit</c:v>
                </c:pt>
              </c:strCache>
            </c:strRef>
          </c:tx>
          <c:spPr>
            <a:ln w="28575" cap="rnd">
              <a:solidFill>
                <a:srgbClr val="FF3399"/>
              </a:solidFill>
              <a:round/>
            </a:ln>
            <a:effectLst/>
          </c:spPr>
          <c:marker>
            <c:symbol val="circle"/>
            <c:size val="5"/>
            <c:spPr>
              <a:solidFill>
                <a:srgbClr val="FF3399"/>
              </a:solidFill>
              <a:ln w="9525">
                <a:solidFill>
                  <a:schemeClr val="accent2"/>
                </a:solidFill>
              </a:ln>
              <a:effectLst/>
            </c:spPr>
          </c:marker>
          <c:cat>
            <c:multiLvlStrRef>
              <c:f>pivottable!$G$4:$G$29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pivottable!$I$4:$I$29</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B959-4C78-B21E-F435F7E403A3}"/>
            </c:ext>
          </c:extLst>
        </c:ser>
        <c:dLbls>
          <c:showLegendKey val="0"/>
          <c:showVal val="0"/>
          <c:showCatName val="0"/>
          <c:showSerName val="0"/>
          <c:showPercent val="0"/>
          <c:showBubbleSize val="0"/>
        </c:dLbls>
        <c:marker val="1"/>
        <c:smooth val="0"/>
        <c:axId val="1896955472"/>
        <c:axId val="1896951312"/>
      </c:lineChart>
      <c:catAx>
        <c:axId val="18969554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j-lt"/>
                <a:ea typeface="+mn-ea"/>
                <a:cs typeface="+mn-cs"/>
              </a:defRPr>
            </a:pPr>
            <a:endParaRPr lang="en-US"/>
          </a:p>
        </c:txPr>
        <c:crossAx val="1896951312"/>
        <c:crosses val="autoZero"/>
        <c:auto val="1"/>
        <c:lblAlgn val="ctr"/>
        <c:lblOffset val="100"/>
        <c:noMultiLvlLbl val="0"/>
      </c:catAx>
      <c:valAx>
        <c:axId val="1896951312"/>
        <c:scaling>
          <c:orientation val="minMax"/>
        </c:scaling>
        <c:delete val="0"/>
        <c:axPos val="l"/>
        <c:numFmt formatCode="_(&quot;$&quot;* #,##0.00_);_(&quot;$&quot;* \(#,##0.0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j-lt"/>
                <a:ea typeface="+mn-ea"/>
                <a:cs typeface="Arial" panose="020B0604020202020204" pitchFamily="34" charset="0"/>
              </a:defRPr>
            </a:pPr>
            <a:endParaRPr lang="en-US"/>
          </a:p>
        </c:txPr>
        <c:crossAx val="1896955472"/>
        <c:crosses val="autoZero"/>
        <c:crossBetween val="between"/>
      </c:valAx>
      <c:spPr>
        <a:noFill/>
        <a:ln>
          <a:noFill/>
        </a:ln>
        <a:effectLst/>
      </c:spPr>
    </c:plotArea>
    <c:legend>
      <c:legendPos val="r"/>
      <c:layout>
        <c:manualLayout>
          <c:xMode val="edge"/>
          <c:yMode val="edge"/>
          <c:x val="0.51809228732862755"/>
          <c:y val="6.9028283394007304E-3"/>
          <c:w val="0.4623946817375949"/>
          <c:h val="0.1065181673456756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j-lt"/>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Datasets.xlsx]pivottable!line orders margin</c:name>
    <c:fmtId val="3"/>
  </c:pivotSource>
  <c:chart>
    <c:autoTitleDeleted val="0"/>
    <c:pivotFmts>
      <c:pivotFmt>
        <c:idx val="0"/>
        <c:spPr>
          <a:solidFill>
            <a:schemeClr val="accent1"/>
          </a:solidFill>
          <a:ln>
            <a:noFill/>
          </a:ln>
          <a:effectLst/>
        </c:spPr>
      </c:pivotFmt>
      <c:pivotFmt>
        <c:idx val="1"/>
        <c:spPr>
          <a:solidFill>
            <a:schemeClr val="accent1"/>
          </a:solidFill>
          <a:ln w="28575" cap="rnd">
            <a:solidFill>
              <a:schemeClr val="accent1"/>
            </a:solidFill>
            <a:round/>
          </a:ln>
          <a:effectLst/>
        </c:spPr>
      </c:pivotFmt>
      <c:pivotFmt>
        <c:idx val="2"/>
        <c:spPr>
          <a:solidFill>
            <a:schemeClr val="accent1"/>
          </a:solidFill>
          <a:ln>
            <a:noFill/>
          </a:ln>
          <a:effectLst/>
        </c:spPr>
      </c:pivotFmt>
      <c:pivotFmt>
        <c:idx val="3"/>
        <c:spPr>
          <a:solidFill>
            <a:schemeClr val="accent1"/>
          </a:solidFill>
          <a:ln w="28575" cap="rnd">
            <a:solidFill>
              <a:schemeClr val="accent1"/>
            </a:solidFill>
            <a:round/>
          </a:ln>
          <a:effectLst/>
        </c:spPr>
      </c:pivotFmt>
      <c:pivotFmt>
        <c:idx val="4"/>
        <c:spPr>
          <a:solidFill>
            <a:srgbClr val="0070C0"/>
          </a:solidFill>
          <a:ln>
            <a:noFill/>
          </a:ln>
          <a:effectLst/>
        </c:spPr>
        <c:marker>
          <c:symbol val="none"/>
        </c:marker>
      </c:pivotFmt>
      <c:pivotFmt>
        <c:idx val="5"/>
        <c:spPr>
          <a:ln w="28575" cap="rnd">
            <a:solidFill>
              <a:srgbClr val="FF3399"/>
            </a:solidFill>
            <a:round/>
          </a:ln>
          <a:effectLst/>
        </c:spPr>
        <c:marker>
          <c:symbol val="none"/>
        </c:marker>
      </c:pivotFmt>
    </c:pivotFmts>
    <c:plotArea>
      <c:layout>
        <c:manualLayout>
          <c:layoutTarget val="inner"/>
          <c:xMode val="edge"/>
          <c:yMode val="edge"/>
          <c:x val="0.13193848581138065"/>
          <c:y val="0.1590311870175454"/>
          <c:w val="0.78573970532178072"/>
          <c:h val="0.59266724362346468"/>
        </c:manualLayout>
      </c:layout>
      <c:barChart>
        <c:barDir val="col"/>
        <c:grouping val="clustered"/>
        <c:varyColors val="0"/>
        <c:ser>
          <c:idx val="0"/>
          <c:order val="0"/>
          <c:tx>
            <c:strRef>
              <c:f>pivottable!$M$3</c:f>
              <c:strCache>
                <c:ptCount val="1"/>
                <c:pt idx="0">
                  <c:v>#units</c:v>
                </c:pt>
              </c:strCache>
            </c:strRef>
          </c:tx>
          <c:spPr>
            <a:solidFill>
              <a:srgbClr val="0070C0"/>
            </a:solidFill>
            <a:ln>
              <a:noFill/>
            </a:ln>
            <a:effectLst/>
          </c:spPr>
          <c:invertIfNegative val="0"/>
          <c:cat>
            <c:multiLvlStrRef>
              <c:f>pivottable!$L$4:$L$29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pivottable!$M$4:$M$29</c:f>
              <c:numCache>
                <c:formatCode>_-* #,##0_-;\-* #,##0_-;_-* "-"??_-;_-@_-</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CE6C-49A5-AE8C-640F46AD79FE}"/>
            </c:ext>
          </c:extLst>
        </c:ser>
        <c:dLbls>
          <c:showLegendKey val="0"/>
          <c:showVal val="0"/>
          <c:showCatName val="0"/>
          <c:showSerName val="0"/>
          <c:showPercent val="0"/>
          <c:showBubbleSize val="0"/>
        </c:dLbls>
        <c:gapWidth val="50"/>
        <c:axId val="1897220288"/>
        <c:axId val="1897215712"/>
      </c:barChart>
      <c:lineChart>
        <c:grouping val="standard"/>
        <c:varyColors val="0"/>
        <c:ser>
          <c:idx val="1"/>
          <c:order val="1"/>
          <c:tx>
            <c:strRef>
              <c:f>pivottable!$N$3</c:f>
              <c:strCache>
                <c:ptCount val="1"/>
                <c:pt idx="0">
                  <c:v>profit_margin</c:v>
                </c:pt>
              </c:strCache>
            </c:strRef>
          </c:tx>
          <c:spPr>
            <a:ln w="28575" cap="rnd">
              <a:solidFill>
                <a:srgbClr val="FF3399"/>
              </a:solidFill>
              <a:round/>
            </a:ln>
            <a:effectLst/>
          </c:spPr>
          <c:marker>
            <c:symbol val="none"/>
          </c:marker>
          <c:cat>
            <c:multiLvlStrRef>
              <c:f>pivottable!$L$4:$L$29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pivottable!$N$4:$N$29</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smooth val="0"/>
          <c:extLst>
            <c:ext xmlns:c16="http://schemas.microsoft.com/office/drawing/2014/chart" uri="{C3380CC4-5D6E-409C-BE32-E72D297353CC}">
              <c16:uniqueId val="{00000001-CE6C-49A5-AE8C-640F46AD79FE}"/>
            </c:ext>
          </c:extLst>
        </c:ser>
        <c:dLbls>
          <c:showLegendKey val="0"/>
          <c:showVal val="0"/>
          <c:showCatName val="0"/>
          <c:showSerName val="0"/>
          <c:showPercent val="0"/>
          <c:showBubbleSize val="0"/>
        </c:dLbls>
        <c:marker val="1"/>
        <c:smooth val="0"/>
        <c:axId val="1897224032"/>
        <c:axId val="1897222368"/>
      </c:lineChart>
      <c:catAx>
        <c:axId val="189722028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j-lt"/>
                <a:ea typeface="+mn-ea"/>
                <a:cs typeface="+mn-cs"/>
              </a:defRPr>
            </a:pPr>
            <a:endParaRPr lang="en-US"/>
          </a:p>
        </c:txPr>
        <c:crossAx val="1897215712"/>
        <c:crosses val="autoZero"/>
        <c:auto val="1"/>
        <c:lblAlgn val="ctr"/>
        <c:lblOffset val="100"/>
        <c:noMultiLvlLbl val="0"/>
      </c:catAx>
      <c:valAx>
        <c:axId val="1897215712"/>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j-lt"/>
                <a:ea typeface="+mn-ea"/>
                <a:cs typeface="+mn-cs"/>
              </a:defRPr>
            </a:pPr>
            <a:endParaRPr lang="en-US"/>
          </a:p>
        </c:txPr>
        <c:crossAx val="1897220288"/>
        <c:crosses val="autoZero"/>
        <c:crossBetween val="between"/>
      </c:valAx>
      <c:valAx>
        <c:axId val="189722236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j-lt"/>
                <a:ea typeface="+mn-ea"/>
                <a:cs typeface="+mn-cs"/>
              </a:defRPr>
            </a:pPr>
            <a:endParaRPr lang="en-US"/>
          </a:p>
        </c:txPr>
        <c:crossAx val="1897224032"/>
        <c:crosses val="max"/>
        <c:crossBetween val="between"/>
      </c:valAx>
      <c:catAx>
        <c:axId val="1897224032"/>
        <c:scaling>
          <c:orientation val="minMax"/>
        </c:scaling>
        <c:delete val="1"/>
        <c:axPos val="b"/>
        <c:numFmt formatCode="General" sourceLinked="1"/>
        <c:majorTickMark val="none"/>
        <c:minorTickMark val="none"/>
        <c:tickLblPos val="nextTo"/>
        <c:crossAx val="1897222368"/>
        <c:crosses val="autoZero"/>
        <c:auto val="1"/>
        <c:lblAlgn val="ctr"/>
        <c:lblOffset val="100"/>
        <c:noMultiLvlLbl val="0"/>
      </c:catAx>
      <c:spPr>
        <a:noFill/>
        <a:ln>
          <a:noFill/>
        </a:ln>
        <a:effectLst/>
      </c:spPr>
    </c:plotArea>
    <c:legend>
      <c:legendPos val="r"/>
      <c:layout>
        <c:manualLayout>
          <c:xMode val="edge"/>
          <c:yMode val="edge"/>
          <c:x val="0.51094174830726324"/>
          <c:y val="1.1301231990813758E-2"/>
          <c:w val="0.23938761956276147"/>
          <c:h val="0.23202335458755791"/>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j-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4.1903271548536418E-3"/>
          <c:w val="0.96433295606775049"/>
          <c:h val="0.89257867586181794"/>
        </c:manualLayout>
      </c:layout>
      <c:doughnutChart>
        <c:varyColors val="1"/>
        <c:ser>
          <c:idx val="0"/>
          <c:order val="0"/>
          <c:tx>
            <c:strRef>
              <c:f>pivottable!$B$8</c:f>
              <c:strCache>
                <c:ptCount val="1"/>
                <c:pt idx="0">
                  <c:v>cost</c:v>
                </c:pt>
              </c:strCache>
            </c:strRef>
          </c:tx>
          <c:spPr>
            <a:solidFill>
              <a:srgbClr val="FF3399"/>
            </a:solidFill>
            <a:ln>
              <a:solidFill>
                <a:schemeClr val="bg1"/>
              </a:solidFill>
            </a:ln>
          </c:spPr>
          <c:dPt>
            <c:idx val="0"/>
            <c:bubble3D val="0"/>
            <c:spPr>
              <a:solidFill>
                <a:srgbClr val="0070C0"/>
              </a:solidFill>
              <a:ln w="19050">
                <a:solidFill>
                  <a:schemeClr val="bg1"/>
                </a:solidFill>
              </a:ln>
              <a:effectLst/>
            </c:spPr>
            <c:extLst>
              <c:ext xmlns:c16="http://schemas.microsoft.com/office/drawing/2014/chart" uri="{C3380CC4-5D6E-409C-BE32-E72D297353CC}">
                <c16:uniqueId val="{00000001-4F12-4114-8E69-7A9C2DC77BFB}"/>
              </c:ext>
            </c:extLst>
          </c:dPt>
          <c:dPt>
            <c:idx val="1"/>
            <c:bubble3D val="0"/>
            <c:spPr>
              <a:solidFill>
                <a:schemeClr val="bg1">
                  <a:lumMod val="65000"/>
                </a:schemeClr>
              </a:solidFill>
              <a:ln w="19050">
                <a:solidFill>
                  <a:schemeClr val="bg1"/>
                </a:solidFill>
              </a:ln>
              <a:effectLst/>
            </c:spPr>
            <c:extLst>
              <c:ext xmlns:c16="http://schemas.microsoft.com/office/drawing/2014/chart" uri="{C3380CC4-5D6E-409C-BE32-E72D297353CC}">
                <c16:uniqueId val="{00000003-4F12-4114-8E69-7A9C2DC77BFB}"/>
              </c:ext>
            </c:extLst>
          </c:dPt>
          <c:val>
            <c:numRef>
              <c:f>pivottable!$B$9:$B$10</c:f>
              <c:numCache>
                <c:formatCode>0%</c:formatCode>
                <c:ptCount val="2"/>
                <c:pt idx="0">
                  <c:v>0.63092123885139306</c:v>
                </c:pt>
                <c:pt idx="1">
                  <c:v>0.36907876114860694</c:v>
                </c:pt>
              </c:numCache>
            </c:numRef>
          </c:val>
          <c:extLst>
            <c:ext xmlns:c16="http://schemas.microsoft.com/office/drawing/2014/chart" uri="{C3380CC4-5D6E-409C-BE32-E72D297353CC}">
              <c16:uniqueId val="{00000004-4F12-4114-8E69-7A9C2DC77BF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34812057021016"/>
          <c:y val="0.19910884380678343"/>
          <c:w val="0.67255973206619968"/>
          <c:h val="0.57384431274720726"/>
        </c:manualLayout>
      </c:layout>
      <c:doughnutChart>
        <c:varyColors val="1"/>
        <c:ser>
          <c:idx val="0"/>
          <c:order val="0"/>
          <c:tx>
            <c:strRef>
              <c:f>pivottable!$C$8</c:f>
              <c:strCache>
                <c:ptCount val="1"/>
                <c:pt idx="0">
                  <c:v>profit</c:v>
                </c:pt>
              </c:strCache>
            </c:strRef>
          </c:tx>
          <c:spPr>
            <a:solidFill>
              <a:srgbClr val="FF3399"/>
            </a:solidFill>
            <a:ln>
              <a:solidFill>
                <a:schemeClr val="bg1"/>
              </a:solidFill>
            </a:ln>
          </c:spPr>
          <c:dPt>
            <c:idx val="0"/>
            <c:bubble3D val="0"/>
            <c:spPr>
              <a:solidFill>
                <a:srgbClr val="FF3399"/>
              </a:solidFill>
              <a:ln w="19050">
                <a:solidFill>
                  <a:schemeClr val="bg1"/>
                </a:solidFill>
              </a:ln>
              <a:effectLst/>
            </c:spPr>
            <c:extLst>
              <c:ext xmlns:c16="http://schemas.microsoft.com/office/drawing/2014/chart" uri="{C3380CC4-5D6E-409C-BE32-E72D297353CC}">
                <c16:uniqueId val="{00000001-7EC5-4C52-AC5A-4456FD215755}"/>
              </c:ext>
            </c:extLst>
          </c:dPt>
          <c:dPt>
            <c:idx val="1"/>
            <c:bubble3D val="0"/>
            <c:spPr>
              <a:solidFill>
                <a:schemeClr val="bg1">
                  <a:lumMod val="65000"/>
                </a:schemeClr>
              </a:solidFill>
              <a:ln w="19050">
                <a:solidFill>
                  <a:schemeClr val="bg1"/>
                </a:solidFill>
              </a:ln>
              <a:effectLst/>
            </c:spPr>
            <c:extLst>
              <c:ext xmlns:c16="http://schemas.microsoft.com/office/drawing/2014/chart" uri="{C3380CC4-5D6E-409C-BE32-E72D297353CC}">
                <c16:uniqueId val="{00000003-7EC5-4C52-AC5A-4456FD215755}"/>
              </c:ext>
            </c:extLst>
          </c:dPt>
          <c:val>
            <c:numRef>
              <c:f>pivottable!$C$9:$C$10</c:f>
              <c:numCache>
                <c:formatCode>0%</c:formatCode>
                <c:ptCount val="2"/>
                <c:pt idx="0">
                  <c:v>0.36907876114860699</c:v>
                </c:pt>
                <c:pt idx="1">
                  <c:v>0.63092123885139295</c:v>
                </c:pt>
              </c:numCache>
            </c:numRef>
          </c:val>
          <c:extLst>
            <c:ext xmlns:c16="http://schemas.microsoft.com/office/drawing/2014/chart" uri="{C3380CC4-5D6E-409C-BE32-E72D297353CC}">
              <c16:uniqueId val="{00000004-7EC5-4C52-AC5A-4456FD215755}"/>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Datasets.xlsx]pivottable!product</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0070C0"/>
          </a:solidFill>
          <a:ln>
            <a:noFill/>
          </a:ln>
          <a:effectLst/>
        </c:spPr>
        <c:marker>
          <c:symbol val="none"/>
        </c:marker>
      </c:pivotFmt>
      <c:pivotFmt>
        <c:idx val="5"/>
        <c:spPr>
          <a:solidFill>
            <a:srgbClr val="FF3399"/>
          </a:solidFill>
          <a:ln>
            <a:noFill/>
          </a:ln>
          <a:effectLst/>
        </c:spPr>
        <c:marker>
          <c:symbol val="none"/>
        </c:marker>
      </c:pivotFmt>
      <c:pivotFmt>
        <c:idx val="6"/>
        <c:spPr>
          <a:solidFill>
            <a:srgbClr val="0070C0"/>
          </a:solidFill>
          <a:ln>
            <a:noFill/>
          </a:ln>
          <a:effectLst/>
        </c:spPr>
        <c:marker>
          <c:symbol val="none"/>
        </c:marker>
        <c:dLbl>
          <c:idx val="0"/>
          <c:layout/>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3399"/>
          </a:solidFill>
          <a:ln>
            <a:noFill/>
          </a:ln>
          <a:effectLst/>
        </c:spPr>
        <c:marker>
          <c:symbol val="none"/>
        </c:marker>
        <c:dLbl>
          <c:idx val="0"/>
          <c:layout/>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1785901812993561E-3"/>
          <c:y val="0.18875226350085123"/>
          <c:w val="0.97027329929672557"/>
          <c:h val="0.57893562077821215"/>
        </c:manualLayout>
      </c:layout>
      <c:barChart>
        <c:barDir val="col"/>
        <c:grouping val="clustered"/>
        <c:varyColors val="0"/>
        <c:ser>
          <c:idx val="0"/>
          <c:order val="0"/>
          <c:tx>
            <c:strRef>
              <c:f>pivottable!$Q$4</c:f>
              <c:strCache>
                <c:ptCount val="1"/>
                <c:pt idx="0">
                  <c:v>Revenue</c:v>
                </c:pt>
              </c:strCache>
            </c:strRef>
          </c:tx>
          <c:spPr>
            <a:solidFill>
              <a:srgbClr val="0070C0"/>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pivottable!$P$5:$P$10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pivottable!$Q$5:$Q$10</c:f>
              <c:numCache>
                <c:formatCode>_-"$"* #,##0_-;\-"$"* #,##0_-;_-"$"* "-"??_-;_-@_-</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DED2-4CDF-BD05-E0D111DD9CE2}"/>
            </c:ext>
          </c:extLst>
        </c:ser>
        <c:ser>
          <c:idx val="1"/>
          <c:order val="1"/>
          <c:tx>
            <c:strRef>
              <c:f>pivottable!$R$4</c:f>
              <c:strCache>
                <c:ptCount val="1"/>
                <c:pt idx="0">
                  <c:v>Profit</c:v>
                </c:pt>
              </c:strCache>
            </c:strRef>
          </c:tx>
          <c:spPr>
            <a:solidFill>
              <a:srgbClr val="FF3399"/>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pivottable!$P$5:$P$10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pivottable!$R$5:$R$10</c:f>
              <c:numCache>
                <c:formatCode>_-"$"* #,##0_-;\-"$"* #,##0_-;_-"$"* "-"??_-;_-@_-</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DED2-4CDF-BD05-E0D111DD9CE2}"/>
            </c:ext>
          </c:extLst>
        </c:ser>
        <c:dLbls>
          <c:dLblPos val="outEnd"/>
          <c:showLegendKey val="0"/>
          <c:showVal val="1"/>
          <c:showCatName val="0"/>
          <c:showSerName val="0"/>
          <c:showPercent val="0"/>
          <c:showBubbleSize val="0"/>
        </c:dLbls>
        <c:gapWidth val="219"/>
        <c:overlap val="-27"/>
        <c:axId val="23208704"/>
        <c:axId val="23195808"/>
      </c:barChart>
      <c:catAx>
        <c:axId val="2320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j-lt"/>
                <a:ea typeface="+mn-ea"/>
                <a:cs typeface="+mn-cs"/>
              </a:defRPr>
            </a:pPr>
            <a:endParaRPr lang="en-US"/>
          </a:p>
        </c:txPr>
        <c:crossAx val="23195808"/>
        <c:crosses val="autoZero"/>
        <c:auto val="1"/>
        <c:lblAlgn val="ctr"/>
        <c:lblOffset val="100"/>
        <c:noMultiLvlLbl val="0"/>
      </c:catAx>
      <c:valAx>
        <c:axId val="23195808"/>
        <c:scaling>
          <c:orientation val="minMax"/>
        </c:scaling>
        <c:delete val="1"/>
        <c:axPos val="l"/>
        <c:numFmt formatCode="_-&quot;$&quot;* #,##0_-;\-&quot;$&quot;* #,##0_-;_-&quot;$&quot;* &quot;-&quot;??_-;_-@_-" sourceLinked="1"/>
        <c:majorTickMark val="none"/>
        <c:minorTickMark val="none"/>
        <c:tickLblPos val="nextTo"/>
        <c:crossAx val="23208704"/>
        <c:crosses val="autoZero"/>
        <c:crossBetween val="between"/>
      </c:valAx>
      <c:spPr>
        <a:noFill/>
        <a:ln>
          <a:noFill/>
        </a:ln>
        <a:effectLst/>
      </c:spPr>
    </c:plotArea>
    <c:legend>
      <c:legendPos val="r"/>
      <c:layout>
        <c:manualLayout>
          <c:xMode val="edge"/>
          <c:yMode val="edge"/>
          <c:x val="0.5412983710157937"/>
          <c:y val="9.4077772179727931E-2"/>
          <c:w val="0.45039160203819145"/>
          <c:h val="8.6651436766626566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Datasets.xlsx]pivottable!method</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1"/>
            </a:solidFill>
          </a:ln>
          <a:effectLst/>
        </c:spPr>
        <c:marker>
          <c:symbol val="none"/>
        </c:marker>
      </c:pivotFmt>
      <c:pivotFmt>
        <c:idx val="6"/>
        <c:spPr>
          <a:solidFill>
            <a:srgbClr val="0070C0"/>
          </a:solidFill>
          <a:ln w="19050">
            <a:solidFill>
              <a:schemeClr val="bg1"/>
            </a:solidFill>
          </a:ln>
          <a:effectLst/>
        </c:spPr>
      </c:pivotFmt>
      <c:pivotFmt>
        <c:idx val="7"/>
        <c:spPr>
          <a:solidFill>
            <a:srgbClr val="FF3399"/>
          </a:solidFill>
          <a:ln w="19050">
            <a:solidFill>
              <a:schemeClr val="bg1"/>
            </a:solidFill>
          </a:ln>
          <a:effectLst/>
        </c:spPr>
      </c:pivotFmt>
      <c:pivotFmt>
        <c:idx val="8"/>
        <c:spPr>
          <a:solidFill>
            <a:schemeClr val="accent1"/>
          </a:solidFill>
          <a:ln w="19050">
            <a:noFill/>
          </a:ln>
          <a:effectLst/>
        </c:spPr>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0"/>
        <c:spPr>
          <a:solidFill>
            <a:srgbClr val="0070C0"/>
          </a:solidFill>
          <a:ln w="19050">
            <a:solidFill>
              <a:schemeClr val="bg1"/>
            </a:solidFill>
          </a:ln>
          <a:effectLst/>
        </c:spPr>
      </c:pivotFmt>
      <c:pivotFmt>
        <c:idx val="11"/>
        <c:spPr>
          <a:solidFill>
            <a:srgbClr val="FF3399"/>
          </a:solidFill>
          <a:ln w="19050">
            <a:solidFill>
              <a:schemeClr val="bg1"/>
            </a:solidFill>
          </a:ln>
          <a:effectLst/>
        </c:spPr>
      </c:pivotFmt>
      <c:pivotFmt>
        <c:idx val="12"/>
        <c:spPr>
          <a:solidFill>
            <a:schemeClr val="accent1"/>
          </a:solidFill>
          <a:ln w="19050">
            <a:solidFill>
              <a:schemeClr val="bg1"/>
            </a:solidFill>
          </a:ln>
          <a:effectLst/>
        </c:spPr>
      </c:pivotFmt>
    </c:pivotFmts>
    <c:plotArea>
      <c:layout>
        <c:manualLayout>
          <c:layoutTarget val="inner"/>
          <c:xMode val="edge"/>
          <c:yMode val="edge"/>
          <c:x val="0.268138310610819"/>
          <c:y val="4.7960567597183312E-2"/>
          <c:w val="0.49062818796293378"/>
          <c:h val="0.75729129806218731"/>
        </c:manualLayout>
      </c:layout>
      <c:doughnutChart>
        <c:varyColors val="1"/>
        <c:ser>
          <c:idx val="0"/>
          <c:order val="0"/>
          <c:tx>
            <c:strRef>
              <c:f>pivottable!$AG$4</c:f>
              <c:strCache>
                <c:ptCount val="1"/>
                <c:pt idx="0">
                  <c:v>Total</c:v>
                </c:pt>
              </c:strCache>
            </c:strRef>
          </c:tx>
          <c:dPt>
            <c:idx val="0"/>
            <c:bubble3D val="0"/>
            <c:spPr>
              <a:solidFill>
                <a:srgbClr val="0070C0"/>
              </a:solidFill>
              <a:ln w="19050">
                <a:solidFill>
                  <a:schemeClr val="bg1"/>
                </a:solidFill>
              </a:ln>
              <a:effectLst/>
            </c:spPr>
            <c:extLst>
              <c:ext xmlns:c16="http://schemas.microsoft.com/office/drawing/2014/chart" uri="{C3380CC4-5D6E-409C-BE32-E72D297353CC}">
                <c16:uniqueId val="{00000001-5B51-4140-8A0C-DD731879C497}"/>
              </c:ext>
            </c:extLst>
          </c:dPt>
          <c:dPt>
            <c:idx val="1"/>
            <c:bubble3D val="0"/>
            <c:spPr>
              <a:solidFill>
                <a:srgbClr val="FF3399"/>
              </a:solidFill>
              <a:ln w="19050">
                <a:solidFill>
                  <a:schemeClr val="bg1"/>
                </a:solidFill>
              </a:ln>
              <a:effectLst/>
            </c:spPr>
            <c:extLst>
              <c:ext xmlns:c16="http://schemas.microsoft.com/office/drawing/2014/chart" uri="{C3380CC4-5D6E-409C-BE32-E72D297353CC}">
                <c16:uniqueId val="{00000003-5B51-4140-8A0C-DD731879C497}"/>
              </c:ext>
            </c:extLst>
          </c:dPt>
          <c:dPt>
            <c:idx val="2"/>
            <c:bubble3D val="0"/>
            <c:spPr>
              <a:solidFill>
                <a:schemeClr val="accent3"/>
              </a:solidFill>
              <a:ln w="19050">
                <a:solidFill>
                  <a:schemeClr val="bg1"/>
                </a:solidFill>
              </a:ln>
              <a:effectLst/>
            </c:spPr>
            <c:extLst>
              <c:ext xmlns:c16="http://schemas.microsoft.com/office/drawing/2014/chart" uri="{C3380CC4-5D6E-409C-BE32-E72D297353CC}">
                <c16:uniqueId val="{00000005-5B51-4140-8A0C-DD731879C49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pivottable!$AF$5:$AF$7</c:f>
              <c:strCache>
                <c:ptCount val="3"/>
                <c:pt idx="0">
                  <c:v>In-store</c:v>
                </c:pt>
                <c:pt idx="1">
                  <c:v>Online</c:v>
                </c:pt>
                <c:pt idx="2">
                  <c:v>Outlet</c:v>
                </c:pt>
              </c:strCache>
            </c:strRef>
          </c:cat>
          <c:val>
            <c:numRef>
              <c:f>pivottable!$AG$5:$AG$7</c:f>
              <c:numCache>
                <c:formatCode>_-"$"* #,##0_-;\-"$"* #,##0_-;_-"$"* "-"??_-;_-@_-</c:formatCode>
                <c:ptCount val="3"/>
                <c:pt idx="0">
                  <c:v>356643750</c:v>
                </c:pt>
                <c:pt idx="1">
                  <c:v>247672882</c:v>
                </c:pt>
                <c:pt idx="2">
                  <c:v>295585493</c:v>
                </c:pt>
              </c:numCache>
            </c:numRef>
          </c:val>
          <c:extLst>
            <c:ext xmlns:c16="http://schemas.microsoft.com/office/drawing/2014/chart" uri="{C3380CC4-5D6E-409C-BE32-E72D297353CC}">
              <c16:uniqueId val="{00000006-5B51-4140-8A0C-DD731879C497}"/>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Datasets.xlsx]pivottable!method</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numFmt formatCode="&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0070C0"/>
          </a:solidFill>
          <a:ln>
            <a:noFill/>
          </a:ln>
          <a:effectLst/>
        </c:spPr>
      </c:pivotFmt>
      <c:pivotFmt>
        <c:idx val="4"/>
        <c:spPr>
          <a:solidFill>
            <a:srgbClr val="FF3399"/>
          </a:solidFill>
          <a:ln>
            <a:noFill/>
          </a:ln>
          <a:effectLst/>
        </c:spPr>
      </c:pivotFmt>
      <c:pivotFmt>
        <c:idx val="5"/>
        <c:spPr>
          <a:solidFill>
            <a:schemeClr val="accent3"/>
          </a:solidFill>
          <a:ln>
            <a:noFill/>
          </a:ln>
          <a:effectLst/>
        </c:spPr>
      </c:pivotFmt>
    </c:pivotFmts>
    <c:plotArea>
      <c:layout/>
      <c:barChart>
        <c:barDir val="col"/>
        <c:grouping val="clustered"/>
        <c:varyColors val="0"/>
        <c:ser>
          <c:idx val="0"/>
          <c:order val="0"/>
          <c:tx>
            <c:strRef>
              <c:f>pivottable!$AG$4</c:f>
              <c:strCache>
                <c:ptCount val="1"/>
                <c:pt idx="0">
                  <c:v>Total</c:v>
                </c:pt>
              </c:strCache>
            </c:strRef>
          </c:tx>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1-C4FC-4327-BCA3-57789A80321C}"/>
              </c:ext>
            </c:extLst>
          </c:dPt>
          <c:dPt>
            <c:idx val="1"/>
            <c:invertIfNegative val="0"/>
            <c:bubble3D val="0"/>
            <c:spPr>
              <a:solidFill>
                <a:srgbClr val="FF3399"/>
              </a:solidFill>
              <a:ln>
                <a:noFill/>
              </a:ln>
              <a:effectLst/>
            </c:spPr>
            <c:extLst>
              <c:ext xmlns:c16="http://schemas.microsoft.com/office/drawing/2014/chart" uri="{C3380CC4-5D6E-409C-BE32-E72D297353CC}">
                <c16:uniqueId val="{00000002-C4FC-4327-BCA3-57789A80321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C4FC-4327-BCA3-57789A80321C}"/>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pivottable!$AF$5:$AF$7</c:f>
              <c:strCache>
                <c:ptCount val="3"/>
                <c:pt idx="0">
                  <c:v>In-store</c:v>
                </c:pt>
                <c:pt idx="1">
                  <c:v>Online</c:v>
                </c:pt>
                <c:pt idx="2">
                  <c:v>Outlet</c:v>
                </c:pt>
              </c:strCache>
            </c:strRef>
          </c:cat>
          <c:val>
            <c:numRef>
              <c:f>pivottable!$AG$5:$AG$7</c:f>
              <c:numCache>
                <c:formatCode>_-"$"* #,##0_-;\-"$"* #,##0_-;_-"$"* "-"??_-;_-@_-</c:formatCode>
                <c:ptCount val="3"/>
                <c:pt idx="0">
                  <c:v>356643750</c:v>
                </c:pt>
                <c:pt idx="1">
                  <c:v>247672882</c:v>
                </c:pt>
                <c:pt idx="2">
                  <c:v>295585493</c:v>
                </c:pt>
              </c:numCache>
            </c:numRef>
          </c:val>
          <c:extLst>
            <c:ext xmlns:c16="http://schemas.microsoft.com/office/drawing/2014/chart" uri="{C3380CC4-5D6E-409C-BE32-E72D297353CC}">
              <c16:uniqueId val="{00000000-C4FC-4327-BCA3-57789A80321C}"/>
            </c:ext>
          </c:extLst>
        </c:ser>
        <c:dLbls>
          <c:showLegendKey val="0"/>
          <c:showVal val="0"/>
          <c:showCatName val="0"/>
          <c:showSerName val="0"/>
          <c:showPercent val="0"/>
          <c:showBubbleSize val="0"/>
        </c:dLbls>
        <c:gapWidth val="210"/>
        <c:overlap val="-27"/>
        <c:axId val="23209952"/>
        <c:axId val="23213280"/>
      </c:barChart>
      <c:catAx>
        <c:axId val="2320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13280"/>
        <c:crosses val="autoZero"/>
        <c:auto val="1"/>
        <c:lblAlgn val="ctr"/>
        <c:lblOffset val="100"/>
        <c:noMultiLvlLbl val="0"/>
      </c:catAx>
      <c:valAx>
        <c:axId val="23213280"/>
        <c:scaling>
          <c:orientation val="minMax"/>
        </c:scaling>
        <c:delete val="1"/>
        <c:axPos val="l"/>
        <c:numFmt formatCode="_-&quot;$&quot;* #,##0_-;\-&quot;$&quot;* #,##0_-;_-&quot;$&quot;* &quot;-&quot;??_-;_-@_-" sourceLinked="1"/>
        <c:majorTickMark val="none"/>
        <c:minorTickMark val="none"/>
        <c:tickLblPos val="nextTo"/>
        <c:crossAx val="232099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6B386F53-9B9E-4A13-B636-158127D8DD50}">
          <cx:tx>
            <cx:txData>
              <cx:f>_xlchart.v1.1</cx:f>
              <cx:v>Revenue</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6B386F53-9B9E-4A13-B636-158127D8DD50}">
          <cx:tx>
            <cx:txData>
              <cx:f>_xlchart.v1.4</cx:f>
              <cx:v>Revenue</cx:v>
            </cx:txData>
          </cx:tx>
          <cx:dataPt idx="0">
            <cx:spPr>
              <a:solidFill>
                <a:schemeClr val="bg1">
                  <a:lumMod val="85000"/>
                </a:schemeClr>
              </a:solidFill>
            </cx:spPr>
          </cx:dataPt>
          <cx:dataPt idx="1">
            <cx:spPr>
              <a:solidFill>
                <a:schemeClr val="accent3"/>
              </a:solidFill>
            </cx:spPr>
          </cx:dataPt>
          <cx:dataPt idx="2">
            <cx:spPr>
              <a:solidFill>
                <a:srgbClr val="0070C0">
                  <a:alpha val="50000"/>
                </a:srgbClr>
              </a:solidFill>
            </cx:spPr>
          </cx:dataPt>
          <cx:dataPt idx="3">
            <cx:spPr>
              <a:solidFill>
                <a:srgbClr val="FF3399">
                  <a:alpha val="50000"/>
                </a:srgbClr>
              </a:solidFill>
            </cx:spPr>
          </cx:dataPt>
          <cx:dataPt idx="4">
            <cx:spPr>
              <a:solidFill>
                <a:schemeClr val="tx1"/>
              </a:solidFill>
            </cx:spPr>
          </cx:dataPt>
          <cx:dataPt idx="5">
            <cx:spPr>
              <a:solidFill>
                <a:srgbClr val="0070C0"/>
              </a:solidFill>
              <a:ln>
                <a:solidFill>
                  <a:schemeClr val="bg1"/>
                </a:solidFill>
              </a:ln>
            </cx:spPr>
          </cx:dataPt>
          <cx:dataLabels pos="inEnd">
            <cx:numFmt formatCode="$#,," sourceLinked="0"/>
            <cx:txPr>
              <a:bodyPr spcFirstLastPara="1" vertOverflow="ellipsis" wrap="square" lIns="0" tIns="0" rIns="0" bIns="0" anchor="ctr" anchorCtr="1">
                <a:spAutoFit/>
              </a:bodyPr>
              <a:lstStyle/>
              <a:p>
                <a:pPr>
                  <a:defRPr lang="en-US" sz="700" b="1" i="0" u="none" strike="noStrike" kern="1200" baseline="0">
                    <a:solidFill>
                      <a:schemeClr val="tx1"/>
                    </a:solidFill>
                    <a:latin typeface="+mn-lt"/>
                  </a:defRPr>
                </a:pPr>
                <a:endParaRPr lang="en-US" sz="700" b="1">
                  <a:solidFill>
                    <a:schemeClr val="tx1"/>
                  </a:solidFill>
                  <a:latin typeface="+mn-lt"/>
                </a:endParaRPr>
              </a:p>
            </cx:txPr>
            <cx:visibility seriesName="0" categoryName="1" value="1"/>
            <cx:separator>, </cx:separator>
            <cx:dataLabel idx="4" pos="inEnd">
              <cx:txPr>
                <a:bodyPr spcFirstLastPara="1" vertOverflow="ellipsis" wrap="square" lIns="0" tIns="0" rIns="0" bIns="0" anchor="ctr" anchorCtr="1">
                  <a:spAutoFit/>
                </a:bodyPr>
                <a:lstStyle/>
                <a:p>
                  <a:pPr>
                    <a:defRPr lang="en-US" sz="700" b="1" i="0" u="none" strike="noStrike" kern="1200" baseline="0">
                      <a:solidFill>
                        <a:schemeClr val="bg1"/>
                      </a:solidFill>
                      <a:latin typeface="+mn-lt"/>
                    </a:defRPr>
                  </a:pPr>
                  <a:r>
                    <a:rPr lang="en-US" sz="700" b="1">
                      <a:solidFill>
                        <a:schemeClr val="bg1"/>
                      </a:solidFill>
                      <a:latin typeface="+mn-lt"/>
                    </a:rPr>
                    <a:t>Walmart, $75</a:t>
                  </a:r>
                </a:p>
              </cx:txPr>
            </cx:dataLabel>
            <cx:dataLabel idx="5" pos="inEnd">
              <cx:numFmt formatCode="$#,," sourceLinked="0"/>
              <cx:visibility seriesName="0" categoryName="1" value="1"/>
              <cx:separator>, </cx:separator>
            </cx:dataLabel>
          </cx:dataLabels>
          <cx:dataId val="0"/>
          <cx:layoutPr>
            <cx:parentLabelLayout val="overlapping"/>
          </cx:layoutPr>
        </cx:series>
      </cx:plotAreaRegion>
    </cx:plotArea>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withinLinear" id="18">
  <a:schemeClr val="accent5"/>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hyperlink" Target="#'Overview Dashboard'!A1"/><Relationship Id="rId7"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5.xml"/><Relationship Id="rId7" Type="http://schemas.openxmlformats.org/officeDocument/2006/relationships/chart" Target="../charts/chart18.xml"/><Relationship Id="rId2" Type="http://schemas.openxmlformats.org/officeDocument/2006/relationships/chart" Target="../charts/chart14.xml"/><Relationship Id="rId1" Type="http://schemas.openxmlformats.org/officeDocument/2006/relationships/chart" Target="../charts/chart13.xml"/><Relationship Id="rId6" Type="http://schemas.microsoft.com/office/2014/relationships/chartEx" Target="../charts/chartEx1.xml"/><Relationship Id="rId5" Type="http://schemas.openxmlformats.org/officeDocument/2006/relationships/chart" Target="../charts/chart17.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image" Target="../media/image1.png"/><Relationship Id="rId7" Type="http://schemas.openxmlformats.org/officeDocument/2006/relationships/chart" Target="../charts/chart23.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2.xml"/><Relationship Id="rId11" Type="http://schemas.openxmlformats.org/officeDocument/2006/relationships/chart" Target="../charts/chart26.xml"/><Relationship Id="rId5" Type="http://schemas.openxmlformats.org/officeDocument/2006/relationships/hyperlink" Target="#'Product Overview'!A1"/><Relationship Id="rId10" Type="http://schemas.openxmlformats.org/officeDocument/2006/relationships/chart" Target="../charts/chart25.xml"/><Relationship Id="rId4" Type="http://schemas.openxmlformats.org/officeDocument/2006/relationships/image" Target="../media/image2.png"/><Relationship Id="rId9"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10</xdr:col>
      <xdr:colOff>15875</xdr:colOff>
      <xdr:row>16</xdr:row>
      <xdr:rowOff>22225</xdr:rowOff>
    </xdr:from>
    <xdr:to>
      <xdr:col>13</xdr:col>
      <xdr:colOff>377825</xdr:colOff>
      <xdr:row>31</xdr:row>
      <xdr:rowOff>3175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317500</xdr:colOff>
      <xdr:row>15</xdr:row>
      <xdr:rowOff>22225</xdr:rowOff>
    </xdr:from>
    <xdr:to>
      <xdr:col>20</xdr:col>
      <xdr:colOff>914400</xdr:colOff>
      <xdr:row>30</xdr:row>
      <xdr:rowOff>3175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666750</xdr:colOff>
      <xdr:row>9</xdr:row>
      <xdr:rowOff>165100</xdr:rowOff>
    </xdr:from>
    <xdr:to>
      <xdr:col>25</xdr:col>
      <xdr:colOff>1092200</xdr:colOff>
      <xdr:row>19</xdr:row>
      <xdr:rowOff>3174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285750</xdr:colOff>
      <xdr:row>18</xdr:row>
      <xdr:rowOff>22225</xdr:rowOff>
    </xdr:from>
    <xdr:to>
      <xdr:col>28</xdr:col>
      <xdr:colOff>838200</xdr:colOff>
      <xdr:row>30</xdr:row>
      <xdr:rowOff>19050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184150</xdr:colOff>
      <xdr:row>17</xdr:row>
      <xdr:rowOff>161925</xdr:rowOff>
    </xdr:from>
    <xdr:to>
      <xdr:col>36</xdr:col>
      <xdr:colOff>203200</xdr:colOff>
      <xdr:row>28</xdr:row>
      <xdr:rowOff>177800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107950</xdr:colOff>
      <xdr:row>0</xdr:row>
      <xdr:rowOff>51486</xdr:rowOff>
    </xdr:from>
    <xdr:to>
      <xdr:col>19</xdr:col>
      <xdr:colOff>158750</xdr:colOff>
      <xdr:row>27</xdr:row>
      <xdr:rowOff>114300</xdr:rowOff>
    </xdr:to>
    <xdr:sp macro="" textlink="">
      <xdr:nvSpPr>
        <xdr:cNvPr id="2" name="Rounded Rectangle 1"/>
        <xdr:cNvSpPr/>
      </xdr:nvSpPr>
      <xdr:spPr>
        <a:xfrm>
          <a:off x="107950" y="51486"/>
          <a:ext cx="11512550" cy="5034864"/>
        </a:xfrm>
        <a:prstGeom prst="roundRect">
          <a:avLst>
            <a:gd name="adj" fmla="val 4144"/>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38099</xdr:colOff>
      <xdr:row>0</xdr:row>
      <xdr:rowOff>165901</xdr:rowOff>
    </xdr:from>
    <xdr:to>
      <xdr:col>3</xdr:col>
      <xdr:colOff>211666</xdr:colOff>
      <xdr:row>26</xdr:row>
      <xdr:rowOff>165100</xdr:rowOff>
    </xdr:to>
    <xdr:sp macro="" textlink="">
      <xdr:nvSpPr>
        <xdr:cNvPr id="3" name="Rounded Rectangle 2"/>
        <xdr:cNvSpPr/>
      </xdr:nvSpPr>
      <xdr:spPr>
        <a:xfrm>
          <a:off x="257065" y="165901"/>
          <a:ext cx="1399773" cy="4743452"/>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357644</xdr:colOff>
      <xdr:row>3</xdr:row>
      <xdr:rowOff>127000</xdr:rowOff>
    </xdr:from>
    <xdr:to>
      <xdr:col>19</xdr:col>
      <xdr:colOff>12700</xdr:colOff>
      <xdr:row>9</xdr:row>
      <xdr:rowOff>25400</xdr:rowOff>
    </xdr:to>
    <xdr:sp macro="" textlink="">
      <xdr:nvSpPr>
        <xdr:cNvPr id="4" name="Rounded Rectangle 3"/>
        <xdr:cNvSpPr/>
      </xdr:nvSpPr>
      <xdr:spPr>
        <a:xfrm>
          <a:off x="1802816" y="674414"/>
          <a:ext cx="9727470" cy="993227"/>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282223</xdr:colOff>
      <xdr:row>9</xdr:row>
      <xdr:rowOff>109377</xdr:rowOff>
    </xdr:from>
    <xdr:to>
      <xdr:col>14</xdr:col>
      <xdr:colOff>82637</xdr:colOff>
      <xdr:row>18</xdr:row>
      <xdr:rowOff>19690</xdr:rowOff>
    </xdr:to>
    <xdr:sp macro="" textlink="">
      <xdr:nvSpPr>
        <xdr:cNvPr id="5" name="Rounded Rectangle 4"/>
        <xdr:cNvSpPr/>
      </xdr:nvSpPr>
      <xdr:spPr>
        <a:xfrm>
          <a:off x="5375271" y="1753418"/>
          <a:ext cx="2844934" cy="1554354"/>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421599</xdr:colOff>
      <xdr:row>18</xdr:row>
      <xdr:rowOff>104060</xdr:rowOff>
    </xdr:from>
    <xdr:to>
      <xdr:col>19</xdr:col>
      <xdr:colOff>38101</xdr:colOff>
      <xdr:row>26</xdr:row>
      <xdr:rowOff>180465</xdr:rowOff>
    </xdr:to>
    <xdr:sp macro="" textlink="">
      <xdr:nvSpPr>
        <xdr:cNvPr id="6" name="Rounded Rectangle 5"/>
        <xdr:cNvSpPr/>
      </xdr:nvSpPr>
      <xdr:spPr>
        <a:xfrm>
          <a:off x="7953115" y="3383158"/>
          <a:ext cx="3541011" cy="1533782"/>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172622</xdr:colOff>
      <xdr:row>9</xdr:row>
      <xdr:rowOff>100413</xdr:rowOff>
    </xdr:from>
    <xdr:to>
      <xdr:col>19</xdr:col>
      <xdr:colOff>20650</xdr:colOff>
      <xdr:row>18</xdr:row>
      <xdr:rowOff>17863</xdr:rowOff>
    </xdr:to>
    <xdr:sp macro="" textlink="">
      <xdr:nvSpPr>
        <xdr:cNvPr id="7" name="Rounded Rectangle 6"/>
        <xdr:cNvSpPr/>
      </xdr:nvSpPr>
      <xdr:spPr>
        <a:xfrm>
          <a:off x="8328981" y="1764976"/>
          <a:ext cx="3164824" cy="1582013"/>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263407</xdr:colOff>
      <xdr:row>18</xdr:row>
      <xdr:rowOff>102969</xdr:rowOff>
    </xdr:from>
    <xdr:to>
      <xdr:col>13</xdr:col>
      <xdr:colOff>312295</xdr:colOff>
      <xdr:row>26</xdr:row>
      <xdr:rowOff>179783</xdr:rowOff>
    </xdr:to>
    <xdr:sp macro="" textlink="">
      <xdr:nvSpPr>
        <xdr:cNvPr id="8" name="Rounded Rectangle 7"/>
        <xdr:cNvSpPr/>
      </xdr:nvSpPr>
      <xdr:spPr>
        <a:xfrm>
          <a:off x="4141071" y="3382067"/>
          <a:ext cx="3702740" cy="1534191"/>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346362</xdr:colOff>
      <xdr:row>9</xdr:row>
      <xdr:rowOff>107629</xdr:rowOff>
    </xdr:from>
    <xdr:to>
      <xdr:col>9</xdr:col>
      <xdr:colOff>204107</xdr:colOff>
      <xdr:row>18</xdr:row>
      <xdr:rowOff>25655</xdr:rowOff>
    </xdr:to>
    <xdr:sp macro="" textlink="">
      <xdr:nvSpPr>
        <xdr:cNvPr id="9" name="Rounded Rectangle 8"/>
        <xdr:cNvSpPr/>
      </xdr:nvSpPr>
      <xdr:spPr>
        <a:xfrm>
          <a:off x="1784675" y="1760159"/>
          <a:ext cx="3507083" cy="1570556"/>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327122</xdr:colOff>
      <xdr:row>18</xdr:row>
      <xdr:rowOff>88153</xdr:rowOff>
    </xdr:from>
    <xdr:to>
      <xdr:col>7</xdr:col>
      <xdr:colOff>174037</xdr:colOff>
      <xdr:row>26</xdr:row>
      <xdr:rowOff>164558</xdr:rowOff>
    </xdr:to>
    <xdr:sp macro="" textlink="">
      <xdr:nvSpPr>
        <xdr:cNvPr id="11" name="Rounded Rectangle 10"/>
        <xdr:cNvSpPr/>
      </xdr:nvSpPr>
      <xdr:spPr>
        <a:xfrm>
          <a:off x="1771159" y="3390153"/>
          <a:ext cx="2292841" cy="1543961"/>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225162</xdr:colOff>
      <xdr:row>8</xdr:row>
      <xdr:rowOff>47281</xdr:rowOff>
    </xdr:from>
    <xdr:to>
      <xdr:col>9</xdr:col>
      <xdr:colOff>569871</xdr:colOff>
      <xdr:row>9</xdr:row>
      <xdr:rowOff>8962</xdr:rowOff>
    </xdr:to>
    <xdr:sp macro="" textlink="">
      <xdr:nvSpPr>
        <xdr:cNvPr id="12" name="TextBox 11"/>
        <xdr:cNvSpPr txBox="1"/>
      </xdr:nvSpPr>
      <xdr:spPr>
        <a:xfrm>
          <a:off x="4105012" y="1520481"/>
          <a:ext cx="1563909" cy="145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1">
              <a:latin typeface="+mn-lt"/>
              <a:cs typeface="Arial" panose="020B0604020202020204" pitchFamily="34" charset="0"/>
            </a:rPr>
            <a:t>Revenue &amp;</a:t>
          </a:r>
          <a:r>
            <a:rPr lang="en-US" sz="900" b="1" baseline="0">
              <a:latin typeface="+mn-lt"/>
              <a:cs typeface="Arial" panose="020B0604020202020204" pitchFamily="34" charset="0"/>
            </a:rPr>
            <a:t> Profit trend</a:t>
          </a:r>
          <a:endParaRPr lang="en-US" sz="900" b="1">
            <a:latin typeface="+mn-lt"/>
            <a:cs typeface="Arial" panose="020B0604020202020204" pitchFamily="34" charset="0"/>
          </a:endParaRPr>
        </a:p>
      </xdr:txBody>
    </xdr:sp>
    <xdr:clientData/>
  </xdr:twoCellAnchor>
  <xdr:twoCellAnchor>
    <xdr:from>
      <xdr:col>14</xdr:col>
      <xdr:colOff>254551</xdr:colOff>
      <xdr:row>9</xdr:row>
      <xdr:rowOff>116417</xdr:rowOff>
    </xdr:from>
    <xdr:to>
      <xdr:col>17</xdr:col>
      <xdr:colOff>52291</xdr:colOff>
      <xdr:row>10</xdr:row>
      <xdr:rowOff>97602</xdr:rowOff>
    </xdr:to>
    <xdr:sp macro="" textlink="">
      <xdr:nvSpPr>
        <xdr:cNvPr id="14" name="TextBox 13"/>
        <xdr:cNvSpPr txBox="1"/>
      </xdr:nvSpPr>
      <xdr:spPr>
        <a:xfrm>
          <a:off x="8424884" y="1767417"/>
          <a:ext cx="1632185" cy="164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a:latin typeface="+mn-lt"/>
            </a:rPr>
            <a:t>Product</a:t>
          </a:r>
          <a:r>
            <a:rPr lang="en-US" sz="900" b="1" baseline="0">
              <a:latin typeface="+mn-lt"/>
            </a:rPr>
            <a:t> p</a:t>
          </a:r>
          <a:r>
            <a:rPr lang="en-US" sz="900" b="1">
              <a:latin typeface="+mn-lt"/>
            </a:rPr>
            <a:t>rofit</a:t>
          </a:r>
          <a:r>
            <a:rPr lang="en-US" sz="900" b="1" baseline="0">
              <a:latin typeface="+mn-lt"/>
            </a:rPr>
            <a:t> margin</a:t>
          </a:r>
          <a:endParaRPr lang="en-US" sz="900" b="1">
            <a:latin typeface="+mn-lt"/>
          </a:endParaRPr>
        </a:p>
      </xdr:txBody>
    </xdr:sp>
    <xdr:clientData/>
  </xdr:twoCellAnchor>
  <xdr:twoCellAnchor>
    <xdr:from>
      <xdr:col>5</xdr:col>
      <xdr:colOff>322554</xdr:colOff>
      <xdr:row>6</xdr:row>
      <xdr:rowOff>134711</xdr:rowOff>
    </xdr:from>
    <xdr:to>
      <xdr:col>7</xdr:col>
      <xdr:colOff>73480</xdr:colOff>
      <xdr:row>7</xdr:row>
      <xdr:rowOff>176550</xdr:rowOff>
    </xdr:to>
    <xdr:sp macro="" textlink="pivottable!A3">
      <xdr:nvSpPr>
        <xdr:cNvPr id="15" name="TextBox 14"/>
        <xdr:cNvSpPr txBox="1"/>
      </xdr:nvSpPr>
      <xdr:spPr>
        <a:xfrm>
          <a:off x="2983204" y="1239611"/>
          <a:ext cx="970126" cy="225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AB3E64F-88CD-4621-A478-4D7B61BD9349}" type="TxLink">
            <a:rPr lang="en-US" sz="1200" b="1" i="0" u="none" strike="noStrike">
              <a:solidFill>
                <a:srgbClr val="000000"/>
              </a:solidFill>
              <a:latin typeface="Arial" panose="020B0604020202020204" pitchFamily="34" charset="0"/>
              <a:cs typeface="Arial" panose="020B0604020202020204" pitchFamily="34" charset="0"/>
            </a:rPr>
            <a:pPr/>
            <a:t>#orders</a:t>
          </a:fld>
          <a:endParaRPr lang="en-US" sz="1200" b="1">
            <a:latin typeface="Arial" panose="020B0604020202020204" pitchFamily="34" charset="0"/>
            <a:cs typeface="Arial" panose="020B0604020202020204" pitchFamily="34" charset="0"/>
          </a:endParaRPr>
        </a:p>
      </xdr:txBody>
    </xdr:sp>
    <xdr:clientData/>
  </xdr:twoCellAnchor>
  <xdr:twoCellAnchor>
    <xdr:from>
      <xdr:col>4</xdr:col>
      <xdr:colOff>426874</xdr:colOff>
      <xdr:row>4</xdr:row>
      <xdr:rowOff>54318</xdr:rowOff>
    </xdr:from>
    <xdr:to>
      <xdr:col>6</xdr:col>
      <xdr:colOff>584200</xdr:colOff>
      <xdr:row>7</xdr:row>
      <xdr:rowOff>3628</xdr:rowOff>
    </xdr:to>
    <xdr:sp macro="" textlink="pivottable!$A$4">
      <xdr:nvSpPr>
        <xdr:cNvPr id="16" name="TextBox 15"/>
        <xdr:cNvSpPr txBox="1"/>
      </xdr:nvSpPr>
      <xdr:spPr>
        <a:xfrm>
          <a:off x="2477924" y="790918"/>
          <a:ext cx="1376526" cy="501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6826E97-E4E7-4C30-A679-181B399DEDE1}" type="TxLink">
            <a:rPr lang="en-US" sz="1800" b="1" i="0" u="none" strike="noStrike">
              <a:solidFill>
                <a:srgbClr val="000000"/>
              </a:solidFill>
              <a:latin typeface="Arial" panose="020B0604020202020204" pitchFamily="34" charset="0"/>
              <a:cs typeface="Arial" panose="020B0604020202020204" pitchFamily="34" charset="0"/>
            </a:rPr>
            <a:pPr/>
            <a:t> 2,478,861 </a:t>
          </a:fld>
          <a:endParaRPr lang="en-US" sz="1800" b="1" i="0" u="none" strike="noStrike">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3</xdr:col>
      <xdr:colOff>439927</xdr:colOff>
      <xdr:row>4</xdr:row>
      <xdr:rowOff>111756</xdr:rowOff>
    </xdr:from>
    <xdr:to>
      <xdr:col>4</xdr:col>
      <xdr:colOff>429546</xdr:colOff>
      <xdr:row>7</xdr:row>
      <xdr:rowOff>156262</xdr:rowOff>
    </xdr:to>
    <xdr:pic>
      <xdr:nvPicPr>
        <xdr:cNvPr id="17" name="Picture 16" descr="Shopping bag icon, SVG and PNG | Game-icons.net"/>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881377" y="848356"/>
          <a:ext cx="599219" cy="596956"/>
        </a:xfrm>
        <a:prstGeom prst="rect">
          <a:avLst/>
        </a:prstGeom>
        <a:ln>
          <a:noFill/>
        </a:ln>
      </xdr:spPr>
    </xdr:pic>
    <xdr:clientData/>
  </xdr:twoCellAnchor>
  <xdr:twoCellAnchor>
    <xdr:from>
      <xdr:col>9</xdr:col>
      <xdr:colOff>347437</xdr:colOff>
      <xdr:row>6</xdr:row>
      <xdr:rowOff>134711</xdr:rowOff>
    </xdr:from>
    <xdr:to>
      <xdr:col>11</xdr:col>
      <xdr:colOff>98364</xdr:colOff>
      <xdr:row>7</xdr:row>
      <xdr:rowOff>176550</xdr:rowOff>
    </xdr:to>
    <xdr:sp macro="" textlink="pivottable!B3">
      <xdr:nvSpPr>
        <xdr:cNvPr id="18" name="TextBox 17"/>
        <xdr:cNvSpPr txBox="1"/>
      </xdr:nvSpPr>
      <xdr:spPr>
        <a:xfrm>
          <a:off x="5446487" y="1239611"/>
          <a:ext cx="970127" cy="225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38DE74C-C45A-4D87-89F7-5CEF51514146}" type="TxLink">
            <a:rPr lang="en-US" sz="1200" b="1" i="0" u="none" strike="noStrike">
              <a:solidFill>
                <a:srgbClr val="000000"/>
              </a:solidFill>
              <a:latin typeface="Arial" panose="020B0604020202020204" pitchFamily="34" charset="0"/>
              <a:ea typeface="+mn-ea"/>
              <a:cs typeface="Arial" panose="020B0604020202020204" pitchFamily="34" charset="0"/>
            </a:rPr>
            <a:pPr marL="0" indent="0"/>
            <a:t>Revenue</a:t>
          </a:fld>
          <a:endParaRPr lang="en-US" sz="12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8</xdr:col>
      <xdr:colOff>212183</xdr:colOff>
      <xdr:row>4</xdr:row>
      <xdr:rowOff>54318</xdr:rowOff>
    </xdr:from>
    <xdr:to>
      <xdr:col>11</xdr:col>
      <xdr:colOff>151307</xdr:colOff>
      <xdr:row>7</xdr:row>
      <xdr:rowOff>3628</xdr:rowOff>
    </xdr:to>
    <xdr:sp macro="" textlink="pivottable!$B$4">
      <xdr:nvSpPr>
        <xdr:cNvPr id="19" name="TextBox 18"/>
        <xdr:cNvSpPr txBox="1"/>
      </xdr:nvSpPr>
      <xdr:spPr>
        <a:xfrm>
          <a:off x="4701633" y="790918"/>
          <a:ext cx="1767924" cy="501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7A86395-E631-4FE6-B82D-051CBEF8391F}" type="TxLink">
            <a:rPr lang="en-US" sz="1800" b="1" i="0" u="none" strike="noStrike">
              <a:solidFill>
                <a:srgbClr val="000000"/>
              </a:solidFill>
              <a:latin typeface="Arial" panose="020B0604020202020204" pitchFamily="34" charset="0"/>
              <a:ea typeface="+mn-ea"/>
              <a:cs typeface="Arial" panose="020B0604020202020204" pitchFamily="34" charset="0"/>
            </a:rPr>
            <a:pPr marL="0" indent="0"/>
            <a:t>$899,902,125 </a:t>
          </a:fld>
          <a:endParaRPr lang="en-US" sz="18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18</xdr:col>
      <xdr:colOff>59962</xdr:colOff>
      <xdr:row>6</xdr:row>
      <xdr:rowOff>134711</xdr:rowOff>
    </xdr:from>
    <xdr:to>
      <xdr:col>20</xdr:col>
      <xdr:colOff>59343</xdr:colOff>
      <xdr:row>7</xdr:row>
      <xdr:rowOff>176550</xdr:rowOff>
    </xdr:to>
    <xdr:sp macro="" textlink="pivottable!D3">
      <xdr:nvSpPr>
        <xdr:cNvPr id="20" name="TextBox 19"/>
        <xdr:cNvSpPr txBox="1"/>
      </xdr:nvSpPr>
      <xdr:spPr>
        <a:xfrm>
          <a:off x="10829562" y="1239611"/>
          <a:ext cx="977281" cy="225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4C2A68D-B965-435C-836E-50CAF800EE24}" type="TxLink">
            <a:rPr lang="en-US" sz="1200" b="1" i="0" u="none" strike="noStrike">
              <a:solidFill>
                <a:srgbClr val="000000"/>
              </a:solidFill>
              <a:latin typeface="Arial" panose="020B0604020202020204" pitchFamily="34" charset="0"/>
              <a:ea typeface="+mn-ea"/>
              <a:cs typeface="Arial" panose="020B0604020202020204" pitchFamily="34" charset="0"/>
            </a:rPr>
            <a:pPr marL="0" indent="0"/>
            <a:t>Profit</a:t>
          </a:fld>
          <a:endParaRPr lang="en-US" sz="12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16</xdr:col>
      <xdr:colOff>479424</xdr:colOff>
      <xdr:row>4</xdr:row>
      <xdr:rowOff>54318</xdr:rowOff>
    </xdr:from>
    <xdr:to>
      <xdr:col>19</xdr:col>
      <xdr:colOff>6287</xdr:colOff>
      <xdr:row>7</xdr:row>
      <xdr:rowOff>3628</xdr:rowOff>
    </xdr:to>
    <xdr:sp macro="" textlink="pivottable!$D$4">
      <xdr:nvSpPr>
        <xdr:cNvPr id="21" name="TextBox 20"/>
        <xdr:cNvSpPr txBox="1"/>
      </xdr:nvSpPr>
      <xdr:spPr>
        <a:xfrm>
          <a:off x="9845674" y="790918"/>
          <a:ext cx="1622363" cy="501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69A2F31-0462-440F-B7D8-F481DE122150}" type="TxLink">
            <a:rPr lang="en-US" sz="1800" b="1" i="0" u="none" strike="noStrike">
              <a:solidFill>
                <a:srgbClr val="000000"/>
              </a:solidFill>
              <a:latin typeface="Arial" panose="020B0604020202020204" pitchFamily="34" charset="0"/>
              <a:ea typeface="+mn-ea"/>
              <a:cs typeface="Arial" panose="020B0604020202020204" pitchFamily="34" charset="0"/>
            </a:rPr>
            <a:pPr marL="0" indent="0"/>
            <a:t>$332,134,761 </a:t>
          </a:fld>
          <a:endParaRPr lang="en-US" sz="18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14</xdr:col>
      <xdr:colOff>208430</xdr:colOff>
      <xdr:row>6</xdr:row>
      <xdr:rowOff>134711</xdr:rowOff>
    </xdr:from>
    <xdr:to>
      <xdr:col>15</xdr:col>
      <xdr:colOff>571678</xdr:colOff>
      <xdr:row>7</xdr:row>
      <xdr:rowOff>176550</xdr:rowOff>
    </xdr:to>
    <xdr:sp macro="" textlink="pivottable!C3">
      <xdr:nvSpPr>
        <xdr:cNvPr id="22" name="TextBox 21"/>
        <xdr:cNvSpPr txBox="1"/>
      </xdr:nvSpPr>
      <xdr:spPr>
        <a:xfrm>
          <a:off x="8355480" y="1239611"/>
          <a:ext cx="972848" cy="225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838CF02B-400D-482C-B08F-DEE3B94C925B}" type="TxLink">
            <a:rPr lang="en-US" sz="1200" b="1" i="0" u="none" strike="noStrike">
              <a:solidFill>
                <a:srgbClr val="000000"/>
              </a:solidFill>
              <a:latin typeface="Arial" panose="020B0604020202020204" pitchFamily="34" charset="0"/>
              <a:ea typeface="+mn-ea"/>
              <a:cs typeface="Arial" panose="020B0604020202020204" pitchFamily="34" charset="0"/>
            </a:rPr>
            <a:pPr marL="0" indent="0"/>
            <a:t>Cost</a:t>
          </a:fld>
          <a:endParaRPr lang="en-US" sz="12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12</xdr:col>
      <xdr:colOff>389141</xdr:colOff>
      <xdr:row>4</xdr:row>
      <xdr:rowOff>54318</xdr:rowOff>
    </xdr:from>
    <xdr:to>
      <xdr:col>15</xdr:col>
      <xdr:colOff>241590</xdr:colOff>
      <xdr:row>7</xdr:row>
      <xdr:rowOff>3628</xdr:rowOff>
    </xdr:to>
    <xdr:sp macro="" textlink="pivottable!$C$4">
      <xdr:nvSpPr>
        <xdr:cNvPr id="23" name="TextBox 22"/>
        <xdr:cNvSpPr txBox="1"/>
      </xdr:nvSpPr>
      <xdr:spPr>
        <a:xfrm>
          <a:off x="7316991" y="790918"/>
          <a:ext cx="1681249" cy="501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12E4029-BD75-4684-BA65-C34465449BBE}" type="TxLink">
            <a:rPr lang="en-US" sz="1800" b="1" i="0" u="none" strike="noStrike">
              <a:solidFill>
                <a:srgbClr val="000000"/>
              </a:solidFill>
              <a:latin typeface="Arial" panose="020B0604020202020204" pitchFamily="34" charset="0"/>
              <a:ea typeface="+mn-ea"/>
              <a:cs typeface="Arial" panose="020B0604020202020204" pitchFamily="34" charset="0"/>
            </a:rPr>
            <a:pPr marL="0" indent="0"/>
            <a:t>$567,767,364 </a:t>
          </a:fld>
          <a:endParaRPr lang="en-US" sz="18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editAs="oneCell">
    <xdr:from>
      <xdr:col>7</xdr:col>
      <xdr:colOff>186270</xdr:colOff>
      <xdr:row>4</xdr:row>
      <xdr:rowOff>78852</xdr:rowOff>
    </xdr:from>
    <xdr:to>
      <xdr:col>8</xdr:col>
      <xdr:colOff>286155</xdr:colOff>
      <xdr:row>8</xdr:row>
      <xdr:rowOff>65190</xdr:rowOff>
    </xdr:to>
    <xdr:pic>
      <xdr:nvPicPr>
        <xdr:cNvPr id="24" name="Picture 23" descr="Icons Money Bill Dollar Computer Bank Stock Transparent HQ PNG Download ..."/>
        <xdr:cNvPicPr>
          <a:picLocks noChangeAspect="1"/>
        </xdr:cNvPicPr>
      </xdr:nvPicPr>
      <xdr:blipFill>
        <a:blip xmlns:r="http://schemas.openxmlformats.org/officeDocument/2006/relationships" r:embed="rId2"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4066120" y="815452"/>
          <a:ext cx="709485" cy="722938"/>
        </a:xfrm>
        <a:prstGeom prst="rect">
          <a:avLst/>
        </a:prstGeom>
      </xdr:spPr>
    </xdr:pic>
    <xdr:clientData/>
  </xdr:twoCellAnchor>
  <xdr:twoCellAnchor>
    <xdr:from>
      <xdr:col>3</xdr:col>
      <xdr:colOff>230909</xdr:colOff>
      <xdr:row>0</xdr:row>
      <xdr:rowOff>179596</xdr:rowOff>
    </xdr:from>
    <xdr:to>
      <xdr:col>11</xdr:col>
      <xdr:colOff>513132</xdr:colOff>
      <xdr:row>3</xdr:row>
      <xdr:rowOff>51314</xdr:rowOff>
    </xdr:to>
    <xdr:sp macro="" textlink="">
      <xdr:nvSpPr>
        <xdr:cNvPr id="25" name="TextBox 24"/>
        <xdr:cNvSpPr txBox="1"/>
      </xdr:nvSpPr>
      <xdr:spPr>
        <a:xfrm>
          <a:off x="1672359" y="179596"/>
          <a:ext cx="5159023" cy="424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a:latin typeface="Arial" panose="020B0604020202020204" pitchFamily="34" charset="0"/>
              <a:cs typeface="Arial" panose="020B0604020202020204" pitchFamily="34" charset="0"/>
            </a:rPr>
            <a:t>ADIDAS</a:t>
          </a:r>
          <a:r>
            <a:rPr lang="en-US" sz="2000" b="1" baseline="0">
              <a:latin typeface="Arial" panose="020B0604020202020204" pitchFamily="34" charset="0"/>
              <a:cs typeface="Arial" panose="020B0604020202020204" pitchFamily="34" charset="0"/>
            </a:rPr>
            <a:t> Sales Performance Dashboard</a:t>
          </a:r>
          <a:endParaRPr lang="en-US" sz="2000" b="1">
            <a:latin typeface="Arial" panose="020B0604020202020204" pitchFamily="34" charset="0"/>
            <a:cs typeface="Arial" panose="020B0604020202020204" pitchFamily="34" charset="0"/>
          </a:endParaRPr>
        </a:p>
      </xdr:txBody>
    </xdr:sp>
    <xdr:clientData/>
  </xdr:twoCellAnchor>
  <xdr:twoCellAnchor>
    <xdr:from>
      <xdr:col>1</xdr:col>
      <xdr:colOff>223162</xdr:colOff>
      <xdr:row>5</xdr:row>
      <xdr:rowOff>82896</xdr:rowOff>
    </xdr:from>
    <xdr:to>
      <xdr:col>3</xdr:col>
      <xdr:colOff>285528</xdr:colOff>
      <xdr:row>7</xdr:row>
      <xdr:rowOff>111244</xdr:rowOff>
    </xdr:to>
    <xdr:sp macro="" textlink="">
      <xdr:nvSpPr>
        <xdr:cNvPr id="26" name="Rounded Rectangle 25"/>
        <xdr:cNvSpPr/>
      </xdr:nvSpPr>
      <xdr:spPr>
        <a:xfrm>
          <a:off x="445104" y="1007653"/>
          <a:ext cx="1283045" cy="398251"/>
        </a:xfrm>
        <a:prstGeom prst="roundRect">
          <a:avLst>
            <a:gd name="adj" fmla="val 50000"/>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500" b="1">
              <a:latin typeface="Arial" panose="020B0604020202020204" pitchFamily="34" charset="0"/>
              <a:cs typeface="Arial" panose="020B0604020202020204" pitchFamily="34" charset="0"/>
            </a:rPr>
            <a:t>Product</a:t>
          </a:r>
        </a:p>
      </xdr:txBody>
    </xdr:sp>
    <xdr:clientData/>
  </xdr:twoCellAnchor>
  <xdr:twoCellAnchor>
    <xdr:from>
      <xdr:col>1</xdr:col>
      <xdr:colOff>328833</xdr:colOff>
      <xdr:row>3</xdr:row>
      <xdr:rowOff>92900</xdr:rowOff>
    </xdr:from>
    <xdr:to>
      <xdr:col>3</xdr:col>
      <xdr:colOff>226780</xdr:colOff>
      <xdr:row>5</xdr:row>
      <xdr:rowOff>75891</xdr:rowOff>
    </xdr:to>
    <xdr:sp macro="" textlink="">
      <xdr:nvSpPr>
        <xdr:cNvPr id="27" name="TextBox 26">
          <a:hlinkClick xmlns:r="http://schemas.openxmlformats.org/officeDocument/2006/relationships" r:id="rId3"/>
        </xdr:cNvPr>
        <xdr:cNvSpPr txBox="1"/>
      </xdr:nvSpPr>
      <xdr:spPr>
        <a:xfrm>
          <a:off x="550775" y="647754"/>
          <a:ext cx="1118626" cy="352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a:latin typeface="Arial" panose="020B0604020202020204" pitchFamily="34" charset="0"/>
              <a:cs typeface="Arial" panose="020B0604020202020204" pitchFamily="34" charset="0"/>
            </a:rPr>
            <a:t>Overview</a:t>
          </a:r>
        </a:p>
      </xdr:txBody>
    </xdr:sp>
    <xdr:clientData/>
  </xdr:twoCellAnchor>
  <xdr:twoCellAnchor>
    <xdr:from>
      <xdr:col>11</xdr:col>
      <xdr:colOff>444963</xdr:colOff>
      <xdr:row>4</xdr:row>
      <xdr:rowOff>166861</xdr:rowOff>
    </xdr:from>
    <xdr:to>
      <xdr:col>12</xdr:col>
      <xdr:colOff>431793</xdr:colOff>
      <xdr:row>8</xdr:row>
      <xdr:rowOff>46371</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485119</xdr:colOff>
      <xdr:row>5</xdr:row>
      <xdr:rowOff>159905</xdr:rowOff>
    </xdr:from>
    <xdr:to>
      <xdr:col>12</xdr:col>
      <xdr:colOff>367355</xdr:colOff>
      <xdr:row>7</xdr:row>
      <xdr:rowOff>18066</xdr:rowOff>
    </xdr:to>
    <xdr:sp macro="" textlink="pivottable!E4">
      <xdr:nvSpPr>
        <xdr:cNvPr id="29" name="TextBox 28"/>
        <xdr:cNvSpPr txBox="1"/>
      </xdr:nvSpPr>
      <xdr:spPr>
        <a:xfrm>
          <a:off x="6803369" y="1080655"/>
          <a:ext cx="491836" cy="226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0382BE-626A-4EB9-A358-6C058F65071D}" type="TxLink">
            <a:rPr lang="en-US" sz="1200" b="1" i="0" u="none" strike="noStrike">
              <a:solidFill>
                <a:srgbClr val="000000"/>
              </a:solidFill>
              <a:latin typeface="Arial" panose="020B0604020202020204" pitchFamily="34" charset="0"/>
              <a:ea typeface="+mn-ea"/>
              <a:cs typeface="Arial" panose="020B0604020202020204" pitchFamily="34" charset="0"/>
            </a:rPr>
            <a:pPr marL="0" indent="0" algn="ctr"/>
            <a:t>63%</a:t>
          </a:fld>
          <a:endParaRPr lang="en-US" sz="14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15</xdr:col>
      <xdr:colOff>488059</xdr:colOff>
      <xdr:row>3</xdr:row>
      <xdr:rowOff>173182</xdr:rowOff>
    </xdr:from>
    <xdr:to>
      <xdr:col>17</xdr:col>
      <xdr:colOff>46252</xdr:colOff>
      <xdr:row>8</xdr:row>
      <xdr:rowOff>163950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12804</xdr:colOff>
      <xdr:row>5</xdr:row>
      <xdr:rowOff>138913</xdr:rowOff>
    </xdr:from>
    <xdr:to>
      <xdr:col>16</xdr:col>
      <xdr:colOff>503800</xdr:colOff>
      <xdr:row>6</xdr:row>
      <xdr:rowOff>180752</xdr:rowOff>
    </xdr:to>
    <xdr:sp macro="" textlink="pivottable!F4">
      <xdr:nvSpPr>
        <xdr:cNvPr id="31" name="TextBox 30"/>
        <xdr:cNvSpPr txBox="1"/>
      </xdr:nvSpPr>
      <xdr:spPr>
        <a:xfrm>
          <a:off x="9379054" y="1059663"/>
          <a:ext cx="490996" cy="225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D72D81-CE1E-4C67-A424-D9E92093A0E7}" type="TxLink">
            <a:rPr lang="en-US" sz="1200" b="1" i="0" u="none" strike="noStrike">
              <a:solidFill>
                <a:srgbClr val="000000"/>
              </a:solidFill>
              <a:latin typeface="Arial" panose="020B0604020202020204" pitchFamily="34" charset="0"/>
              <a:ea typeface="+mn-ea"/>
              <a:cs typeface="Arial" panose="020B0604020202020204" pitchFamily="34" charset="0"/>
            </a:rPr>
            <a:pPr marL="0" indent="0" algn="ctr"/>
            <a:t>37%</a:t>
          </a:fld>
          <a:endParaRPr lang="en-US" sz="12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9</xdr:col>
      <xdr:colOff>255322</xdr:colOff>
      <xdr:row>9</xdr:row>
      <xdr:rowOff>155155</xdr:rowOff>
    </xdr:from>
    <xdr:to>
      <xdr:col>11</xdr:col>
      <xdr:colOff>140555</xdr:colOff>
      <xdr:row>10</xdr:row>
      <xdr:rowOff>109798</xdr:rowOff>
    </xdr:to>
    <xdr:sp macro="" textlink="">
      <xdr:nvSpPr>
        <xdr:cNvPr id="33" name="TextBox 32"/>
        <xdr:cNvSpPr txBox="1"/>
      </xdr:nvSpPr>
      <xdr:spPr>
        <a:xfrm>
          <a:off x="5368248" y="1806155"/>
          <a:ext cx="1108196" cy="13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a:latin typeface="+mn-lt"/>
              <a:cs typeface="Arial" panose="020B0604020202020204" pitchFamily="34" charset="0"/>
            </a:rPr>
            <a:t>Product revenue</a:t>
          </a:r>
        </a:p>
      </xdr:txBody>
    </xdr:sp>
    <xdr:clientData/>
  </xdr:twoCellAnchor>
  <xdr:twoCellAnchor>
    <xdr:from>
      <xdr:col>3</xdr:col>
      <xdr:colOff>315064</xdr:colOff>
      <xdr:row>18</xdr:row>
      <xdr:rowOff>119012</xdr:rowOff>
    </xdr:from>
    <xdr:to>
      <xdr:col>5</xdr:col>
      <xdr:colOff>199121</xdr:colOff>
      <xdr:row>19</xdr:row>
      <xdr:rowOff>73544</xdr:rowOff>
    </xdr:to>
    <xdr:sp macro="" textlink="">
      <xdr:nvSpPr>
        <xdr:cNvPr id="35" name="TextBox 34"/>
        <xdr:cNvSpPr txBox="1"/>
      </xdr:nvSpPr>
      <xdr:spPr>
        <a:xfrm>
          <a:off x="1758697" y="3422996"/>
          <a:ext cx="1104447" cy="13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a:latin typeface="+mn-lt"/>
              <a:cs typeface="Arial" panose="020B0604020202020204" pitchFamily="34" charset="0"/>
            </a:rPr>
            <a:t>Method revneue</a:t>
          </a:r>
        </a:p>
      </xdr:txBody>
    </xdr:sp>
    <xdr:clientData/>
  </xdr:twoCellAnchor>
  <xdr:twoCellAnchor>
    <xdr:from>
      <xdr:col>3</xdr:col>
      <xdr:colOff>300933</xdr:colOff>
      <xdr:row>9</xdr:row>
      <xdr:rowOff>154242</xdr:rowOff>
    </xdr:from>
    <xdr:to>
      <xdr:col>6</xdr:col>
      <xdr:colOff>24176</xdr:colOff>
      <xdr:row>10</xdr:row>
      <xdr:rowOff>117580</xdr:rowOff>
    </xdr:to>
    <xdr:sp macro="" textlink="">
      <xdr:nvSpPr>
        <xdr:cNvPr id="37" name="TextBox 36"/>
        <xdr:cNvSpPr txBox="1"/>
      </xdr:nvSpPr>
      <xdr:spPr>
        <a:xfrm>
          <a:off x="1744115" y="1824210"/>
          <a:ext cx="1554022" cy="148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1">
              <a:latin typeface="+mn-lt"/>
              <a:cs typeface="Arial" panose="020B0604020202020204" pitchFamily="34" charset="0"/>
            </a:rPr>
            <a:t>Product matrix</a:t>
          </a:r>
          <a:endParaRPr lang="en-US" sz="600" b="1">
            <a:latin typeface="+mn-lt"/>
            <a:cs typeface="Arial" panose="020B0604020202020204" pitchFamily="34" charset="0"/>
          </a:endParaRPr>
        </a:p>
      </xdr:txBody>
    </xdr:sp>
    <xdr:clientData/>
  </xdr:twoCellAnchor>
  <xdr:twoCellAnchor editAs="oneCell">
    <xdr:from>
      <xdr:col>1</xdr:col>
      <xdr:colOff>40045</xdr:colOff>
      <xdr:row>7</xdr:row>
      <xdr:rowOff>113495</xdr:rowOff>
    </xdr:from>
    <xdr:to>
      <xdr:col>3</xdr:col>
      <xdr:colOff>175173</xdr:colOff>
      <xdr:row>16</xdr:row>
      <xdr:rowOff>174509</xdr:rowOff>
    </xdr:to>
    <mc:AlternateContent xmlns:mc="http://schemas.openxmlformats.org/markup-compatibility/2006" xmlns:a14="http://schemas.microsoft.com/office/drawing/2010/main">
      <mc:Choice Requires="a14">
        <xdr:graphicFrame macro="">
          <xdr:nvGraphicFramePr>
            <xdr:cNvPr id="39"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62295" y="1402545"/>
              <a:ext cx="1354328" cy="1718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42150</xdr:colOff>
      <xdr:row>16</xdr:row>
      <xdr:rowOff>59720</xdr:rowOff>
    </xdr:from>
    <xdr:to>
      <xdr:col>3</xdr:col>
      <xdr:colOff>182472</xdr:colOff>
      <xdr:row>26</xdr:row>
      <xdr:rowOff>124080</xdr:rowOff>
    </xdr:to>
    <mc:AlternateContent xmlns:mc="http://schemas.openxmlformats.org/markup-compatibility/2006" xmlns:a14="http://schemas.microsoft.com/office/drawing/2010/main">
      <mc:Choice Requires="a14">
        <xdr:graphicFrame macro="">
          <xdr:nvGraphicFramePr>
            <xdr:cNvPr id="40" name="Product 1"/>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64400" y="3006120"/>
              <a:ext cx="1359522" cy="190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542808</xdr:colOff>
      <xdr:row>0</xdr:row>
      <xdr:rowOff>75171</xdr:rowOff>
    </xdr:from>
    <xdr:to>
      <xdr:col>15</xdr:col>
      <xdr:colOff>323241</xdr:colOff>
      <xdr:row>3</xdr:row>
      <xdr:rowOff>118824</xdr:rowOff>
    </xdr:to>
    <mc:AlternateContent xmlns:mc="http://schemas.openxmlformats.org/markup-compatibility/2006" xmlns:a14="http://schemas.microsoft.com/office/drawing/2010/main">
      <mc:Choice Requires="a14">
        <xdr:graphicFrame macro="">
          <xdr:nvGraphicFramePr>
            <xdr:cNvPr id="41" name="Sales Method 1"/>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6861058" y="75171"/>
              <a:ext cx="2218833" cy="5961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527123</xdr:colOff>
      <xdr:row>0</xdr:row>
      <xdr:rowOff>61701</xdr:rowOff>
    </xdr:from>
    <xdr:to>
      <xdr:col>18</xdr:col>
      <xdr:colOff>624711</xdr:colOff>
      <xdr:row>3</xdr:row>
      <xdr:rowOff>123812</xdr:rowOff>
    </xdr:to>
    <mc:AlternateContent xmlns:mc="http://schemas.openxmlformats.org/markup-compatibility/2006" xmlns:a14="http://schemas.microsoft.com/office/drawing/2010/main">
      <mc:Choice Requires="a14">
        <xdr:graphicFrame macro="">
          <xdr:nvGraphicFramePr>
            <xdr:cNvPr id="42"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9283773" y="61701"/>
              <a:ext cx="2110538" cy="6145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440857</xdr:colOff>
      <xdr:row>18</xdr:row>
      <xdr:rowOff>142317</xdr:rowOff>
    </xdr:from>
    <xdr:to>
      <xdr:col>16</xdr:col>
      <xdr:colOff>182449</xdr:colOff>
      <xdr:row>19</xdr:row>
      <xdr:rowOff>106038</xdr:rowOff>
    </xdr:to>
    <xdr:sp macro="" textlink="">
      <xdr:nvSpPr>
        <xdr:cNvPr id="43" name="TextBox 42"/>
        <xdr:cNvSpPr txBox="1"/>
      </xdr:nvSpPr>
      <xdr:spPr>
        <a:xfrm>
          <a:off x="7994961" y="3485053"/>
          <a:ext cx="1574705" cy="149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1">
              <a:latin typeface="+mn-lt"/>
              <a:cs typeface="Arial" panose="020B0604020202020204" pitchFamily="34" charset="0"/>
            </a:rPr>
            <a:t>Method profit margin</a:t>
          </a:r>
        </a:p>
      </xdr:txBody>
    </xdr:sp>
    <xdr:clientData/>
  </xdr:twoCellAnchor>
  <xdr:twoCellAnchor>
    <xdr:from>
      <xdr:col>3</xdr:col>
      <xdr:colOff>383857</xdr:colOff>
      <xdr:row>10</xdr:row>
      <xdr:rowOff>166905</xdr:rowOff>
    </xdr:from>
    <xdr:to>
      <xdr:col>6</xdr:col>
      <xdr:colOff>107100</xdr:colOff>
      <xdr:row>11</xdr:row>
      <xdr:rowOff>129194</xdr:rowOff>
    </xdr:to>
    <xdr:sp macro="" textlink="pivotproduct!$A$4">
      <xdr:nvSpPr>
        <xdr:cNvPr id="45" name="TextBox 44"/>
        <xdr:cNvSpPr txBox="1"/>
      </xdr:nvSpPr>
      <xdr:spPr>
        <a:xfrm>
          <a:off x="1820488" y="2013359"/>
          <a:ext cx="1547179" cy="146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91470CA-1CE4-4569-A2D2-EA27B164A2C7}" type="TxLink">
            <a:rPr lang="en-US" sz="800" b="0" i="0" u="none" strike="noStrike">
              <a:solidFill>
                <a:srgbClr val="000000"/>
              </a:solidFill>
              <a:latin typeface="Calibri"/>
              <a:cs typeface="Calibri"/>
            </a:rPr>
            <a:pPr algn="l"/>
            <a:t>Men's Apparel</a:t>
          </a:fld>
          <a:endParaRPr lang="en-US" sz="200" b="1">
            <a:solidFill>
              <a:schemeClr val="tx1"/>
            </a:solidFill>
            <a:latin typeface="+mn-lt"/>
            <a:cs typeface="Arial" panose="020B0604020202020204" pitchFamily="34" charset="0"/>
          </a:endParaRPr>
        </a:p>
      </xdr:txBody>
    </xdr:sp>
    <xdr:clientData/>
  </xdr:twoCellAnchor>
  <xdr:twoCellAnchor>
    <xdr:from>
      <xdr:col>3</xdr:col>
      <xdr:colOff>383857</xdr:colOff>
      <xdr:row>12</xdr:row>
      <xdr:rowOff>20269</xdr:rowOff>
    </xdr:from>
    <xdr:to>
      <xdr:col>6</xdr:col>
      <xdr:colOff>107100</xdr:colOff>
      <xdr:row>12</xdr:row>
      <xdr:rowOff>167203</xdr:rowOff>
    </xdr:to>
    <xdr:sp macro="" textlink="pivotproduct!$A$5">
      <xdr:nvSpPr>
        <xdr:cNvPr id="50" name="TextBox 49"/>
        <xdr:cNvSpPr txBox="1"/>
      </xdr:nvSpPr>
      <xdr:spPr>
        <a:xfrm>
          <a:off x="1820488" y="2236014"/>
          <a:ext cx="1547179" cy="146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9CF29F4-1664-41F9-A8E3-8DE62966EE5F}" type="TxLink">
            <a:rPr lang="en-US" sz="800" b="0" i="0" u="none" strike="noStrike">
              <a:solidFill>
                <a:srgbClr val="000000"/>
              </a:solidFill>
              <a:latin typeface="Calibri"/>
              <a:cs typeface="Calibri"/>
            </a:rPr>
            <a:pPr algn="l"/>
            <a:t>Men's Athletic Footwear</a:t>
          </a:fld>
          <a:endParaRPr lang="en-US" sz="200" b="1">
            <a:solidFill>
              <a:schemeClr val="tx1"/>
            </a:solidFill>
            <a:latin typeface="+mn-lt"/>
            <a:cs typeface="Arial" panose="020B0604020202020204" pitchFamily="34" charset="0"/>
          </a:endParaRPr>
        </a:p>
      </xdr:txBody>
    </xdr:sp>
    <xdr:clientData/>
  </xdr:twoCellAnchor>
  <xdr:twoCellAnchor>
    <xdr:from>
      <xdr:col>3</xdr:col>
      <xdr:colOff>383857</xdr:colOff>
      <xdr:row>13</xdr:row>
      <xdr:rowOff>58279</xdr:rowOff>
    </xdr:from>
    <xdr:to>
      <xdr:col>6</xdr:col>
      <xdr:colOff>107100</xdr:colOff>
      <xdr:row>14</xdr:row>
      <xdr:rowOff>20568</xdr:rowOff>
    </xdr:to>
    <xdr:sp macro="" textlink="pivotproduct!$A$6">
      <xdr:nvSpPr>
        <xdr:cNvPr id="51" name="TextBox 50"/>
        <xdr:cNvSpPr txBox="1"/>
      </xdr:nvSpPr>
      <xdr:spPr>
        <a:xfrm>
          <a:off x="1820488" y="2458669"/>
          <a:ext cx="1547179" cy="146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B25B63C-8AFF-452E-86B5-44D6C465F2BB}" type="TxLink">
            <a:rPr lang="en-US" sz="800" b="0" i="0" u="none" strike="noStrike">
              <a:solidFill>
                <a:srgbClr val="000000"/>
              </a:solidFill>
              <a:latin typeface="Calibri"/>
              <a:cs typeface="Calibri"/>
            </a:rPr>
            <a:pPr algn="l"/>
            <a:t>Men's Street Footwear</a:t>
          </a:fld>
          <a:endParaRPr lang="en-US" sz="200" b="1">
            <a:solidFill>
              <a:schemeClr val="tx1"/>
            </a:solidFill>
            <a:latin typeface="+mn-lt"/>
            <a:cs typeface="Arial" panose="020B0604020202020204" pitchFamily="34" charset="0"/>
          </a:endParaRPr>
        </a:p>
      </xdr:txBody>
    </xdr:sp>
    <xdr:clientData/>
  </xdr:twoCellAnchor>
  <xdr:twoCellAnchor>
    <xdr:from>
      <xdr:col>3</xdr:col>
      <xdr:colOff>383857</xdr:colOff>
      <xdr:row>14</xdr:row>
      <xdr:rowOff>96289</xdr:rowOff>
    </xdr:from>
    <xdr:to>
      <xdr:col>6</xdr:col>
      <xdr:colOff>107100</xdr:colOff>
      <xdr:row>15</xdr:row>
      <xdr:rowOff>58577</xdr:rowOff>
    </xdr:to>
    <xdr:sp macro="" textlink="pivotproduct!$A$7">
      <xdr:nvSpPr>
        <xdr:cNvPr id="52" name="TextBox 51"/>
        <xdr:cNvSpPr txBox="1"/>
      </xdr:nvSpPr>
      <xdr:spPr>
        <a:xfrm>
          <a:off x="1820488" y="2681324"/>
          <a:ext cx="1547179" cy="146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BA98C55-87E9-4F97-BF84-A55F8195125D}" type="TxLink">
            <a:rPr lang="en-US" sz="800" b="0" i="0" u="none" strike="noStrike">
              <a:solidFill>
                <a:srgbClr val="000000"/>
              </a:solidFill>
              <a:latin typeface="Calibri"/>
              <a:cs typeface="Calibri"/>
            </a:rPr>
            <a:pPr algn="l"/>
            <a:t>Women's Apparel</a:t>
          </a:fld>
          <a:endParaRPr lang="en-US" sz="200" b="1">
            <a:solidFill>
              <a:schemeClr val="tx1"/>
            </a:solidFill>
            <a:latin typeface="+mn-lt"/>
            <a:cs typeface="Arial" panose="020B0604020202020204" pitchFamily="34" charset="0"/>
          </a:endParaRPr>
        </a:p>
      </xdr:txBody>
    </xdr:sp>
    <xdr:clientData/>
  </xdr:twoCellAnchor>
  <xdr:twoCellAnchor>
    <xdr:from>
      <xdr:col>3</xdr:col>
      <xdr:colOff>383857</xdr:colOff>
      <xdr:row>15</xdr:row>
      <xdr:rowOff>134298</xdr:rowOff>
    </xdr:from>
    <xdr:to>
      <xdr:col>6</xdr:col>
      <xdr:colOff>107100</xdr:colOff>
      <xdr:row>16</xdr:row>
      <xdr:rowOff>96587</xdr:rowOff>
    </xdr:to>
    <xdr:sp macro="" textlink="pivotproduct!$A$8">
      <xdr:nvSpPr>
        <xdr:cNvPr id="53" name="TextBox 52"/>
        <xdr:cNvSpPr txBox="1"/>
      </xdr:nvSpPr>
      <xdr:spPr>
        <a:xfrm>
          <a:off x="1820488" y="2903979"/>
          <a:ext cx="1547179" cy="146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A3DF1CB-B634-4488-8689-529587D78BA6}" type="TxLink">
            <a:rPr lang="en-US" sz="800" b="0" i="0" u="none" strike="noStrike">
              <a:solidFill>
                <a:srgbClr val="000000"/>
              </a:solidFill>
              <a:latin typeface="Calibri"/>
              <a:cs typeface="Calibri"/>
            </a:rPr>
            <a:pPr algn="l"/>
            <a:t>Women's Athletic Footwear</a:t>
          </a:fld>
          <a:endParaRPr lang="en-US" sz="200" b="1">
            <a:solidFill>
              <a:schemeClr val="tx1"/>
            </a:solidFill>
            <a:latin typeface="+mn-lt"/>
            <a:cs typeface="Arial" panose="020B0604020202020204" pitchFamily="34" charset="0"/>
          </a:endParaRPr>
        </a:p>
      </xdr:txBody>
    </xdr:sp>
    <xdr:clientData/>
  </xdr:twoCellAnchor>
  <xdr:twoCellAnchor>
    <xdr:from>
      <xdr:col>3</xdr:col>
      <xdr:colOff>383857</xdr:colOff>
      <xdr:row>16</xdr:row>
      <xdr:rowOff>172310</xdr:rowOff>
    </xdr:from>
    <xdr:to>
      <xdr:col>6</xdr:col>
      <xdr:colOff>107100</xdr:colOff>
      <xdr:row>17</xdr:row>
      <xdr:rowOff>134598</xdr:rowOff>
    </xdr:to>
    <xdr:sp macro="" textlink="pivotproduct!$A$9">
      <xdr:nvSpPr>
        <xdr:cNvPr id="54" name="TextBox 53"/>
        <xdr:cNvSpPr txBox="1"/>
      </xdr:nvSpPr>
      <xdr:spPr>
        <a:xfrm>
          <a:off x="1820488" y="3126636"/>
          <a:ext cx="1547179" cy="146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E780A68-837B-4EF4-87EC-37BEF7F357C5}" type="TxLink">
            <a:rPr lang="en-US" sz="800" b="0" i="0" u="none" strike="noStrike">
              <a:solidFill>
                <a:srgbClr val="000000"/>
              </a:solidFill>
              <a:latin typeface="Calibri"/>
              <a:cs typeface="Calibri"/>
            </a:rPr>
            <a:pPr algn="l"/>
            <a:t>Women's Street Footwear</a:t>
          </a:fld>
          <a:endParaRPr lang="en-US" sz="200" b="1">
            <a:solidFill>
              <a:schemeClr val="tx1"/>
            </a:solidFill>
            <a:latin typeface="+mn-lt"/>
            <a:cs typeface="Arial" panose="020B0604020202020204" pitchFamily="34" charset="0"/>
          </a:endParaRPr>
        </a:p>
      </xdr:txBody>
    </xdr:sp>
    <xdr:clientData/>
  </xdr:twoCellAnchor>
  <xdr:twoCellAnchor>
    <xdr:from>
      <xdr:col>8</xdr:col>
      <xdr:colOff>202778</xdr:colOff>
      <xdr:row>8</xdr:row>
      <xdr:rowOff>180449</xdr:rowOff>
    </xdr:from>
    <xdr:to>
      <xdr:col>9</xdr:col>
      <xdr:colOff>266808</xdr:colOff>
      <xdr:row>11</xdr:row>
      <xdr:rowOff>7658</xdr:rowOff>
    </xdr:to>
    <xdr:sp macro="" textlink="pivotproduct!E3">
      <xdr:nvSpPr>
        <xdr:cNvPr id="55" name="TextBox 54"/>
        <xdr:cNvSpPr txBox="1"/>
      </xdr:nvSpPr>
      <xdr:spPr>
        <a:xfrm>
          <a:off x="4694699" y="1656902"/>
          <a:ext cx="674006" cy="380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BB64AAC-056D-437A-A3A1-9608228A595B}" type="TxLink">
            <a:rPr lang="en-US" sz="900" b="1" i="0" u="none" strike="noStrike">
              <a:solidFill>
                <a:srgbClr val="000000"/>
              </a:solidFill>
              <a:latin typeface="Calibri"/>
              <a:cs typeface="Calibri"/>
            </a:rPr>
            <a:pPr algn="l"/>
            <a:t>avg profit per unit</a:t>
          </a:fld>
          <a:endParaRPr lang="en-US" sz="900" b="1">
            <a:latin typeface="+mn-lt"/>
            <a:cs typeface="Arial" panose="020B0604020202020204" pitchFamily="34" charset="0"/>
          </a:endParaRPr>
        </a:p>
      </xdr:txBody>
    </xdr:sp>
    <xdr:clientData/>
  </xdr:twoCellAnchor>
  <xdr:twoCellAnchor>
    <xdr:from>
      <xdr:col>5</xdr:col>
      <xdr:colOff>361428</xdr:colOff>
      <xdr:row>10</xdr:row>
      <xdr:rowOff>1472</xdr:rowOff>
    </xdr:from>
    <xdr:to>
      <xdr:col>6</xdr:col>
      <xdr:colOff>468443</xdr:colOff>
      <xdr:row>10</xdr:row>
      <xdr:rowOff>146128</xdr:rowOff>
    </xdr:to>
    <xdr:sp macro="" textlink="pivotproduct!B3">
      <xdr:nvSpPr>
        <xdr:cNvPr id="56" name="TextBox 55"/>
        <xdr:cNvSpPr txBox="1"/>
      </xdr:nvSpPr>
      <xdr:spPr>
        <a:xfrm>
          <a:off x="3026346" y="1840543"/>
          <a:ext cx="717725"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40749E9-5A96-4179-A11F-BFC9A33DFF8E}" type="TxLink">
            <a:rPr lang="en-US" sz="900" b="1" i="0" u="none" strike="noStrike">
              <a:solidFill>
                <a:srgbClr val="000000"/>
              </a:solidFill>
              <a:latin typeface="+mn-lt"/>
              <a:cs typeface="Calibri"/>
            </a:rPr>
            <a:pPr algn="l"/>
            <a:t>#units</a:t>
          </a:fld>
          <a:endParaRPr lang="en-US" sz="900" b="1">
            <a:latin typeface="+mn-lt"/>
            <a:cs typeface="Arial" panose="020B0604020202020204" pitchFamily="34" charset="0"/>
          </a:endParaRPr>
        </a:p>
      </xdr:txBody>
    </xdr:sp>
    <xdr:clientData/>
  </xdr:twoCellAnchor>
  <xdr:twoCellAnchor>
    <xdr:from>
      <xdr:col>5</xdr:col>
      <xdr:colOff>361428</xdr:colOff>
      <xdr:row>11</xdr:row>
      <xdr:rowOff>25924</xdr:rowOff>
    </xdr:from>
    <xdr:to>
      <xdr:col>6</xdr:col>
      <xdr:colOff>534372</xdr:colOff>
      <xdr:row>11</xdr:row>
      <xdr:rowOff>172940</xdr:rowOff>
    </xdr:to>
    <xdr:sp macro="" textlink="pivotproduct!B4">
      <xdr:nvSpPr>
        <xdr:cNvPr id="57" name="TextBox 56"/>
        <xdr:cNvSpPr txBox="1"/>
      </xdr:nvSpPr>
      <xdr:spPr>
        <a:xfrm>
          <a:off x="3026346" y="2048902"/>
          <a:ext cx="783654" cy="147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BF924FE-061F-4F80-B41B-B6784A6DD275}" type="TxLink">
            <a:rPr lang="en-US" sz="800" b="0" i="0" u="none" strike="noStrike">
              <a:solidFill>
                <a:srgbClr val="000000"/>
              </a:solidFill>
              <a:latin typeface="Calibri"/>
              <a:cs typeface="Calibri"/>
            </a:rPr>
            <a:pPr algn="l"/>
            <a:t> 306,683 </a:t>
          </a:fld>
          <a:endParaRPr lang="en-US" sz="800" b="1">
            <a:latin typeface="+mn-lt"/>
            <a:cs typeface="Arial" panose="020B0604020202020204" pitchFamily="34" charset="0"/>
          </a:endParaRPr>
        </a:p>
      </xdr:txBody>
    </xdr:sp>
    <xdr:clientData/>
  </xdr:twoCellAnchor>
  <xdr:twoCellAnchor>
    <xdr:from>
      <xdr:col>5</xdr:col>
      <xdr:colOff>361428</xdr:colOff>
      <xdr:row>12</xdr:row>
      <xdr:rowOff>52735</xdr:rowOff>
    </xdr:from>
    <xdr:to>
      <xdr:col>6</xdr:col>
      <xdr:colOff>544782</xdr:colOff>
      <xdr:row>13</xdr:row>
      <xdr:rowOff>13484</xdr:rowOff>
    </xdr:to>
    <xdr:sp macro="" textlink="pivotproduct!B5">
      <xdr:nvSpPr>
        <xdr:cNvPr id="58" name="TextBox 57"/>
        <xdr:cNvSpPr txBox="1"/>
      </xdr:nvSpPr>
      <xdr:spPr>
        <a:xfrm>
          <a:off x="3026346" y="2259620"/>
          <a:ext cx="794064"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F93510B-BBEC-40F4-8E2F-AACDEC7C8B2F}" type="TxLink">
            <a:rPr lang="en-US" sz="800" b="0" i="0" u="none" strike="noStrike">
              <a:solidFill>
                <a:srgbClr val="000000"/>
              </a:solidFill>
              <a:latin typeface="Calibri"/>
              <a:cs typeface="Calibri"/>
            </a:rPr>
            <a:pPr algn="l"/>
            <a:t> 435,526 </a:t>
          </a:fld>
          <a:endParaRPr lang="en-US" sz="800" b="1">
            <a:latin typeface="+mn-lt"/>
            <a:cs typeface="Arial" panose="020B0604020202020204" pitchFamily="34" charset="0"/>
          </a:endParaRPr>
        </a:p>
      </xdr:txBody>
    </xdr:sp>
    <xdr:clientData/>
  </xdr:twoCellAnchor>
  <xdr:twoCellAnchor>
    <xdr:from>
      <xdr:col>5</xdr:col>
      <xdr:colOff>361428</xdr:colOff>
      <xdr:row>13</xdr:row>
      <xdr:rowOff>79546</xdr:rowOff>
    </xdr:from>
    <xdr:to>
      <xdr:col>6</xdr:col>
      <xdr:colOff>513552</xdr:colOff>
      <xdr:row>14</xdr:row>
      <xdr:rowOff>40296</xdr:rowOff>
    </xdr:to>
    <xdr:sp macro="" textlink="pivotproduct!B6">
      <xdr:nvSpPr>
        <xdr:cNvPr id="59" name="TextBox 58"/>
        <xdr:cNvSpPr txBox="1"/>
      </xdr:nvSpPr>
      <xdr:spPr>
        <a:xfrm>
          <a:off x="3026346" y="2470338"/>
          <a:ext cx="762834" cy="144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C829E64-6284-4601-98BC-244B0B9268D1}" type="TxLink">
            <a:rPr lang="en-US" sz="800" b="0" i="0" u="none" strike="noStrike">
              <a:solidFill>
                <a:srgbClr val="000000"/>
              </a:solidFill>
              <a:latin typeface="Calibri"/>
              <a:cs typeface="Calibri"/>
            </a:rPr>
            <a:pPr algn="l"/>
            <a:t> 593,320 </a:t>
          </a:fld>
          <a:endParaRPr lang="en-US" sz="800" b="1">
            <a:latin typeface="+mn-lt"/>
            <a:cs typeface="Arial" panose="020B0604020202020204" pitchFamily="34" charset="0"/>
          </a:endParaRPr>
        </a:p>
      </xdr:txBody>
    </xdr:sp>
    <xdr:clientData/>
  </xdr:twoCellAnchor>
  <xdr:twoCellAnchor>
    <xdr:from>
      <xdr:col>5</xdr:col>
      <xdr:colOff>361428</xdr:colOff>
      <xdr:row>14</xdr:row>
      <xdr:rowOff>106358</xdr:rowOff>
    </xdr:from>
    <xdr:to>
      <xdr:col>6</xdr:col>
      <xdr:colOff>513552</xdr:colOff>
      <xdr:row>15</xdr:row>
      <xdr:rowOff>67107</xdr:rowOff>
    </xdr:to>
    <xdr:sp macro="" textlink="pivotproduct!B7">
      <xdr:nvSpPr>
        <xdr:cNvPr id="60" name="TextBox 59"/>
        <xdr:cNvSpPr txBox="1"/>
      </xdr:nvSpPr>
      <xdr:spPr>
        <a:xfrm>
          <a:off x="3026346" y="2681057"/>
          <a:ext cx="762834" cy="144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7079812-FD8A-41F6-B7C8-ECD11822F7C1}" type="TxLink">
            <a:rPr lang="en-US" sz="800" b="0" i="0" u="none" strike="noStrike">
              <a:solidFill>
                <a:srgbClr val="000000"/>
              </a:solidFill>
              <a:latin typeface="Calibri"/>
              <a:cs typeface="Calibri"/>
            </a:rPr>
            <a:pPr algn="l"/>
            <a:t> 433,827 </a:t>
          </a:fld>
          <a:endParaRPr lang="en-US" sz="800" b="1">
            <a:latin typeface="+mn-lt"/>
            <a:cs typeface="Arial" panose="020B0604020202020204" pitchFamily="34" charset="0"/>
          </a:endParaRPr>
        </a:p>
      </xdr:txBody>
    </xdr:sp>
    <xdr:clientData/>
  </xdr:twoCellAnchor>
  <xdr:twoCellAnchor>
    <xdr:from>
      <xdr:col>5</xdr:col>
      <xdr:colOff>361428</xdr:colOff>
      <xdr:row>15</xdr:row>
      <xdr:rowOff>133169</xdr:rowOff>
    </xdr:from>
    <xdr:to>
      <xdr:col>6</xdr:col>
      <xdr:colOff>534372</xdr:colOff>
      <xdr:row>16</xdr:row>
      <xdr:rowOff>93918</xdr:rowOff>
    </xdr:to>
    <xdr:sp macro="" textlink="pivotproduct!B8">
      <xdr:nvSpPr>
        <xdr:cNvPr id="61" name="TextBox 60"/>
        <xdr:cNvSpPr txBox="1"/>
      </xdr:nvSpPr>
      <xdr:spPr>
        <a:xfrm>
          <a:off x="3026346" y="2891776"/>
          <a:ext cx="783654"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81DB283-505E-43E3-A191-329527514278}" type="TxLink">
            <a:rPr lang="en-US" sz="800" b="0" i="0" u="none" strike="noStrike">
              <a:solidFill>
                <a:srgbClr val="000000"/>
              </a:solidFill>
              <a:latin typeface="Calibri"/>
              <a:cs typeface="Calibri"/>
            </a:rPr>
            <a:pPr algn="l"/>
            <a:t> 317,236 </a:t>
          </a:fld>
          <a:endParaRPr lang="en-US" sz="800" b="1">
            <a:latin typeface="+mn-lt"/>
            <a:cs typeface="Arial" panose="020B0604020202020204" pitchFamily="34" charset="0"/>
          </a:endParaRPr>
        </a:p>
      </xdr:txBody>
    </xdr:sp>
    <xdr:clientData/>
  </xdr:twoCellAnchor>
  <xdr:twoCellAnchor>
    <xdr:from>
      <xdr:col>5</xdr:col>
      <xdr:colOff>361428</xdr:colOff>
      <xdr:row>16</xdr:row>
      <xdr:rowOff>159978</xdr:rowOff>
    </xdr:from>
    <xdr:to>
      <xdr:col>6</xdr:col>
      <xdr:colOff>482323</xdr:colOff>
      <xdr:row>17</xdr:row>
      <xdr:rowOff>120728</xdr:rowOff>
    </xdr:to>
    <xdr:sp macro="" textlink="pivotproduct!B9">
      <xdr:nvSpPr>
        <xdr:cNvPr id="62" name="TextBox 61"/>
        <xdr:cNvSpPr txBox="1"/>
      </xdr:nvSpPr>
      <xdr:spPr>
        <a:xfrm>
          <a:off x="3026346" y="3102492"/>
          <a:ext cx="731605" cy="144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E50EC97-44D3-472D-83A1-9FFC3B1A1912}" type="TxLink">
            <a:rPr lang="en-US" sz="800" b="0" i="0" u="none" strike="noStrike">
              <a:solidFill>
                <a:srgbClr val="000000"/>
              </a:solidFill>
              <a:latin typeface="Calibri"/>
              <a:cs typeface="Calibri"/>
            </a:rPr>
            <a:pPr algn="l"/>
            <a:t> 392,269 </a:t>
          </a:fld>
          <a:endParaRPr lang="en-US" sz="800" b="1">
            <a:latin typeface="+mn-lt"/>
            <a:cs typeface="Arial" panose="020B0604020202020204" pitchFamily="34" charset="0"/>
          </a:endParaRPr>
        </a:p>
      </xdr:txBody>
    </xdr:sp>
    <xdr:clientData/>
  </xdr:twoCellAnchor>
  <xdr:twoCellAnchor>
    <xdr:from>
      <xdr:col>6</xdr:col>
      <xdr:colOff>219598</xdr:colOff>
      <xdr:row>10</xdr:row>
      <xdr:rowOff>3579</xdr:rowOff>
    </xdr:from>
    <xdr:to>
      <xdr:col>7</xdr:col>
      <xdr:colOff>326612</xdr:colOff>
      <xdr:row>10</xdr:row>
      <xdr:rowOff>148235</xdr:rowOff>
    </xdr:to>
    <xdr:sp macro="" textlink="pivotproduct!C3">
      <xdr:nvSpPr>
        <xdr:cNvPr id="63" name="TextBox 62"/>
        <xdr:cNvSpPr txBox="1"/>
      </xdr:nvSpPr>
      <xdr:spPr>
        <a:xfrm>
          <a:off x="3485312" y="1861062"/>
          <a:ext cx="716096"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544F690-CFD3-4621-835E-818192BFE521}" type="TxLink">
            <a:rPr lang="en-US" sz="900" b="1" i="0" u="none" strike="noStrike">
              <a:solidFill>
                <a:srgbClr val="000000"/>
              </a:solidFill>
              <a:latin typeface="Calibri"/>
              <a:cs typeface="Calibri"/>
            </a:rPr>
            <a:pPr algn="l"/>
            <a:t>revenue</a:t>
          </a:fld>
          <a:endParaRPr lang="en-US" sz="900" b="1">
            <a:latin typeface="+mn-lt"/>
            <a:cs typeface="Arial" panose="020B0604020202020204" pitchFamily="34" charset="0"/>
          </a:endParaRPr>
        </a:p>
      </xdr:txBody>
    </xdr:sp>
    <xdr:clientData/>
  </xdr:twoCellAnchor>
  <xdr:twoCellAnchor>
    <xdr:from>
      <xdr:col>6</xdr:col>
      <xdr:colOff>219598</xdr:colOff>
      <xdr:row>11</xdr:row>
      <xdr:rowOff>29356</xdr:rowOff>
    </xdr:from>
    <xdr:to>
      <xdr:col>7</xdr:col>
      <xdr:colOff>326612</xdr:colOff>
      <xdr:row>11</xdr:row>
      <xdr:rowOff>174012</xdr:rowOff>
    </xdr:to>
    <xdr:sp macro="" textlink="pivotproduct!C4">
      <xdr:nvSpPr>
        <xdr:cNvPr id="64" name="TextBox 63"/>
        <xdr:cNvSpPr txBox="1"/>
      </xdr:nvSpPr>
      <xdr:spPr>
        <a:xfrm>
          <a:off x="3485312" y="2072587"/>
          <a:ext cx="716096"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3C6CE74-F09C-48B7-9048-5862E0E3FB7C}" type="TxLink">
            <a:rPr lang="en-US" sz="800" b="0" i="0" u="none" strike="noStrike">
              <a:solidFill>
                <a:srgbClr val="000000"/>
              </a:solidFill>
              <a:latin typeface="Calibri"/>
              <a:cs typeface="Calibri"/>
            </a:rPr>
            <a:pPr algn="l"/>
            <a:t>$124</a:t>
          </a:fld>
          <a:endParaRPr lang="en-US" sz="800" b="1">
            <a:latin typeface="+mn-lt"/>
            <a:cs typeface="Arial" panose="020B0604020202020204" pitchFamily="34" charset="0"/>
          </a:endParaRPr>
        </a:p>
      </xdr:txBody>
    </xdr:sp>
    <xdr:clientData/>
  </xdr:twoCellAnchor>
  <xdr:twoCellAnchor>
    <xdr:from>
      <xdr:col>6</xdr:col>
      <xdr:colOff>219598</xdr:colOff>
      <xdr:row>12</xdr:row>
      <xdr:rowOff>55134</xdr:rowOff>
    </xdr:from>
    <xdr:to>
      <xdr:col>7</xdr:col>
      <xdr:colOff>326612</xdr:colOff>
      <xdr:row>13</xdr:row>
      <xdr:rowOff>14582</xdr:rowOff>
    </xdr:to>
    <xdr:sp macro="" textlink="pivotproduct!C5">
      <xdr:nvSpPr>
        <xdr:cNvPr id="65" name="TextBox 64"/>
        <xdr:cNvSpPr txBox="1"/>
      </xdr:nvSpPr>
      <xdr:spPr>
        <a:xfrm>
          <a:off x="3485312" y="2284114"/>
          <a:ext cx="716096" cy="145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A0D36E7-CED7-46E5-9740-F76AB60AA1C6}" type="TxLink">
            <a:rPr lang="en-US" sz="800" b="0" i="0" u="none" strike="noStrike">
              <a:solidFill>
                <a:srgbClr val="000000"/>
              </a:solidFill>
              <a:latin typeface="Calibri"/>
              <a:cs typeface="Calibri"/>
            </a:rPr>
            <a:pPr algn="l"/>
            <a:t>$154</a:t>
          </a:fld>
          <a:endParaRPr lang="en-US" sz="800" b="1">
            <a:latin typeface="+mn-lt"/>
            <a:cs typeface="Arial" panose="020B0604020202020204" pitchFamily="34" charset="0"/>
          </a:endParaRPr>
        </a:p>
      </xdr:txBody>
    </xdr:sp>
    <xdr:clientData/>
  </xdr:twoCellAnchor>
  <xdr:twoCellAnchor>
    <xdr:from>
      <xdr:col>6</xdr:col>
      <xdr:colOff>219598</xdr:colOff>
      <xdr:row>13</xdr:row>
      <xdr:rowOff>80912</xdr:rowOff>
    </xdr:from>
    <xdr:to>
      <xdr:col>7</xdr:col>
      <xdr:colOff>326612</xdr:colOff>
      <xdr:row>14</xdr:row>
      <xdr:rowOff>40359</xdr:rowOff>
    </xdr:to>
    <xdr:sp macro="" textlink="pivotproduct!C6">
      <xdr:nvSpPr>
        <xdr:cNvPr id="66" name="TextBox 65"/>
        <xdr:cNvSpPr txBox="1"/>
      </xdr:nvSpPr>
      <xdr:spPr>
        <a:xfrm>
          <a:off x="3485312" y="2495640"/>
          <a:ext cx="716096" cy="145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7845389-2528-4CEE-86AC-42FB1718B277}" type="TxLink">
            <a:rPr lang="en-US" sz="800" b="0" i="0" u="none" strike="noStrike">
              <a:solidFill>
                <a:srgbClr val="000000"/>
              </a:solidFill>
              <a:latin typeface="Calibri"/>
              <a:cs typeface="Calibri"/>
            </a:rPr>
            <a:pPr algn="l"/>
            <a:t>$209</a:t>
          </a:fld>
          <a:endParaRPr lang="en-US" sz="800" b="1">
            <a:latin typeface="+mn-lt"/>
            <a:cs typeface="Arial" panose="020B0604020202020204" pitchFamily="34" charset="0"/>
          </a:endParaRPr>
        </a:p>
      </xdr:txBody>
    </xdr:sp>
    <xdr:clientData/>
  </xdr:twoCellAnchor>
  <xdr:twoCellAnchor>
    <xdr:from>
      <xdr:col>6</xdr:col>
      <xdr:colOff>219598</xdr:colOff>
      <xdr:row>14</xdr:row>
      <xdr:rowOff>106689</xdr:rowOff>
    </xdr:from>
    <xdr:to>
      <xdr:col>7</xdr:col>
      <xdr:colOff>326612</xdr:colOff>
      <xdr:row>15</xdr:row>
      <xdr:rowOff>66137</xdr:rowOff>
    </xdr:to>
    <xdr:sp macro="" textlink="pivotproduct!C7">
      <xdr:nvSpPr>
        <xdr:cNvPr id="67" name="TextBox 66"/>
        <xdr:cNvSpPr txBox="1"/>
      </xdr:nvSpPr>
      <xdr:spPr>
        <a:xfrm>
          <a:off x="3485312" y="2707165"/>
          <a:ext cx="716096" cy="145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627C561-45DC-4CAE-B9EC-E9FE2A1A1DC1}" type="TxLink">
            <a:rPr lang="en-US" sz="800" b="0" i="0" u="none" strike="noStrike">
              <a:solidFill>
                <a:srgbClr val="000000"/>
              </a:solidFill>
              <a:latin typeface="Calibri"/>
              <a:cs typeface="Calibri"/>
            </a:rPr>
            <a:pPr algn="l"/>
            <a:t>$179</a:t>
          </a:fld>
          <a:endParaRPr lang="en-US" sz="800" b="1">
            <a:latin typeface="+mn-lt"/>
            <a:cs typeface="Arial" panose="020B0604020202020204" pitchFamily="34" charset="0"/>
          </a:endParaRPr>
        </a:p>
      </xdr:txBody>
    </xdr:sp>
    <xdr:clientData/>
  </xdr:twoCellAnchor>
  <xdr:twoCellAnchor>
    <xdr:from>
      <xdr:col>6</xdr:col>
      <xdr:colOff>219598</xdr:colOff>
      <xdr:row>15</xdr:row>
      <xdr:rowOff>132467</xdr:rowOff>
    </xdr:from>
    <xdr:to>
      <xdr:col>7</xdr:col>
      <xdr:colOff>326612</xdr:colOff>
      <xdr:row>16</xdr:row>
      <xdr:rowOff>91915</xdr:rowOff>
    </xdr:to>
    <xdr:sp macro="" textlink="pivotproduct!C8">
      <xdr:nvSpPr>
        <xdr:cNvPr id="68" name="TextBox 67"/>
        <xdr:cNvSpPr txBox="1"/>
      </xdr:nvSpPr>
      <xdr:spPr>
        <a:xfrm>
          <a:off x="3485312" y="2918691"/>
          <a:ext cx="716096" cy="145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A5893A5-803A-426B-B08A-93FF584FB5EE}" type="TxLink">
            <a:rPr lang="en-US" sz="800" b="0" i="0" u="none" strike="noStrike">
              <a:solidFill>
                <a:srgbClr val="000000"/>
              </a:solidFill>
              <a:latin typeface="Calibri"/>
              <a:cs typeface="Calibri"/>
            </a:rPr>
            <a:pPr algn="l"/>
            <a:t>$107</a:t>
          </a:fld>
          <a:endParaRPr lang="en-US" sz="800" b="1">
            <a:latin typeface="+mn-lt"/>
            <a:cs typeface="Arial" panose="020B0604020202020204" pitchFamily="34" charset="0"/>
          </a:endParaRPr>
        </a:p>
      </xdr:txBody>
    </xdr:sp>
    <xdr:clientData/>
  </xdr:twoCellAnchor>
  <xdr:twoCellAnchor>
    <xdr:from>
      <xdr:col>6</xdr:col>
      <xdr:colOff>219598</xdr:colOff>
      <xdr:row>16</xdr:row>
      <xdr:rowOff>158247</xdr:rowOff>
    </xdr:from>
    <xdr:to>
      <xdr:col>7</xdr:col>
      <xdr:colOff>326612</xdr:colOff>
      <xdr:row>17</xdr:row>
      <xdr:rowOff>117694</xdr:rowOff>
    </xdr:to>
    <xdr:sp macro="" textlink="pivotproduct!C9">
      <xdr:nvSpPr>
        <xdr:cNvPr id="69" name="TextBox 68"/>
        <xdr:cNvSpPr txBox="1"/>
      </xdr:nvSpPr>
      <xdr:spPr>
        <a:xfrm>
          <a:off x="3485312" y="3130220"/>
          <a:ext cx="716096" cy="145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AB2BF7A-8A37-4FA5-9B49-764CA1D4C532}" type="TxLink">
            <a:rPr lang="en-US" sz="800" b="0" i="0" u="none" strike="noStrike">
              <a:solidFill>
                <a:srgbClr val="000000"/>
              </a:solidFill>
              <a:latin typeface="Calibri"/>
              <a:cs typeface="Calibri"/>
            </a:rPr>
            <a:pPr algn="l"/>
            <a:t>$128</a:t>
          </a:fld>
          <a:endParaRPr lang="en-US" sz="800" b="1">
            <a:latin typeface="+mn-lt"/>
            <a:cs typeface="Arial" panose="020B0604020202020204" pitchFamily="34" charset="0"/>
          </a:endParaRPr>
        </a:p>
      </xdr:txBody>
    </xdr:sp>
    <xdr:clientData/>
  </xdr:twoCellAnchor>
  <xdr:twoCellAnchor>
    <xdr:from>
      <xdr:col>7</xdr:col>
      <xdr:colOff>79872</xdr:colOff>
      <xdr:row>10</xdr:row>
      <xdr:rowOff>7286</xdr:rowOff>
    </xdr:from>
    <xdr:to>
      <xdr:col>8</xdr:col>
      <xdr:colOff>31565</xdr:colOff>
      <xdr:row>10</xdr:row>
      <xdr:rowOff>151942</xdr:rowOff>
    </xdr:to>
    <xdr:sp macro="" textlink="pivotproduct!D3">
      <xdr:nvSpPr>
        <xdr:cNvPr id="70" name="TextBox 69"/>
        <xdr:cNvSpPr txBox="1"/>
      </xdr:nvSpPr>
      <xdr:spPr>
        <a:xfrm>
          <a:off x="3954668" y="1864769"/>
          <a:ext cx="560775"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DE0AB8A-DD10-4192-A122-221AA6558566}" type="TxLink">
            <a:rPr lang="en-US" sz="900" b="1" i="0" u="none" strike="noStrike">
              <a:solidFill>
                <a:srgbClr val="000000"/>
              </a:solidFill>
              <a:latin typeface="Calibri"/>
              <a:cs typeface="Calibri"/>
            </a:rPr>
            <a:pPr algn="l"/>
            <a:t>profit</a:t>
          </a:fld>
          <a:endParaRPr lang="en-US" sz="900" b="1">
            <a:latin typeface="+mn-lt"/>
            <a:cs typeface="Arial" panose="020B0604020202020204" pitchFamily="34" charset="0"/>
          </a:endParaRPr>
        </a:p>
      </xdr:txBody>
    </xdr:sp>
    <xdr:clientData/>
  </xdr:twoCellAnchor>
  <xdr:twoCellAnchor>
    <xdr:from>
      <xdr:col>7</xdr:col>
      <xdr:colOff>79872</xdr:colOff>
      <xdr:row>15</xdr:row>
      <xdr:rowOff>128569</xdr:rowOff>
    </xdr:from>
    <xdr:to>
      <xdr:col>8</xdr:col>
      <xdr:colOff>31565</xdr:colOff>
      <xdr:row>16</xdr:row>
      <xdr:rowOff>89611</xdr:rowOff>
    </xdr:to>
    <xdr:sp macro="" textlink="pivotproduct!D8">
      <xdr:nvSpPr>
        <xdr:cNvPr id="71" name="TextBox 70"/>
        <xdr:cNvSpPr txBox="1"/>
      </xdr:nvSpPr>
      <xdr:spPr>
        <a:xfrm>
          <a:off x="3954668" y="2914793"/>
          <a:ext cx="560775" cy="146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E88D7F4-7593-4A59-8065-FDA828063EB6}" type="TxLink">
            <a:rPr lang="en-US" sz="800" b="0" i="0" u="none" strike="noStrike">
              <a:solidFill>
                <a:srgbClr val="000000"/>
              </a:solidFill>
              <a:latin typeface="Calibri"/>
              <a:cs typeface="Calibri"/>
            </a:rPr>
            <a:pPr algn="l"/>
            <a:t>$39</a:t>
          </a:fld>
          <a:endParaRPr lang="en-US" sz="800" b="1">
            <a:latin typeface="+mn-lt"/>
            <a:cs typeface="Arial" panose="020B0604020202020204" pitchFamily="34" charset="0"/>
          </a:endParaRPr>
        </a:p>
      </xdr:txBody>
    </xdr:sp>
    <xdr:clientData/>
  </xdr:twoCellAnchor>
  <xdr:twoCellAnchor>
    <xdr:from>
      <xdr:col>7</xdr:col>
      <xdr:colOff>79872</xdr:colOff>
      <xdr:row>11</xdr:row>
      <xdr:rowOff>31543</xdr:rowOff>
    </xdr:from>
    <xdr:to>
      <xdr:col>8</xdr:col>
      <xdr:colOff>31565</xdr:colOff>
      <xdr:row>11</xdr:row>
      <xdr:rowOff>176199</xdr:rowOff>
    </xdr:to>
    <xdr:sp macro="" textlink="pivotproduct!D4">
      <xdr:nvSpPr>
        <xdr:cNvPr id="72" name="TextBox 71"/>
        <xdr:cNvSpPr txBox="1"/>
      </xdr:nvSpPr>
      <xdr:spPr>
        <a:xfrm>
          <a:off x="3954668" y="2074774"/>
          <a:ext cx="560775"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BDA60CF-8FC1-4C42-BE60-82B0469243E2}" type="TxLink">
            <a:rPr lang="en-US" sz="800" b="0" i="0" u="none" strike="noStrike">
              <a:solidFill>
                <a:srgbClr val="000000"/>
              </a:solidFill>
              <a:latin typeface="Calibri"/>
              <a:cs typeface="Calibri"/>
            </a:rPr>
            <a:pPr algn="l"/>
            <a:t>$45</a:t>
          </a:fld>
          <a:endParaRPr lang="en-US" sz="800" b="1">
            <a:latin typeface="+mn-lt"/>
            <a:cs typeface="Arial" panose="020B0604020202020204" pitchFamily="34" charset="0"/>
          </a:endParaRPr>
        </a:p>
      </xdr:txBody>
    </xdr:sp>
    <xdr:clientData/>
  </xdr:twoCellAnchor>
  <xdr:twoCellAnchor>
    <xdr:from>
      <xdr:col>7</xdr:col>
      <xdr:colOff>79872</xdr:colOff>
      <xdr:row>12</xdr:row>
      <xdr:rowOff>55800</xdr:rowOff>
    </xdr:from>
    <xdr:to>
      <xdr:col>8</xdr:col>
      <xdr:colOff>31565</xdr:colOff>
      <xdr:row>13</xdr:row>
      <xdr:rowOff>16841</xdr:rowOff>
    </xdr:to>
    <xdr:sp macro="" textlink="pivotproduct!D5">
      <xdr:nvSpPr>
        <xdr:cNvPr id="73" name="TextBox 72"/>
        <xdr:cNvSpPr txBox="1"/>
      </xdr:nvSpPr>
      <xdr:spPr>
        <a:xfrm>
          <a:off x="3954668" y="2284780"/>
          <a:ext cx="560775" cy="146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647C629-A5C0-4D5B-8FD4-464018E75B98}" type="TxLink">
            <a:rPr lang="en-US" sz="800" b="0" i="0" u="none" strike="noStrike">
              <a:solidFill>
                <a:srgbClr val="000000"/>
              </a:solidFill>
              <a:latin typeface="Calibri"/>
              <a:cs typeface="Calibri"/>
            </a:rPr>
            <a:pPr algn="l"/>
            <a:t>$52</a:t>
          </a:fld>
          <a:endParaRPr lang="en-US" sz="800" b="1">
            <a:latin typeface="+mn-lt"/>
            <a:cs typeface="Arial" panose="020B0604020202020204" pitchFamily="34" charset="0"/>
          </a:endParaRPr>
        </a:p>
      </xdr:txBody>
    </xdr:sp>
    <xdr:clientData/>
  </xdr:twoCellAnchor>
  <xdr:twoCellAnchor>
    <xdr:from>
      <xdr:col>7</xdr:col>
      <xdr:colOff>79872</xdr:colOff>
      <xdr:row>13</xdr:row>
      <xdr:rowOff>80056</xdr:rowOff>
    </xdr:from>
    <xdr:to>
      <xdr:col>8</xdr:col>
      <xdr:colOff>31565</xdr:colOff>
      <xdr:row>14</xdr:row>
      <xdr:rowOff>41098</xdr:rowOff>
    </xdr:to>
    <xdr:sp macro="" textlink="pivotproduct!D6">
      <xdr:nvSpPr>
        <xdr:cNvPr id="74" name="TextBox 73"/>
        <xdr:cNvSpPr txBox="1"/>
      </xdr:nvSpPr>
      <xdr:spPr>
        <a:xfrm>
          <a:off x="3954668" y="2494784"/>
          <a:ext cx="560775" cy="14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839073E-6507-44DC-85EB-5361796A2721}" type="TxLink">
            <a:rPr lang="en-US" sz="800" b="0" i="0" u="none" strike="noStrike">
              <a:solidFill>
                <a:srgbClr val="000000"/>
              </a:solidFill>
              <a:latin typeface="Calibri"/>
              <a:cs typeface="Calibri"/>
            </a:rPr>
            <a:pPr algn="l"/>
            <a:t>$83</a:t>
          </a:fld>
          <a:endParaRPr lang="en-US" sz="800" b="1">
            <a:latin typeface="+mn-lt"/>
            <a:cs typeface="Arial" panose="020B0604020202020204" pitchFamily="34" charset="0"/>
          </a:endParaRPr>
        </a:p>
      </xdr:txBody>
    </xdr:sp>
    <xdr:clientData/>
  </xdr:twoCellAnchor>
  <xdr:twoCellAnchor>
    <xdr:from>
      <xdr:col>7</xdr:col>
      <xdr:colOff>79872</xdr:colOff>
      <xdr:row>14</xdr:row>
      <xdr:rowOff>104313</xdr:rowOff>
    </xdr:from>
    <xdr:to>
      <xdr:col>8</xdr:col>
      <xdr:colOff>31565</xdr:colOff>
      <xdr:row>15</xdr:row>
      <xdr:rowOff>65354</xdr:rowOff>
    </xdr:to>
    <xdr:sp macro="" textlink="pivotproduct!D7">
      <xdr:nvSpPr>
        <xdr:cNvPr id="75" name="TextBox 74"/>
        <xdr:cNvSpPr txBox="1"/>
      </xdr:nvSpPr>
      <xdr:spPr>
        <a:xfrm>
          <a:off x="3954668" y="2704789"/>
          <a:ext cx="560775" cy="146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053B5BC-9000-4F41-8476-0438FF9ED556}" type="TxLink">
            <a:rPr lang="en-US" sz="800" b="0" i="0" u="none" strike="noStrike">
              <a:solidFill>
                <a:srgbClr val="000000"/>
              </a:solidFill>
              <a:latin typeface="Calibri"/>
              <a:cs typeface="Calibri"/>
            </a:rPr>
            <a:pPr algn="l"/>
            <a:t>$69</a:t>
          </a:fld>
          <a:endParaRPr lang="en-US" sz="800" b="1">
            <a:latin typeface="+mn-lt"/>
            <a:cs typeface="Arial" panose="020B0604020202020204" pitchFamily="34" charset="0"/>
          </a:endParaRPr>
        </a:p>
      </xdr:txBody>
    </xdr:sp>
    <xdr:clientData/>
  </xdr:twoCellAnchor>
  <xdr:twoCellAnchor>
    <xdr:from>
      <xdr:col>7</xdr:col>
      <xdr:colOff>79872</xdr:colOff>
      <xdr:row>16</xdr:row>
      <xdr:rowOff>152825</xdr:rowOff>
    </xdr:from>
    <xdr:to>
      <xdr:col>8</xdr:col>
      <xdr:colOff>31565</xdr:colOff>
      <xdr:row>17</xdr:row>
      <xdr:rowOff>113866</xdr:rowOff>
    </xdr:to>
    <xdr:sp macro="" textlink="pivotproduct!D9">
      <xdr:nvSpPr>
        <xdr:cNvPr id="76" name="TextBox 75"/>
        <xdr:cNvSpPr txBox="1"/>
      </xdr:nvSpPr>
      <xdr:spPr>
        <a:xfrm>
          <a:off x="3954668" y="3124798"/>
          <a:ext cx="560775" cy="146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C3F5045-9450-4B93-80C7-CEE5E61B76B6}" type="TxLink">
            <a:rPr lang="en-US" sz="800" b="0" i="0" u="none" strike="noStrike">
              <a:solidFill>
                <a:srgbClr val="000000"/>
              </a:solidFill>
              <a:latin typeface="Calibri"/>
              <a:cs typeface="Calibri"/>
            </a:rPr>
            <a:pPr algn="l"/>
            <a:t>$45</a:t>
          </a:fld>
          <a:endParaRPr lang="en-US" sz="800" b="1">
            <a:latin typeface="+mn-lt"/>
            <a:cs typeface="Arial" panose="020B0604020202020204" pitchFamily="34" charset="0"/>
          </a:endParaRPr>
        </a:p>
      </xdr:txBody>
    </xdr:sp>
    <xdr:clientData/>
  </xdr:twoCellAnchor>
  <xdr:twoCellAnchor>
    <xdr:from>
      <xdr:col>7</xdr:col>
      <xdr:colOff>423690</xdr:colOff>
      <xdr:row>10</xdr:row>
      <xdr:rowOff>2848</xdr:rowOff>
    </xdr:from>
    <xdr:to>
      <xdr:col>8</xdr:col>
      <xdr:colOff>373652</xdr:colOff>
      <xdr:row>10</xdr:row>
      <xdr:rowOff>147504</xdr:rowOff>
    </xdr:to>
    <xdr:sp macro="" textlink="pivotproduct!F3">
      <xdr:nvSpPr>
        <xdr:cNvPr id="77" name="TextBox 76"/>
        <xdr:cNvSpPr txBox="1"/>
      </xdr:nvSpPr>
      <xdr:spPr>
        <a:xfrm>
          <a:off x="4298486" y="1860331"/>
          <a:ext cx="559044"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5ED3BD9-9A27-4184-A817-3F70E195E745}" type="TxLink">
            <a:rPr lang="en-US" sz="900" b="1" i="0" u="none" strike="noStrike">
              <a:solidFill>
                <a:srgbClr val="000000"/>
              </a:solidFill>
              <a:latin typeface="Calibri"/>
              <a:cs typeface="Calibri"/>
            </a:rPr>
            <a:pPr algn="l"/>
            <a:t>margin</a:t>
          </a:fld>
          <a:endParaRPr lang="en-US" sz="900" b="1">
            <a:latin typeface="+mn-lt"/>
            <a:cs typeface="Arial" panose="020B0604020202020204" pitchFamily="34" charset="0"/>
          </a:endParaRPr>
        </a:p>
      </xdr:txBody>
    </xdr:sp>
    <xdr:clientData/>
  </xdr:twoCellAnchor>
  <xdr:twoCellAnchor>
    <xdr:from>
      <xdr:col>7</xdr:col>
      <xdr:colOff>423690</xdr:colOff>
      <xdr:row>11</xdr:row>
      <xdr:rowOff>25826</xdr:rowOff>
    </xdr:from>
    <xdr:to>
      <xdr:col>8</xdr:col>
      <xdr:colOff>375383</xdr:colOff>
      <xdr:row>11</xdr:row>
      <xdr:rowOff>170482</xdr:rowOff>
    </xdr:to>
    <xdr:sp macro="" textlink="pivotproduct!F4">
      <xdr:nvSpPr>
        <xdr:cNvPr id="78" name="TextBox 77"/>
        <xdr:cNvSpPr txBox="1"/>
      </xdr:nvSpPr>
      <xdr:spPr>
        <a:xfrm>
          <a:off x="4298486" y="2069057"/>
          <a:ext cx="560775"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9318FF8-7F17-4188-BFC2-B23AFFD7B01A}" type="TxLink">
            <a:rPr lang="en-US" sz="800" b="0" i="0" u="none" strike="noStrike">
              <a:solidFill>
                <a:srgbClr val="000000"/>
              </a:solidFill>
              <a:latin typeface="Calibri"/>
              <a:cs typeface="Calibri"/>
            </a:rPr>
            <a:pPr algn="l"/>
            <a:t>36%</a:t>
          </a:fld>
          <a:endParaRPr lang="en-US" sz="800" b="1">
            <a:latin typeface="+mn-lt"/>
            <a:cs typeface="Arial" panose="020B0604020202020204" pitchFamily="34" charset="0"/>
          </a:endParaRPr>
        </a:p>
      </xdr:txBody>
    </xdr:sp>
    <xdr:clientData/>
  </xdr:twoCellAnchor>
  <xdr:twoCellAnchor>
    <xdr:from>
      <xdr:col>7</xdr:col>
      <xdr:colOff>423690</xdr:colOff>
      <xdr:row>12</xdr:row>
      <xdr:rowOff>48804</xdr:rowOff>
    </xdr:from>
    <xdr:to>
      <xdr:col>8</xdr:col>
      <xdr:colOff>375383</xdr:colOff>
      <xdr:row>13</xdr:row>
      <xdr:rowOff>9845</xdr:rowOff>
    </xdr:to>
    <xdr:sp macro="" textlink="pivotproduct!F5">
      <xdr:nvSpPr>
        <xdr:cNvPr id="79" name="TextBox 78"/>
        <xdr:cNvSpPr txBox="1"/>
      </xdr:nvSpPr>
      <xdr:spPr>
        <a:xfrm>
          <a:off x="4298486" y="2277784"/>
          <a:ext cx="560775" cy="146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CFDFF28-1E9B-4EEE-8D08-4F3513B66719}" type="TxLink">
            <a:rPr lang="en-US" sz="800" b="0" i="0" u="none" strike="noStrike">
              <a:solidFill>
                <a:srgbClr val="000000"/>
              </a:solidFill>
              <a:latin typeface="Calibri"/>
              <a:cs typeface="Calibri"/>
            </a:rPr>
            <a:pPr algn="l"/>
            <a:t>34%</a:t>
          </a:fld>
          <a:endParaRPr lang="en-US" sz="800" b="1">
            <a:latin typeface="+mn-lt"/>
            <a:cs typeface="Arial" panose="020B0604020202020204" pitchFamily="34" charset="0"/>
          </a:endParaRPr>
        </a:p>
      </xdr:txBody>
    </xdr:sp>
    <xdr:clientData/>
  </xdr:twoCellAnchor>
  <xdr:twoCellAnchor>
    <xdr:from>
      <xdr:col>7</xdr:col>
      <xdr:colOff>423690</xdr:colOff>
      <xdr:row>13</xdr:row>
      <xdr:rowOff>71781</xdr:rowOff>
    </xdr:from>
    <xdr:to>
      <xdr:col>8</xdr:col>
      <xdr:colOff>375383</xdr:colOff>
      <xdr:row>14</xdr:row>
      <xdr:rowOff>32823</xdr:rowOff>
    </xdr:to>
    <xdr:sp macro="" textlink="pivotproduct!F6">
      <xdr:nvSpPr>
        <xdr:cNvPr id="80" name="TextBox 79"/>
        <xdr:cNvSpPr txBox="1"/>
      </xdr:nvSpPr>
      <xdr:spPr>
        <a:xfrm>
          <a:off x="4298486" y="2486509"/>
          <a:ext cx="560775" cy="14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A0A1FD6-D3B2-451D-AFC0-1FB424B2EA95}" type="TxLink">
            <a:rPr lang="en-US" sz="800" b="0" i="0" u="none" strike="noStrike">
              <a:solidFill>
                <a:srgbClr val="000000"/>
              </a:solidFill>
              <a:latin typeface="Calibri"/>
              <a:cs typeface="Calibri"/>
            </a:rPr>
            <a:pPr algn="l"/>
            <a:t>40%</a:t>
          </a:fld>
          <a:endParaRPr lang="en-US" sz="800" b="1">
            <a:latin typeface="+mn-lt"/>
            <a:cs typeface="Arial" panose="020B0604020202020204" pitchFamily="34" charset="0"/>
          </a:endParaRPr>
        </a:p>
      </xdr:txBody>
    </xdr:sp>
    <xdr:clientData/>
  </xdr:twoCellAnchor>
  <xdr:twoCellAnchor>
    <xdr:from>
      <xdr:col>7</xdr:col>
      <xdr:colOff>423690</xdr:colOff>
      <xdr:row>14</xdr:row>
      <xdr:rowOff>94759</xdr:rowOff>
    </xdr:from>
    <xdr:to>
      <xdr:col>8</xdr:col>
      <xdr:colOff>375383</xdr:colOff>
      <xdr:row>15</xdr:row>
      <xdr:rowOff>55800</xdr:rowOff>
    </xdr:to>
    <xdr:sp macro="" textlink="pivotproduct!F7">
      <xdr:nvSpPr>
        <xdr:cNvPr id="81" name="TextBox 80"/>
        <xdr:cNvSpPr txBox="1"/>
      </xdr:nvSpPr>
      <xdr:spPr>
        <a:xfrm>
          <a:off x="4298486" y="2695235"/>
          <a:ext cx="560775" cy="146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D066622-5744-4DF8-B622-161258B07E40}" type="TxLink">
            <a:rPr lang="en-US" sz="800" b="0" i="0" u="none" strike="noStrike">
              <a:solidFill>
                <a:srgbClr val="000000"/>
              </a:solidFill>
              <a:latin typeface="Calibri"/>
              <a:cs typeface="Calibri"/>
            </a:rPr>
            <a:pPr algn="l"/>
            <a:t>38%</a:t>
          </a:fld>
          <a:endParaRPr lang="en-US" sz="800" b="1">
            <a:latin typeface="+mn-lt"/>
            <a:cs typeface="Arial" panose="020B0604020202020204" pitchFamily="34" charset="0"/>
          </a:endParaRPr>
        </a:p>
      </xdr:txBody>
    </xdr:sp>
    <xdr:clientData/>
  </xdr:twoCellAnchor>
  <xdr:twoCellAnchor>
    <xdr:from>
      <xdr:col>7</xdr:col>
      <xdr:colOff>423690</xdr:colOff>
      <xdr:row>15</xdr:row>
      <xdr:rowOff>117736</xdr:rowOff>
    </xdr:from>
    <xdr:to>
      <xdr:col>8</xdr:col>
      <xdr:colOff>375383</xdr:colOff>
      <xdr:row>16</xdr:row>
      <xdr:rowOff>78778</xdr:rowOff>
    </xdr:to>
    <xdr:sp macro="" textlink="pivotproduct!F8">
      <xdr:nvSpPr>
        <xdr:cNvPr id="82" name="TextBox 81"/>
        <xdr:cNvSpPr txBox="1"/>
      </xdr:nvSpPr>
      <xdr:spPr>
        <a:xfrm>
          <a:off x="4298486" y="2903960"/>
          <a:ext cx="560775" cy="146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D138A06-312F-46C6-812C-5B69459E1666}" type="TxLink">
            <a:rPr lang="en-US" sz="800" b="0" i="0" u="none" strike="noStrike">
              <a:solidFill>
                <a:srgbClr val="000000"/>
              </a:solidFill>
              <a:latin typeface="Calibri"/>
              <a:cs typeface="Calibri"/>
            </a:rPr>
            <a:pPr algn="l"/>
            <a:t>37%</a:t>
          </a:fld>
          <a:endParaRPr lang="en-US" sz="800" b="1">
            <a:latin typeface="+mn-lt"/>
            <a:cs typeface="Arial" panose="020B0604020202020204" pitchFamily="34" charset="0"/>
          </a:endParaRPr>
        </a:p>
      </xdr:txBody>
    </xdr:sp>
    <xdr:clientData/>
  </xdr:twoCellAnchor>
  <xdr:twoCellAnchor>
    <xdr:from>
      <xdr:col>7</xdr:col>
      <xdr:colOff>423690</xdr:colOff>
      <xdr:row>16</xdr:row>
      <xdr:rowOff>140712</xdr:rowOff>
    </xdr:from>
    <xdr:to>
      <xdr:col>8</xdr:col>
      <xdr:colOff>375383</xdr:colOff>
      <xdr:row>17</xdr:row>
      <xdr:rowOff>101753</xdr:rowOff>
    </xdr:to>
    <xdr:sp macro="" textlink="pivotproduct!F9">
      <xdr:nvSpPr>
        <xdr:cNvPr id="83" name="TextBox 82"/>
        <xdr:cNvSpPr txBox="1"/>
      </xdr:nvSpPr>
      <xdr:spPr>
        <a:xfrm>
          <a:off x="4298486" y="3112685"/>
          <a:ext cx="560775" cy="146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FD57E18-478B-44B3-B102-299E69EB2841}" type="TxLink">
            <a:rPr lang="en-US" sz="800" b="0" i="0" u="none" strike="noStrike">
              <a:solidFill>
                <a:srgbClr val="000000"/>
              </a:solidFill>
              <a:latin typeface="Calibri"/>
              <a:cs typeface="Calibri"/>
            </a:rPr>
            <a:pPr algn="l"/>
            <a:t>35%</a:t>
          </a:fld>
          <a:endParaRPr lang="en-US" sz="800" b="1">
            <a:latin typeface="+mn-lt"/>
            <a:cs typeface="Arial" panose="020B0604020202020204" pitchFamily="34" charset="0"/>
          </a:endParaRPr>
        </a:p>
      </xdr:txBody>
    </xdr:sp>
    <xdr:clientData/>
  </xdr:twoCellAnchor>
  <xdr:twoCellAnchor>
    <xdr:from>
      <xdr:col>8</xdr:col>
      <xdr:colOff>202778</xdr:colOff>
      <xdr:row>11</xdr:row>
      <xdr:rowOff>29386</xdr:rowOff>
    </xdr:from>
    <xdr:to>
      <xdr:col>9</xdr:col>
      <xdr:colOff>152740</xdr:colOff>
      <xdr:row>11</xdr:row>
      <xdr:rowOff>174042</xdr:rowOff>
    </xdr:to>
    <xdr:sp macro="" textlink="pivotproduct!E4">
      <xdr:nvSpPr>
        <xdr:cNvPr id="98" name="TextBox 97"/>
        <xdr:cNvSpPr txBox="1"/>
      </xdr:nvSpPr>
      <xdr:spPr>
        <a:xfrm>
          <a:off x="4700695" y="2044290"/>
          <a:ext cx="560539"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5170453-2F8A-47D8-8427-3F68008AE5C6}" type="TxLink">
            <a:rPr lang="en-US" sz="800" b="0" i="0" u="none" strike="noStrike">
              <a:solidFill>
                <a:srgbClr val="000000"/>
              </a:solidFill>
              <a:latin typeface="Calibri"/>
              <a:cs typeface="Calibri"/>
            </a:rPr>
            <a:pPr algn="l"/>
            <a:t>$146</a:t>
          </a:fld>
          <a:endParaRPr lang="en-US" sz="800" b="1">
            <a:latin typeface="+mn-lt"/>
            <a:cs typeface="Arial" panose="020B0604020202020204" pitchFamily="34" charset="0"/>
          </a:endParaRPr>
        </a:p>
      </xdr:txBody>
    </xdr:sp>
    <xdr:clientData/>
  </xdr:twoCellAnchor>
  <xdr:twoCellAnchor>
    <xdr:from>
      <xdr:col>8</xdr:col>
      <xdr:colOff>202778</xdr:colOff>
      <xdr:row>12</xdr:row>
      <xdr:rowOff>48750</xdr:rowOff>
    </xdr:from>
    <xdr:to>
      <xdr:col>9</xdr:col>
      <xdr:colOff>152740</xdr:colOff>
      <xdr:row>13</xdr:row>
      <xdr:rowOff>10233</xdr:rowOff>
    </xdr:to>
    <xdr:sp macro="" textlink="pivotproduct!E5">
      <xdr:nvSpPr>
        <xdr:cNvPr id="99" name="TextBox 98"/>
        <xdr:cNvSpPr txBox="1"/>
      </xdr:nvSpPr>
      <xdr:spPr>
        <a:xfrm>
          <a:off x="4700695" y="2246827"/>
          <a:ext cx="560539"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EED4F9B-E214-4822-B3C9-A14E44C11779}" type="TxLink">
            <a:rPr lang="en-US" sz="800" b="0" i="0" u="none" strike="noStrike">
              <a:solidFill>
                <a:srgbClr val="000000"/>
              </a:solidFill>
              <a:latin typeface="Calibri"/>
              <a:cs typeface="Calibri"/>
            </a:rPr>
            <a:pPr algn="l"/>
            <a:t>$119</a:t>
          </a:fld>
          <a:endParaRPr lang="en-US" sz="800" b="1">
            <a:latin typeface="+mn-lt"/>
            <a:cs typeface="Arial" panose="020B0604020202020204" pitchFamily="34" charset="0"/>
          </a:endParaRPr>
        </a:p>
      </xdr:txBody>
    </xdr:sp>
    <xdr:clientData/>
  </xdr:twoCellAnchor>
  <xdr:twoCellAnchor>
    <xdr:from>
      <xdr:col>8</xdr:col>
      <xdr:colOff>202778</xdr:colOff>
      <xdr:row>13</xdr:row>
      <xdr:rowOff>68114</xdr:rowOff>
    </xdr:from>
    <xdr:to>
      <xdr:col>9</xdr:col>
      <xdr:colOff>152740</xdr:colOff>
      <xdr:row>14</xdr:row>
      <xdr:rowOff>29597</xdr:rowOff>
    </xdr:to>
    <xdr:sp macro="" textlink="pivotproduct!E6">
      <xdr:nvSpPr>
        <xdr:cNvPr id="100" name="TextBox 99"/>
        <xdr:cNvSpPr txBox="1"/>
      </xdr:nvSpPr>
      <xdr:spPr>
        <a:xfrm>
          <a:off x="4700695" y="2449364"/>
          <a:ext cx="560539"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C7B0ABA-9BD8-413A-8698-163347189775}" type="TxLink">
            <a:rPr lang="en-US" sz="800" b="0" i="0" u="none" strike="noStrike">
              <a:solidFill>
                <a:srgbClr val="000000"/>
              </a:solidFill>
              <a:latin typeface="Calibri"/>
              <a:cs typeface="Calibri"/>
            </a:rPr>
            <a:pPr algn="l"/>
            <a:t>$140</a:t>
          </a:fld>
          <a:endParaRPr lang="en-US" sz="800" b="1">
            <a:latin typeface="+mn-lt"/>
            <a:cs typeface="Arial" panose="020B0604020202020204" pitchFamily="34" charset="0"/>
          </a:endParaRPr>
        </a:p>
      </xdr:txBody>
    </xdr:sp>
    <xdr:clientData/>
  </xdr:twoCellAnchor>
  <xdr:twoCellAnchor>
    <xdr:from>
      <xdr:col>8</xdr:col>
      <xdr:colOff>202778</xdr:colOff>
      <xdr:row>14</xdr:row>
      <xdr:rowOff>87478</xdr:rowOff>
    </xdr:from>
    <xdr:to>
      <xdr:col>9</xdr:col>
      <xdr:colOff>152740</xdr:colOff>
      <xdr:row>15</xdr:row>
      <xdr:rowOff>48961</xdr:rowOff>
    </xdr:to>
    <xdr:sp macro="" textlink="pivotproduct!E7">
      <xdr:nvSpPr>
        <xdr:cNvPr id="101" name="TextBox 100"/>
        <xdr:cNvSpPr txBox="1"/>
      </xdr:nvSpPr>
      <xdr:spPr>
        <a:xfrm>
          <a:off x="4700695" y="2651901"/>
          <a:ext cx="560539"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4C0F6E7-DC49-4582-9C16-DD6BB602CE16}" type="TxLink">
            <a:rPr lang="en-US" sz="800" b="0" i="0" u="none" strike="noStrike">
              <a:solidFill>
                <a:srgbClr val="000000"/>
              </a:solidFill>
              <a:latin typeface="Calibri"/>
              <a:cs typeface="Calibri"/>
            </a:rPr>
            <a:pPr algn="l"/>
            <a:t>$158</a:t>
          </a:fld>
          <a:endParaRPr lang="en-US" sz="800" b="1">
            <a:latin typeface="+mn-lt"/>
            <a:cs typeface="Arial" panose="020B0604020202020204" pitchFamily="34" charset="0"/>
          </a:endParaRPr>
        </a:p>
      </xdr:txBody>
    </xdr:sp>
    <xdr:clientData/>
  </xdr:twoCellAnchor>
  <xdr:twoCellAnchor>
    <xdr:from>
      <xdr:col>8</xdr:col>
      <xdr:colOff>202778</xdr:colOff>
      <xdr:row>15</xdr:row>
      <xdr:rowOff>106842</xdr:rowOff>
    </xdr:from>
    <xdr:to>
      <xdr:col>9</xdr:col>
      <xdr:colOff>152740</xdr:colOff>
      <xdr:row>16</xdr:row>
      <xdr:rowOff>68325</xdr:rowOff>
    </xdr:to>
    <xdr:sp macro="" textlink="pivotproduct!E8">
      <xdr:nvSpPr>
        <xdr:cNvPr id="102" name="TextBox 101"/>
        <xdr:cNvSpPr txBox="1"/>
      </xdr:nvSpPr>
      <xdr:spPr>
        <a:xfrm>
          <a:off x="4700695" y="2854438"/>
          <a:ext cx="560539"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8839E17-454B-4B61-B48A-BA151C1F2DEB}" type="TxLink">
            <a:rPr lang="en-US" sz="800" b="0" i="0" u="none" strike="noStrike">
              <a:solidFill>
                <a:srgbClr val="000000"/>
              </a:solidFill>
              <a:latin typeface="Calibri"/>
              <a:cs typeface="Calibri"/>
            </a:rPr>
            <a:pPr algn="l"/>
            <a:t>$123</a:t>
          </a:fld>
          <a:endParaRPr lang="en-US" sz="800" b="1">
            <a:latin typeface="+mn-lt"/>
            <a:cs typeface="Arial" panose="020B0604020202020204" pitchFamily="34" charset="0"/>
          </a:endParaRPr>
        </a:p>
      </xdr:txBody>
    </xdr:sp>
    <xdr:clientData/>
  </xdr:twoCellAnchor>
  <xdr:twoCellAnchor>
    <xdr:from>
      <xdr:col>8</xdr:col>
      <xdr:colOff>202778</xdr:colOff>
      <xdr:row>16</xdr:row>
      <xdr:rowOff>126204</xdr:rowOff>
    </xdr:from>
    <xdr:to>
      <xdr:col>9</xdr:col>
      <xdr:colOff>152740</xdr:colOff>
      <xdr:row>17</xdr:row>
      <xdr:rowOff>87687</xdr:rowOff>
    </xdr:to>
    <xdr:sp macro="" textlink="pivotproduct!E9">
      <xdr:nvSpPr>
        <xdr:cNvPr id="103" name="TextBox 102"/>
        <xdr:cNvSpPr txBox="1"/>
      </xdr:nvSpPr>
      <xdr:spPr>
        <a:xfrm>
          <a:off x="4700695" y="3056973"/>
          <a:ext cx="560539" cy="14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197EE39-2BFE-433B-AD8A-567AAD4B657B}" type="TxLink">
            <a:rPr lang="en-US" sz="800" b="0" i="0" u="none" strike="noStrike">
              <a:solidFill>
                <a:srgbClr val="000000"/>
              </a:solidFill>
              <a:latin typeface="Calibri"/>
              <a:cs typeface="Calibri"/>
            </a:rPr>
            <a:pPr algn="l"/>
            <a:t>$115</a:t>
          </a:fld>
          <a:endParaRPr lang="en-US" sz="800" b="1">
            <a:latin typeface="+mn-lt"/>
            <a:cs typeface="Arial" panose="020B0604020202020204" pitchFamily="34" charset="0"/>
          </a:endParaRPr>
        </a:p>
      </xdr:txBody>
    </xdr:sp>
    <xdr:clientData/>
  </xdr:twoCellAnchor>
  <xdr:twoCellAnchor>
    <xdr:from>
      <xdr:col>3</xdr:col>
      <xdr:colOff>346363</xdr:colOff>
      <xdr:row>10</xdr:row>
      <xdr:rowOff>181429</xdr:rowOff>
    </xdr:from>
    <xdr:to>
      <xdr:col>3</xdr:col>
      <xdr:colOff>392082</xdr:colOff>
      <xdr:row>17</xdr:row>
      <xdr:rowOff>98961</xdr:rowOff>
    </xdr:to>
    <xdr:sp macro="" textlink="">
      <xdr:nvSpPr>
        <xdr:cNvPr id="104" name="Rectangle 103"/>
        <xdr:cNvSpPr/>
      </xdr:nvSpPr>
      <xdr:spPr>
        <a:xfrm>
          <a:off x="1789545" y="2036948"/>
          <a:ext cx="45719" cy="1216396"/>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268044</xdr:colOff>
      <xdr:row>9</xdr:row>
      <xdr:rowOff>117592</xdr:rowOff>
    </xdr:from>
    <xdr:to>
      <xdr:col>14</xdr:col>
      <xdr:colOff>82637</xdr:colOff>
      <xdr:row>18</xdr:row>
      <xdr:rowOff>23871</xdr:rowOff>
    </xdr:to>
    <xdr:graphicFrame macro="">
      <xdr:nvGraphicFramePr>
        <xdr:cNvPr id="105" name="Chart 10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166080</xdr:colOff>
      <xdr:row>9</xdr:row>
      <xdr:rowOff>98778</xdr:rowOff>
    </xdr:from>
    <xdr:to>
      <xdr:col>19</xdr:col>
      <xdr:colOff>38778</xdr:colOff>
      <xdr:row>18</xdr:row>
      <xdr:rowOff>43625</xdr:rowOff>
    </xdr:to>
    <xdr:graphicFrame macro="">
      <xdr:nvGraphicFramePr>
        <xdr:cNvPr id="106" name="Chart 10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476779</xdr:colOff>
      <xdr:row>18</xdr:row>
      <xdr:rowOff>177467</xdr:rowOff>
    </xdr:from>
    <xdr:to>
      <xdr:col>7</xdr:col>
      <xdr:colOff>235185</xdr:colOff>
      <xdr:row>26</xdr:row>
      <xdr:rowOff>0</xdr:rowOff>
    </xdr:to>
    <xdr:graphicFrame macro="">
      <xdr:nvGraphicFramePr>
        <xdr:cNvPr id="107" name="Chart 10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600854</xdr:colOff>
      <xdr:row>19</xdr:row>
      <xdr:rowOff>70100</xdr:rowOff>
    </xdr:from>
    <xdr:to>
      <xdr:col>5</xdr:col>
      <xdr:colOff>341236</xdr:colOff>
      <xdr:row>20</xdr:row>
      <xdr:rowOff>140829</xdr:rowOff>
    </xdr:to>
    <xdr:sp macro="" textlink="pivotproduct!$Y$5">
      <xdr:nvSpPr>
        <xdr:cNvPr id="108" name="TextBox 107"/>
        <xdr:cNvSpPr txBox="1"/>
      </xdr:nvSpPr>
      <xdr:spPr>
        <a:xfrm>
          <a:off x="2044487" y="3557639"/>
          <a:ext cx="960772" cy="254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DD1103D-C444-42CF-80F4-C66D7A09AA4C}" type="TxLink">
            <a:rPr lang="en-US" sz="900" b="1" i="0" u="none" strike="noStrike">
              <a:solidFill>
                <a:srgbClr val="000000"/>
              </a:solidFill>
              <a:latin typeface="Calibri"/>
              <a:cs typeface="Calibri"/>
            </a:rPr>
            <a:pPr algn="l"/>
            <a:t>In-store</a:t>
          </a:fld>
          <a:endParaRPr lang="en-US" sz="900" b="1">
            <a:latin typeface="+mn-lt"/>
            <a:cs typeface="Arial" panose="020B0604020202020204" pitchFamily="34" charset="0"/>
          </a:endParaRPr>
        </a:p>
      </xdr:txBody>
    </xdr:sp>
    <xdr:clientData/>
  </xdr:twoCellAnchor>
  <xdr:twoCellAnchor>
    <xdr:from>
      <xdr:col>3</xdr:col>
      <xdr:colOff>600854</xdr:colOff>
      <xdr:row>21</xdr:row>
      <xdr:rowOff>137796</xdr:rowOff>
    </xdr:from>
    <xdr:to>
      <xdr:col>5</xdr:col>
      <xdr:colOff>341236</xdr:colOff>
      <xdr:row>23</xdr:row>
      <xdr:rowOff>24971</xdr:rowOff>
    </xdr:to>
    <xdr:sp macro="" textlink="pivotproduct!$Y$6">
      <xdr:nvSpPr>
        <xdr:cNvPr id="109" name="TextBox 108"/>
        <xdr:cNvSpPr txBox="1"/>
      </xdr:nvSpPr>
      <xdr:spPr>
        <a:xfrm>
          <a:off x="2044487" y="3992444"/>
          <a:ext cx="960772" cy="25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0125E7A-C790-4163-91D0-8E093EE57A7B}" type="TxLink">
            <a:rPr lang="en-US" sz="900" b="1" i="0" u="none" strike="noStrike">
              <a:solidFill>
                <a:srgbClr val="000000"/>
              </a:solidFill>
              <a:latin typeface="Calibri"/>
              <a:cs typeface="Calibri"/>
            </a:rPr>
            <a:pPr algn="l"/>
            <a:t>Online</a:t>
          </a:fld>
          <a:endParaRPr lang="en-US" sz="900" b="1">
            <a:latin typeface="+mn-lt"/>
            <a:cs typeface="Arial" panose="020B0604020202020204" pitchFamily="34" charset="0"/>
          </a:endParaRPr>
        </a:p>
      </xdr:txBody>
    </xdr:sp>
    <xdr:clientData/>
  </xdr:twoCellAnchor>
  <xdr:twoCellAnchor>
    <xdr:from>
      <xdr:col>3</xdr:col>
      <xdr:colOff>600854</xdr:colOff>
      <xdr:row>24</xdr:row>
      <xdr:rowOff>20997</xdr:rowOff>
    </xdr:from>
    <xdr:to>
      <xdr:col>5</xdr:col>
      <xdr:colOff>341236</xdr:colOff>
      <xdr:row>25</xdr:row>
      <xdr:rowOff>92526</xdr:rowOff>
    </xdr:to>
    <xdr:sp macro="" textlink="pivotproduct!$Y$7">
      <xdr:nvSpPr>
        <xdr:cNvPr id="110" name="TextBox 109"/>
        <xdr:cNvSpPr txBox="1"/>
      </xdr:nvSpPr>
      <xdr:spPr>
        <a:xfrm>
          <a:off x="2044487" y="4426310"/>
          <a:ext cx="960772" cy="255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62E2188-F4D6-49D7-B544-DB23B63E9DD1}" type="TxLink">
            <a:rPr lang="en-US" sz="900" b="1" i="0" u="none" strike="noStrike">
              <a:solidFill>
                <a:srgbClr val="000000"/>
              </a:solidFill>
              <a:latin typeface="Calibri"/>
              <a:cs typeface="Calibri"/>
            </a:rPr>
            <a:pPr algn="l"/>
            <a:t>Outlet</a:t>
          </a:fld>
          <a:endParaRPr lang="en-US" sz="900" b="1">
            <a:latin typeface="+mn-lt"/>
            <a:cs typeface="Arial" panose="020B0604020202020204" pitchFamily="34" charset="0"/>
          </a:endParaRPr>
        </a:p>
      </xdr:txBody>
    </xdr:sp>
    <xdr:clientData/>
  </xdr:twoCellAnchor>
  <xdr:twoCellAnchor>
    <xdr:from>
      <xdr:col>3</xdr:col>
      <xdr:colOff>569677</xdr:colOff>
      <xdr:row>19</xdr:row>
      <xdr:rowOff>161093</xdr:rowOff>
    </xdr:from>
    <xdr:to>
      <xdr:col>4</xdr:col>
      <xdr:colOff>47167</xdr:colOff>
      <xdr:row>20</xdr:row>
      <xdr:rowOff>67667</xdr:rowOff>
    </xdr:to>
    <xdr:sp macro="" textlink="">
      <xdr:nvSpPr>
        <xdr:cNvPr id="111" name="Rectangle 110"/>
        <xdr:cNvSpPr/>
      </xdr:nvSpPr>
      <xdr:spPr>
        <a:xfrm>
          <a:off x="2013310" y="3648632"/>
          <a:ext cx="87685" cy="90129"/>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573774</xdr:colOff>
      <xdr:row>22</xdr:row>
      <xdr:rowOff>21708</xdr:rowOff>
    </xdr:from>
    <xdr:to>
      <xdr:col>4</xdr:col>
      <xdr:colOff>51264</xdr:colOff>
      <xdr:row>22</xdr:row>
      <xdr:rowOff>111837</xdr:rowOff>
    </xdr:to>
    <xdr:sp macro="" textlink="">
      <xdr:nvSpPr>
        <xdr:cNvPr id="112" name="Rectangle 111"/>
        <xdr:cNvSpPr/>
      </xdr:nvSpPr>
      <xdr:spPr>
        <a:xfrm>
          <a:off x="2013863" y="4096291"/>
          <a:ext cx="86032" cy="90129"/>
        </a:xfrm>
        <a:prstGeom prst="rect">
          <a:avLst/>
        </a:prstGeom>
        <a:solidFill>
          <a:srgbClr val="FF33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581967</xdr:colOff>
      <xdr:row>24</xdr:row>
      <xdr:rowOff>100381</xdr:rowOff>
    </xdr:from>
    <xdr:to>
      <xdr:col>4</xdr:col>
      <xdr:colOff>59457</xdr:colOff>
      <xdr:row>25</xdr:row>
      <xdr:rowOff>6155</xdr:rowOff>
    </xdr:to>
    <xdr:sp macro="" textlink="">
      <xdr:nvSpPr>
        <xdr:cNvPr id="113" name="Rectangle 112"/>
        <xdr:cNvSpPr/>
      </xdr:nvSpPr>
      <xdr:spPr>
        <a:xfrm>
          <a:off x="2025600" y="4505694"/>
          <a:ext cx="87685" cy="89328"/>
        </a:xfrm>
        <a:prstGeom prst="rect">
          <a:avLst/>
        </a:prstGeom>
        <a:solidFill>
          <a:schemeClr val="accent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585133</xdr:colOff>
      <xdr:row>20</xdr:row>
      <xdr:rowOff>39455</xdr:rowOff>
    </xdr:from>
    <xdr:to>
      <xdr:col>5</xdr:col>
      <xdr:colOff>44881</xdr:colOff>
      <xdr:row>21</xdr:row>
      <xdr:rowOff>110184</xdr:rowOff>
    </xdr:to>
    <xdr:sp macro="" textlink="pivotproduct!$Z$5">
      <xdr:nvSpPr>
        <xdr:cNvPr id="114" name="TextBox 113"/>
        <xdr:cNvSpPr txBox="1"/>
      </xdr:nvSpPr>
      <xdr:spPr>
        <a:xfrm>
          <a:off x="2028766" y="3710549"/>
          <a:ext cx="680138" cy="254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C2E2248-CA8B-491F-BE7D-AB2A8D7FF3B5}" type="TxLink">
            <a:rPr lang="en-US" sz="900" b="1" i="0" u="none" strike="noStrike">
              <a:solidFill>
                <a:srgbClr val="000000"/>
              </a:solidFill>
              <a:latin typeface="Calibri"/>
              <a:cs typeface="Calibri"/>
            </a:rPr>
            <a:pPr algn="l"/>
            <a:t>$357</a:t>
          </a:fld>
          <a:endParaRPr lang="en-US" sz="900" b="1">
            <a:latin typeface="+mn-lt"/>
            <a:cs typeface="Arial" panose="020B0604020202020204" pitchFamily="34" charset="0"/>
          </a:endParaRPr>
        </a:p>
      </xdr:txBody>
    </xdr:sp>
    <xdr:clientData/>
  </xdr:twoCellAnchor>
  <xdr:twoCellAnchor>
    <xdr:from>
      <xdr:col>3</xdr:col>
      <xdr:colOff>585133</xdr:colOff>
      <xdr:row>22</xdr:row>
      <xdr:rowOff>97230</xdr:rowOff>
    </xdr:from>
    <xdr:to>
      <xdr:col>5</xdr:col>
      <xdr:colOff>44881</xdr:colOff>
      <xdr:row>23</xdr:row>
      <xdr:rowOff>167018</xdr:rowOff>
    </xdr:to>
    <xdr:sp macro="" textlink="pivotproduct!$Z$5">
      <xdr:nvSpPr>
        <xdr:cNvPr id="115" name="TextBox 114"/>
        <xdr:cNvSpPr txBox="1"/>
      </xdr:nvSpPr>
      <xdr:spPr>
        <a:xfrm>
          <a:off x="2028766" y="4135433"/>
          <a:ext cx="680138" cy="25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C2E2248-CA8B-491F-BE7D-AB2A8D7FF3B5}" type="TxLink">
            <a:rPr lang="en-US" sz="900" b="1" i="0" u="none" strike="noStrike">
              <a:solidFill>
                <a:srgbClr val="000000"/>
              </a:solidFill>
              <a:latin typeface="Calibri"/>
              <a:cs typeface="Calibri"/>
            </a:rPr>
            <a:pPr algn="l"/>
            <a:t>$357</a:t>
          </a:fld>
          <a:endParaRPr lang="en-US" sz="900" b="1">
            <a:latin typeface="+mn-lt"/>
            <a:cs typeface="Arial" panose="020B0604020202020204" pitchFamily="34" charset="0"/>
          </a:endParaRPr>
        </a:p>
      </xdr:txBody>
    </xdr:sp>
    <xdr:clientData/>
  </xdr:twoCellAnchor>
  <xdr:twoCellAnchor>
    <xdr:from>
      <xdr:col>7</xdr:col>
      <xdr:colOff>255711</xdr:colOff>
      <xdr:row>18</xdr:row>
      <xdr:rowOff>98265</xdr:rowOff>
    </xdr:from>
    <xdr:to>
      <xdr:col>13</xdr:col>
      <xdr:colOff>327910</xdr:colOff>
      <xdr:row>27</xdr:row>
      <xdr:rowOff>23303</xdr:rowOff>
    </xdr:to>
    <xdr:graphicFrame macro="">
      <xdr:nvGraphicFramePr>
        <xdr:cNvPr id="117" name="Chart 1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585133</xdr:colOff>
      <xdr:row>24</xdr:row>
      <xdr:rowOff>169745</xdr:rowOff>
    </xdr:from>
    <xdr:to>
      <xdr:col>5</xdr:col>
      <xdr:colOff>44881</xdr:colOff>
      <xdr:row>26</xdr:row>
      <xdr:rowOff>55979</xdr:rowOff>
    </xdr:to>
    <xdr:sp macro="" textlink="pivotproduct!$Z$5">
      <xdr:nvSpPr>
        <xdr:cNvPr id="116" name="TextBox 115"/>
        <xdr:cNvSpPr txBox="1"/>
      </xdr:nvSpPr>
      <xdr:spPr>
        <a:xfrm>
          <a:off x="2028766" y="4575058"/>
          <a:ext cx="680138" cy="25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C2E2248-CA8B-491F-BE7D-AB2A8D7FF3B5}" type="TxLink">
            <a:rPr lang="en-US" sz="900" b="1" i="0" u="none" strike="noStrike">
              <a:solidFill>
                <a:srgbClr val="000000"/>
              </a:solidFill>
              <a:latin typeface="Calibri"/>
              <a:cs typeface="Calibri"/>
            </a:rPr>
            <a:pPr algn="l"/>
            <a:t>$357</a:t>
          </a:fld>
          <a:endParaRPr lang="en-US" sz="900" b="1">
            <a:latin typeface="+mn-lt"/>
            <a:cs typeface="Arial" panose="020B0604020202020204" pitchFamily="34" charset="0"/>
          </a:endParaRPr>
        </a:p>
      </xdr:txBody>
    </xdr:sp>
    <xdr:clientData/>
  </xdr:twoCellAnchor>
  <xdr:twoCellAnchor>
    <xdr:from>
      <xdr:col>13</xdr:col>
      <xdr:colOff>407096</xdr:colOff>
      <xdr:row>18</xdr:row>
      <xdr:rowOff>54032</xdr:rowOff>
    </xdr:from>
    <xdr:to>
      <xdr:col>19</xdr:col>
      <xdr:colOff>34192</xdr:colOff>
      <xdr:row>27</xdr:row>
      <xdr:rowOff>24423</xdr:rowOff>
    </xdr:to>
    <xdr:graphicFrame macro="">
      <xdr:nvGraphicFramePr>
        <xdr:cNvPr id="119" name="Chart 1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0.01626</cdr:x>
      <cdr:y>0.01963</cdr:y>
    </cdr:from>
    <cdr:to>
      <cdr:x>0.3121</cdr:x>
      <cdr:y>0.10719</cdr:y>
    </cdr:to>
    <cdr:sp macro="" textlink="">
      <cdr:nvSpPr>
        <cdr:cNvPr id="2" name="TextBox 34"/>
        <cdr:cNvSpPr txBox="1"/>
      </cdr:nvSpPr>
      <cdr:spPr>
        <a:xfrm xmlns:a="http://schemas.openxmlformats.org/drawingml/2006/main">
          <a:off x="60722" y="30956"/>
          <a:ext cx="1104447" cy="13808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900" b="1">
              <a:latin typeface="+mn-lt"/>
              <a:cs typeface="Arial" panose="020B0604020202020204" pitchFamily="34" charset="0"/>
            </a:rPr>
            <a:t>Method revneue %</a:t>
          </a:r>
        </a:p>
      </cdr:txBody>
    </cdr:sp>
  </cdr:relSizeAnchor>
</c:userShapes>
</file>

<file path=xl/drawings/drawing4.xml><?xml version="1.0" encoding="utf-8"?>
<xdr:wsDr xmlns:xdr="http://schemas.openxmlformats.org/drawingml/2006/spreadsheetDrawing" xmlns:a="http://schemas.openxmlformats.org/drawingml/2006/main">
  <xdr:twoCellAnchor>
    <xdr:from>
      <xdr:col>5</xdr:col>
      <xdr:colOff>219110</xdr:colOff>
      <xdr:row>21</xdr:row>
      <xdr:rowOff>83736</xdr:rowOff>
    </xdr:from>
    <xdr:to>
      <xdr:col>9</xdr:col>
      <xdr:colOff>579175</xdr:colOff>
      <xdr:row>33</xdr:row>
      <xdr:rowOff>84155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249361</xdr:colOff>
      <xdr:row>9</xdr:row>
      <xdr:rowOff>9164</xdr:rowOff>
    </xdr:from>
    <xdr:to>
      <xdr:col>13</xdr:col>
      <xdr:colOff>861890</xdr:colOff>
      <xdr:row>20</xdr:row>
      <xdr:rowOff>174448</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652639</xdr:colOff>
      <xdr:row>11</xdr:row>
      <xdr:rowOff>29398</xdr:rowOff>
    </xdr:from>
    <xdr:to>
      <xdr:col>2</xdr:col>
      <xdr:colOff>658520</xdr:colOff>
      <xdr:row>19</xdr:row>
      <xdr:rowOff>176390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740834</xdr:colOff>
      <xdr:row>12</xdr:row>
      <xdr:rowOff>52916</xdr:rowOff>
    </xdr:from>
    <xdr:to>
      <xdr:col>5</xdr:col>
      <xdr:colOff>254588</xdr:colOff>
      <xdr:row>19</xdr:row>
      <xdr:rowOff>157455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170509</xdr:colOff>
      <xdr:row>8</xdr:row>
      <xdr:rowOff>76436</xdr:rowOff>
    </xdr:from>
    <xdr:to>
      <xdr:col>17</xdr:col>
      <xdr:colOff>529167</xdr:colOff>
      <xdr:row>18</xdr:row>
      <xdr:rowOff>163337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182269</xdr:colOff>
      <xdr:row>15</xdr:row>
      <xdr:rowOff>5879</xdr:rowOff>
    </xdr:from>
    <xdr:to>
      <xdr:col>22</xdr:col>
      <xdr:colOff>372181</xdr:colOff>
      <xdr:row>24</xdr:row>
      <xdr:rowOff>116299</xdr:rowOff>
    </xdr:to>
    <mc:AlternateContent xmlns:mc="http://schemas.openxmlformats.org/markup-compatibility/2006">
      <mc:Choice xmlns:cx1="http://schemas.microsoft.com/office/drawing/2015/9/8/chartex" Requires="cx1">
        <xdr:graphicFrame macro="">
          <xdr:nvGraphicFramePr>
            <xdr:cNvPr id="8" name="Chart 7"/>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129351</xdr:colOff>
      <xdr:row>10</xdr:row>
      <xdr:rowOff>76435</xdr:rowOff>
    </xdr:from>
    <xdr:to>
      <xdr:col>32</xdr:col>
      <xdr:colOff>792573</xdr:colOff>
      <xdr:row>18</xdr:row>
      <xdr:rowOff>63383</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293981</xdr:colOff>
      <xdr:row>11</xdr:row>
      <xdr:rowOff>76435</xdr:rowOff>
    </xdr:from>
    <xdr:to>
      <xdr:col>36</xdr:col>
      <xdr:colOff>472135</xdr:colOff>
      <xdr:row>20</xdr:row>
      <xdr:rowOff>63383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107950</xdr:colOff>
      <xdr:row>0</xdr:row>
      <xdr:rowOff>51486</xdr:rowOff>
    </xdr:from>
    <xdr:to>
      <xdr:col>19</xdr:col>
      <xdr:colOff>158750</xdr:colOff>
      <xdr:row>27</xdr:row>
      <xdr:rowOff>114300</xdr:rowOff>
    </xdr:to>
    <xdr:sp macro="" textlink="">
      <xdr:nvSpPr>
        <xdr:cNvPr id="2" name="Rounded Rectangle 1"/>
        <xdr:cNvSpPr/>
      </xdr:nvSpPr>
      <xdr:spPr>
        <a:xfrm>
          <a:off x="107950" y="51486"/>
          <a:ext cx="11555169" cy="5005517"/>
        </a:xfrm>
        <a:prstGeom prst="roundRect">
          <a:avLst>
            <a:gd name="adj" fmla="val 4144"/>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38100</xdr:colOff>
      <xdr:row>0</xdr:row>
      <xdr:rowOff>165901</xdr:rowOff>
    </xdr:from>
    <xdr:to>
      <xdr:col>3</xdr:col>
      <xdr:colOff>88900</xdr:colOff>
      <xdr:row>26</xdr:row>
      <xdr:rowOff>165100</xdr:rowOff>
    </xdr:to>
    <xdr:sp macro="" textlink="">
      <xdr:nvSpPr>
        <xdr:cNvPr id="3" name="Rounded Rectangle 2"/>
        <xdr:cNvSpPr/>
      </xdr:nvSpPr>
      <xdr:spPr>
        <a:xfrm>
          <a:off x="261208" y="165901"/>
          <a:ext cx="1275034" cy="4758839"/>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234950</xdr:colOff>
      <xdr:row>3</xdr:row>
      <xdr:rowOff>127000</xdr:rowOff>
    </xdr:from>
    <xdr:to>
      <xdr:col>19</xdr:col>
      <xdr:colOff>12700</xdr:colOff>
      <xdr:row>9</xdr:row>
      <xdr:rowOff>25400</xdr:rowOff>
    </xdr:to>
    <xdr:sp macro="" textlink="">
      <xdr:nvSpPr>
        <xdr:cNvPr id="4" name="Rounded Rectangle 3"/>
        <xdr:cNvSpPr/>
      </xdr:nvSpPr>
      <xdr:spPr>
        <a:xfrm>
          <a:off x="1676400" y="679450"/>
          <a:ext cx="9798050" cy="1003300"/>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228156</xdr:colOff>
      <xdr:row>9</xdr:row>
      <xdr:rowOff>109377</xdr:rowOff>
    </xdr:from>
    <xdr:to>
      <xdr:col>13</xdr:col>
      <xdr:colOff>227154</xdr:colOff>
      <xdr:row>18</xdr:row>
      <xdr:rowOff>19690</xdr:rowOff>
    </xdr:to>
    <xdr:sp macro="" textlink="">
      <xdr:nvSpPr>
        <xdr:cNvPr id="5" name="Rounded Rectangle 4"/>
        <xdr:cNvSpPr/>
      </xdr:nvSpPr>
      <xdr:spPr>
        <a:xfrm>
          <a:off x="4105270" y="1782060"/>
          <a:ext cx="3654120" cy="1582996"/>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544286</xdr:colOff>
      <xdr:row>18</xdr:row>
      <xdr:rowOff>104060</xdr:rowOff>
    </xdr:from>
    <xdr:to>
      <xdr:col>19</xdr:col>
      <xdr:colOff>38100</xdr:colOff>
      <xdr:row>26</xdr:row>
      <xdr:rowOff>180465</xdr:rowOff>
    </xdr:to>
    <xdr:sp macro="" textlink="">
      <xdr:nvSpPr>
        <xdr:cNvPr id="7" name="Rounded Rectangle 6"/>
        <xdr:cNvSpPr/>
      </xdr:nvSpPr>
      <xdr:spPr>
        <a:xfrm>
          <a:off x="8725581" y="3369774"/>
          <a:ext cx="2816224" cy="1527834"/>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309756</xdr:colOff>
      <xdr:row>9</xdr:row>
      <xdr:rowOff>100413</xdr:rowOff>
    </xdr:from>
    <xdr:to>
      <xdr:col>19</xdr:col>
      <xdr:colOff>20650</xdr:colOff>
      <xdr:row>18</xdr:row>
      <xdr:rowOff>17863</xdr:rowOff>
    </xdr:to>
    <xdr:sp macro="" textlink="">
      <xdr:nvSpPr>
        <xdr:cNvPr id="8" name="Rounded Rectangle 7"/>
        <xdr:cNvSpPr/>
      </xdr:nvSpPr>
      <xdr:spPr>
        <a:xfrm>
          <a:off x="7841992" y="1773096"/>
          <a:ext cx="3634471" cy="1590133"/>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71144</xdr:colOff>
      <xdr:row>18</xdr:row>
      <xdr:rowOff>102969</xdr:rowOff>
    </xdr:from>
    <xdr:to>
      <xdr:col>14</xdr:col>
      <xdr:colOff>442231</xdr:colOff>
      <xdr:row>26</xdr:row>
      <xdr:rowOff>179783</xdr:rowOff>
    </xdr:to>
    <xdr:sp macro="" textlink="">
      <xdr:nvSpPr>
        <xdr:cNvPr id="10" name="Rounded Rectangle 9"/>
        <xdr:cNvSpPr/>
      </xdr:nvSpPr>
      <xdr:spPr>
        <a:xfrm>
          <a:off x="6415474" y="3368683"/>
          <a:ext cx="2208052" cy="1528243"/>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234950</xdr:colOff>
      <xdr:row>9</xdr:row>
      <xdr:rowOff>139700</xdr:rowOff>
    </xdr:from>
    <xdr:to>
      <xdr:col>7</xdr:col>
      <xdr:colOff>146050</xdr:colOff>
      <xdr:row>26</xdr:row>
      <xdr:rowOff>165100</xdr:rowOff>
    </xdr:to>
    <xdr:sp macro="" textlink="">
      <xdr:nvSpPr>
        <xdr:cNvPr id="11" name="Rounded Rectangle 10"/>
        <xdr:cNvSpPr/>
      </xdr:nvSpPr>
      <xdr:spPr>
        <a:xfrm>
          <a:off x="1676400" y="1797050"/>
          <a:ext cx="2349500" cy="3155950"/>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214586</xdr:colOff>
      <xdr:row>9</xdr:row>
      <xdr:rowOff>113862</xdr:rowOff>
    </xdr:from>
    <xdr:to>
      <xdr:col>13</xdr:col>
      <xdr:colOff>218966</xdr:colOff>
      <xdr:row>18</xdr:row>
      <xdr:rowOff>26275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236293</xdr:colOff>
      <xdr:row>18</xdr:row>
      <xdr:rowOff>88153</xdr:rowOff>
    </xdr:from>
    <xdr:to>
      <xdr:col>11</xdr:col>
      <xdr:colOff>5668</xdr:colOff>
      <xdr:row>26</xdr:row>
      <xdr:rowOff>164558</xdr:rowOff>
    </xdr:to>
    <xdr:sp macro="" textlink="">
      <xdr:nvSpPr>
        <xdr:cNvPr id="17" name="Rounded Rectangle 16"/>
        <xdr:cNvSpPr/>
      </xdr:nvSpPr>
      <xdr:spPr>
        <a:xfrm>
          <a:off x="4131338" y="3353867"/>
          <a:ext cx="2218660" cy="1527834"/>
        </a:xfrm>
        <a:prstGeom prst="roundRect">
          <a:avLst>
            <a:gd name="adj" fmla="val 978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225162</xdr:colOff>
      <xdr:row>9</xdr:row>
      <xdr:rowOff>129831</xdr:rowOff>
    </xdr:from>
    <xdr:to>
      <xdr:col>9</xdr:col>
      <xdr:colOff>569871</xdr:colOff>
      <xdr:row>10</xdr:row>
      <xdr:rowOff>91512</xdr:rowOff>
    </xdr:to>
    <xdr:sp macro="" textlink="">
      <xdr:nvSpPr>
        <xdr:cNvPr id="18" name="TextBox 17"/>
        <xdr:cNvSpPr txBox="1"/>
      </xdr:nvSpPr>
      <xdr:spPr>
        <a:xfrm>
          <a:off x="4100290" y="1800369"/>
          <a:ext cx="1562607" cy="147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1">
              <a:latin typeface="+mn-lt"/>
              <a:cs typeface="Arial" panose="020B0604020202020204" pitchFamily="34" charset="0"/>
            </a:rPr>
            <a:t>Revenue &amp;</a:t>
          </a:r>
          <a:r>
            <a:rPr lang="en-US" sz="900" b="1" baseline="0">
              <a:latin typeface="+mn-lt"/>
              <a:cs typeface="Arial" panose="020B0604020202020204" pitchFamily="34" charset="0"/>
            </a:rPr>
            <a:t> Profit trend</a:t>
          </a:r>
          <a:endParaRPr lang="en-US" sz="900" b="1">
            <a:latin typeface="+mn-lt"/>
            <a:cs typeface="Arial" panose="020B0604020202020204" pitchFamily="34" charset="0"/>
          </a:endParaRPr>
        </a:p>
      </xdr:txBody>
    </xdr:sp>
    <xdr:clientData/>
  </xdr:twoCellAnchor>
  <xdr:twoCellAnchor>
    <xdr:from>
      <xdr:col>13</xdr:col>
      <xdr:colOff>316768</xdr:colOff>
      <xdr:row>9</xdr:row>
      <xdr:rowOff>100724</xdr:rowOff>
    </xdr:from>
    <xdr:to>
      <xdr:col>19</xdr:col>
      <xdr:colOff>43793</xdr:colOff>
      <xdr:row>18</xdr:row>
      <xdr:rowOff>26275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317581</xdr:colOff>
      <xdr:row>9</xdr:row>
      <xdr:rowOff>117593</xdr:rowOff>
    </xdr:from>
    <xdr:to>
      <xdr:col>16</xdr:col>
      <xdr:colOff>115322</xdr:colOff>
      <xdr:row>10</xdr:row>
      <xdr:rowOff>98778</xdr:rowOff>
    </xdr:to>
    <xdr:sp macro="" textlink="">
      <xdr:nvSpPr>
        <xdr:cNvPr id="24" name="TextBox 23"/>
        <xdr:cNvSpPr txBox="1"/>
      </xdr:nvSpPr>
      <xdr:spPr>
        <a:xfrm>
          <a:off x="7845615" y="1772972"/>
          <a:ext cx="1623914" cy="165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a:latin typeface="+mn-lt"/>
            </a:rPr>
            <a:t>Sales units &amp; Profit</a:t>
          </a:r>
          <a:r>
            <a:rPr lang="en-US" sz="900" b="1" baseline="0">
              <a:latin typeface="+mn-lt"/>
            </a:rPr>
            <a:t> margin</a:t>
          </a:r>
          <a:endParaRPr lang="en-US" sz="900" b="1">
            <a:latin typeface="+mn-lt"/>
          </a:endParaRPr>
        </a:p>
      </xdr:txBody>
    </xdr:sp>
    <xdr:clientData/>
  </xdr:twoCellAnchor>
  <xdr:twoCellAnchor>
    <xdr:from>
      <xdr:col>5</xdr:col>
      <xdr:colOff>322554</xdr:colOff>
      <xdr:row>6</xdr:row>
      <xdr:rowOff>134711</xdr:rowOff>
    </xdr:from>
    <xdr:to>
      <xdr:col>7</xdr:col>
      <xdr:colOff>73480</xdr:colOff>
      <xdr:row>7</xdr:row>
      <xdr:rowOff>176550</xdr:rowOff>
    </xdr:to>
    <xdr:sp macro="" textlink="pivottable!A3">
      <xdr:nvSpPr>
        <xdr:cNvPr id="25" name="TextBox 24"/>
        <xdr:cNvSpPr txBox="1"/>
      </xdr:nvSpPr>
      <xdr:spPr>
        <a:xfrm>
          <a:off x="2992956" y="1223282"/>
          <a:ext cx="975569" cy="223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AB3E64F-88CD-4621-A478-4D7B61BD9349}" type="TxLink">
            <a:rPr lang="en-US" sz="1200" b="1" i="0" u="none" strike="noStrike">
              <a:solidFill>
                <a:srgbClr val="000000"/>
              </a:solidFill>
              <a:latin typeface="Arial" panose="020B0604020202020204" pitchFamily="34" charset="0"/>
              <a:cs typeface="Arial" panose="020B0604020202020204" pitchFamily="34" charset="0"/>
            </a:rPr>
            <a:pPr/>
            <a:t>#orders</a:t>
          </a:fld>
          <a:endParaRPr lang="en-US" sz="1200" b="1">
            <a:latin typeface="Arial" panose="020B0604020202020204" pitchFamily="34" charset="0"/>
            <a:cs typeface="Arial" panose="020B0604020202020204" pitchFamily="34" charset="0"/>
          </a:endParaRPr>
        </a:p>
      </xdr:txBody>
    </xdr:sp>
    <xdr:clientData/>
  </xdr:twoCellAnchor>
  <xdr:twoCellAnchor>
    <xdr:from>
      <xdr:col>4</xdr:col>
      <xdr:colOff>426874</xdr:colOff>
      <xdr:row>4</xdr:row>
      <xdr:rowOff>54318</xdr:rowOff>
    </xdr:from>
    <xdr:to>
      <xdr:col>6</xdr:col>
      <xdr:colOff>584200</xdr:colOff>
      <xdr:row>7</xdr:row>
      <xdr:rowOff>3628</xdr:rowOff>
    </xdr:to>
    <xdr:sp macro="" textlink="pivottable!$A$4">
      <xdr:nvSpPr>
        <xdr:cNvPr id="26" name="TextBox 25"/>
        <xdr:cNvSpPr txBox="1"/>
      </xdr:nvSpPr>
      <xdr:spPr>
        <a:xfrm>
          <a:off x="2484954" y="780032"/>
          <a:ext cx="1381969" cy="493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6826E97-E4E7-4C30-A679-181B399DEDE1}" type="TxLink">
            <a:rPr lang="en-US" sz="1800" b="1" i="0" u="none" strike="noStrike">
              <a:solidFill>
                <a:srgbClr val="000000"/>
              </a:solidFill>
              <a:latin typeface="Arial" panose="020B0604020202020204" pitchFamily="34" charset="0"/>
              <a:cs typeface="Arial" panose="020B0604020202020204" pitchFamily="34" charset="0"/>
            </a:rPr>
            <a:pPr/>
            <a:t> 2,478,861 </a:t>
          </a:fld>
          <a:endParaRPr lang="en-US" sz="1800" b="1" i="0" u="none" strike="noStrike">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3</xdr:col>
      <xdr:colOff>439927</xdr:colOff>
      <xdr:row>4</xdr:row>
      <xdr:rowOff>111756</xdr:rowOff>
    </xdr:from>
    <xdr:to>
      <xdr:col>4</xdr:col>
      <xdr:colOff>429546</xdr:colOff>
      <xdr:row>7</xdr:row>
      <xdr:rowOff>156262</xdr:rowOff>
    </xdr:to>
    <xdr:pic>
      <xdr:nvPicPr>
        <xdr:cNvPr id="27" name="Picture 26" descr="Shopping bag icon, SVG and PNG | Game-icons.net"/>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885308" y="837470"/>
          <a:ext cx="600428" cy="588792"/>
        </a:xfrm>
        <a:prstGeom prst="rect">
          <a:avLst/>
        </a:prstGeom>
        <a:ln>
          <a:noFill/>
        </a:ln>
      </xdr:spPr>
    </xdr:pic>
    <xdr:clientData/>
  </xdr:twoCellAnchor>
  <xdr:twoCellAnchor>
    <xdr:from>
      <xdr:col>9</xdr:col>
      <xdr:colOff>347437</xdr:colOff>
      <xdr:row>6</xdr:row>
      <xdr:rowOff>134711</xdr:rowOff>
    </xdr:from>
    <xdr:to>
      <xdr:col>11</xdr:col>
      <xdr:colOff>98364</xdr:colOff>
      <xdr:row>7</xdr:row>
      <xdr:rowOff>176550</xdr:rowOff>
    </xdr:to>
    <xdr:sp macro="" textlink="pivottable!B3">
      <xdr:nvSpPr>
        <xdr:cNvPr id="28" name="TextBox 27"/>
        <xdr:cNvSpPr txBox="1"/>
      </xdr:nvSpPr>
      <xdr:spPr>
        <a:xfrm>
          <a:off x="5467125" y="1223282"/>
          <a:ext cx="975569" cy="223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38DE74C-C45A-4D87-89F7-5CEF51514146}" type="TxLink">
            <a:rPr lang="en-US" sz="1200" b="1" i="0" u="none" strike="noStrike">
              <a:solidFill>
                <a:srgbClr val="000000"/>
              </a:solidFill>
              <a:latin typeface="Arial" panose="020B0604020202020204" pitchFamily="34" charset="0"/>
              <a:ea typeface="+mn-ea"/>
              <a:cs typeface="Arial" panose="020B0604020202020204" pitchFamily="34" charset="0"/>
            </a:rPr>
            <a:pPr marL="0" indent="0"/>
            <a:t>Revenue</a:t>
          </a:fld>
          <a:endParaRPr lang="en-US" sz="12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8</xdr:col>
      <xdr:colOff>212183</xdr:colOff>
      <xdr:row>4</xdr:row>
      <xdr:rowOff>54318</xdr:rowOff>
    </xdr:from>
    <xdr:to>
      <xdr:col>11</xdr:col>
      <xdr:colOff>151307</xdr:colOff>
      <xdr:row>7</xdr:row>
      <xdr:rowOff>3628</xdr:rowOff>
    </xdr:to>
    <xdr:sp macro="" textlink="pivottable!$B$4">
      <xdr:nvSpPr>
        <xdr:cNvPr id="29" name="TextBox 28"/>
        <xdr:cNvSpPr txBox="1"/>
      </xdr:nvSpPr>
      <xdr:spPr>
        <a:xfrm>
          <a:off x="4701193" y="783625"/>
          <a:ext cx="1768678" cy="496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7A86395-E631-4FE6-B82D-051CBEF8391F}" type="TxLink">
            <a:rPr lang="en-US" sz="1800" b="1" i="0" u="none" strike="noStrike">
              <a:solidFill>
                <a:srgbClr val="000000"/>
              </a:solidFill>
              <a:latin typeface="Arial" panose="020B0604020202020204" pitchFamily="34" charset="0"/>
              <a:ea typeface="+mn-ea"/>
              <a:cs typeface="Arial" panose="020B0604020202020204" pitchFamily="34" charset="0"/>
            </a:rPr>
            <a:pPr marL="0" indent="0"/>
            <a:t>$899,902,125 </a:t>
          </a:fld>
          <a:endParaRPr lang="en-US" sz="18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18</xdr:col>
      <xdr:colOff>59962</xdr:colOff>
      <xdr:row>6</xdr:row>
      <xdr:rowOff>134711</xdr:rowOff>
    </xdr:from>
    <xdr:to>
      <xdr:col>20</xdr:col>
      <xdr:colOff>59343</xdr:colOff>
      <xdr:row>7</xdr:row>
      <xdr:rowOff>176550</xdr:rowOff>
    </xdr:to>
    <xdr:sp macro="" textlink="pivottable!D3">
      <xdr:nvSpPr>
        <xdr:cNvPr id="30" name="TextBox 29"/>
        <xdr:cNvSpPr txBox="1"/>
      </xdr:nvSpPr>
      <xdr:spPr>
        <a:xfrm>
          <a:off x="10829813" y="1228671"/>
          <a:ext cx="973886" cy="224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4C2A68D-B965-435C-836E-50CAF800EE24}" type="TxLink">
            <a:rPr lang="en-US" sz="1200" b="1" i="0" u="none" strike="noStrike">
              <a:solidFill>
                <a:srgbClr val="000000"/>
              </a:solidFill>
              <a:latin typeface="Arial" panose="020B0604020202020204" pitchFamily="34" charset="0"/>
              <a:ea typeface="+mn-ea"/>
              <a:cs typeface="Arial" panose="020B0604020202020204" pitchFamily="34" charset="0"/>
            </a:rPr>
            <a:pPr marL="0" indent="0"/>
            <a:t>Profit</a:t>
          </a:fld>
          <a:endParaRPr lang="en-US" sz="12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16</xdr:col>
      <xdr:colOff>479424</xdr:colOff>
      <xdr:row>4</xdr:row>
      <xdr:rowOff>54318</xdr:rowOff>
    </xdr:from>
    <xdr:to>
      <xdr:col>19</xdr:col>
      <xdr:colOff>6287</xdr:colOff>
      <xdr:row>7</xdr:row>
      <xdr:rowOff>3628</xdr:rowOff>
    </xdr:to>
    <xdr:sp macro="" textlink="pivottable!$D$4">
      <xdr:nvSpPr>
        <xdr:cNvPr id="31" name="TextBox 30"/>
        <xdr:cNvSpPr txBox="1"/>
      </xdr:nvSpPr>
      <xdr:spPr>
        <a:xfrm>
          <a:off x="9847246" y="783625"/>
          <a:ext cx="1620477" cy="496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69A2F31-0462-440F-B7D8-F481DE122150}" type="TxLink">
            <a:rPr lang="en-US" sz="1800" b="1" i="0" u="none" strike="noStrike">
              <a:solidFill>
                <a:srgbClr val="000000"/>
              </a:solidFill>
              <a:latin typeface="Arial" panose="020B0604020202020204" pitchFamily="34" charset="0"/>
              <a:ea typeface="+mn-ea"/>
              <a:cs typeface="Arial" panose="020B0604020202020204" pitchFamily="34" charset="0"/>
            </a:rPr>
            <a:pPr marL="0" indent="0"/>
            <a:t>$332,134,761 </a:t>
          </a:fld>
          <a:endParaRPr lang="en-US" sz="18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14</xdr:col>
      <xdr:colOff>208430</xdr:colOff>
      <xdr:row>6</xdr:row>
      <xdr:rowOff>134711</xdr:rowOff>
    </xdr:from>
    <xdr:to>
      <xdr:col>15</xdr:col>
      <xdr:colOff>571678</xdr:colOff>
      <xdr:row>7</xdr:row>
      <xdr:rowOff>176550</xdr:rowOff>
    </xdr:to>
    <xdr:sp macro="" textlink="pivottable!C3">
      <xdr:nvSpPr>
        <xdr:cNvPr id="32" name="TextBox 31"/>
        <xdr:cNvSpPr txBox="1"/>
      </xdr:nvSpPr>
      <xdr:spPr>
        <a:xfrm>
          <a:off x="8356549" y="1228671"/>
          <a:ext cx="973099" cy="224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838CF02B-400D-482C-B08F-DEE3B94C925B}" type="TxLink">
            <a:rPr lang="en-US" sz="1200" b="1" i="0" u="none" strike="noStrike">
              <a:solidFill>
                <a:srgbClr val="000000"/>
              </a:solidFill>
              <a:latin typeface="Arial" panose="020B0604020202020204" pitchFamily="34" charset="0"/>
              <a:ea typeface="+mn-ea"/>
              <a:cs typeface="Arial" panose="020B0604020202020204" pitchFamily="34" charset="0"/>
            </a:rPr>
            <a:pPr marL="0" indent="0"/>
            <a:t>Cost</a:t>
          </a:fld>
          <a:endParaRPr lang="en-US" sz="12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12</xdr:col>
      <xdr:colOff>389141</xdr:colOff>
      <xdr:row>4</xdr:row>
      <xdr:rowOff>54318</xdr:rowOff>
    </xdr:from>
    <xdr:to>
      <xdr:col>15</xdr:col>
      <xdr:colOff>241590</xdr:colOff>
      <xdr:row>7</xdr:row>
      <xdr:rowOff>3628</xdr:rowOff>
    </xdr:to>
    <xdr:sp macro="" textlink="pivottable!$C$4">
      <xdr:nvSpPr>
        <xdr:cNvPr id="33" name="TextBox 32"/>
        <xdr:cNvSpPr txBox="1"/>
      </xdr:nvSpPr>
      <xdr:spPr>
        <a:xfrm>
          <a:off x="7317557" y="783625"/>
          <a:ext cx="1682003" cy="496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12E4029-BD75-4684-BA65-C34465449BBE}" type="TxLink">
            <a:rPr lang="en-US" sz="1800" b="1" i="0" u="none" strike="noStrike">
              <a:solidFill>
                <a:srgbClr val="000000"/>
              </a:solidFill>
              <a:latin typeface="Arial" panose="020B0604020202020204" pitchFamily="34" charset="0"/>
              <a:ea typeface="+mn-ea"/>
              <a:cs typeface="Arial" panose="020B0604020202020204" pitchFamily="34" charset="0"/>
            </a:rPr>
            <a:pPr marL="0" indent="0"/>
            <a:t>$567,767,364 </a:t>
          </a:fld>
          <a:endParaRPr lang="en-US" sz="18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editAs="oneCell">
    <xdr:from>
      <xdr:col>7</xdr:col>
      <xdr:colOff>186270</xdr:colOff>
      <xdr:row>4</xdr:row>
      <xdr:rowOff>78852</xdr:rowOff>
    </xdr:from>
    <xdr:to>
      <xdr:col>8</xdr:col>
      <xdr:colOff>286155</xdr:colOff>
      <xdr:row>8</xdr:row>
      <xdr:rowOff>65190</xdr:rowOff>
    </xdr:to>
    <xdr:pic>
      <xdr:nvPicPr>
        <xdr:cNvPr id="34" name="Picture 33" descr="Icons Money Bill Dollar Computer Bank Stock Transparent HQ PNG Download ..."/>
        <xdr:cNvPicPr>
          <a:picLocks noChangeAspect="1"/>
        </xdr:cNvPicPr>
      </xdr:nvPicPr>
      <xdr:blipFill>
        <a:blip xmlns:r="http://schemas.openxmlformats.org/officeDocument/2006/relationships" r:embed="rId4"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4065428" y="808159"/>
          <a:ext cx="709737" cy="715645"/>
        </a:xfrm>
        <a:prstGeom prst="rect">
          <a:avLst/>
        </a:prstGeom>
      </xdr:spPr>
    </xdr:pic>
    <xdr:clientData/>
  </xdr:twoCellAnchor>
  <xdr:twoCellAnchor>
    <xdr:from>
      <xdr:col>3</xdr:col>
      <xdr:colOff>230909</xdr:colOff>
      <xdr:row>0</xdr:row>
      <xdr:rowOff>179596</xdr:rowOff>
    </xdr:from>
    <xdr:to>
      <xdr:col>11</xdr:col>
      <xdr:colOff>513132</xdr:colOff>
      <xdr:row>3</xdr:row>
      <xdr:rowOff>51314</xdr:rowOff>
    </xdr:to>
    <xdr:sp macro="" textlink="">
      <xdr:nvSpPr>
        <xdr:cNvPr id="35" name="TextBox 34"/>
        <xdr:cNvSpPr txBox="1"/>
      </xdr:nvSpPr>
      <xdr:spPr>
        <a:xfrm>
          <a:off x="1674091" y="179596"/>
          <a:ext cx="5156970" cy="429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a:latin typeface="Arial" panose="020B0604020202020204" pitchFamily="34" charset="0"/>
              <a:cs typeface="Arial" panose="020B0604020202020204" pitchFamily="34" charset="0"/>
            </a:rPr>
            <a:t>ADIDAS</a:t>
          </a:r>
          <a:r>
            <a:rPr lang="en-US" sz="2000" b="1" baseline="0">
              <a:latin typeface="Arial" panose="020B0604020202020204" pitchFamily="34" charset="0"/>
              <a:cs typeface="Arial" panose="020B0604020202020204" pitchFamily="34" charset="0"/>
            </a:rPr>
            <a:t> Sales Performance Dashboard</a:t>
          </a:r>
          <a:endParaRPr lang="en-US" sz="2000" b="1">
            <a:latin typeface="Arial" panose="020B0604020202020204" pitchFamily="34" charset="0"/>
            <a:cs typeface="Arial" panose="020B0604020202020204" pitchFamily="34" charset="0"/>
          </a:endParaRPr>
        </a:p>
      </xdr:txBody>
    </xdr:sp>
    <xdr:clientData/>
  </xdr:twoCellAnchor>
  <xdr:twoCellAnchor>
    <xdr:from>
      <xdr:col>1</xdr:col>
      <xdr:colOff>147410</xdr:colOff>
      <xdr:row>3</xdr:row>
      <xdr:rowOff>122155</xdr:rowOff>
    </xdr:from>
    <xdr:to>
      <xdr:col>3</xdr:col>
      <xdr:colOff>209776</xdr:colOff>
      <xdr:row>5</xdr:row>
      <xdr:rowOff>150503</xdr:rowOff>
    </xdr:to>
    <xdr:sp macro="" textlink="">
      <xdr:nvSpPr>
        <xdr:cNvPr id="36" name="Rounded Rectangle 35"/>
        <xdr:cNvSpPr/>
      </xdr:nvSpPr>
      <xdr:spPr>
        <a:xfrm>
          <a:off x="371103" y="684996"/>
          <a:ext cx="1274639" cy="403575"/>
        </a:xfrm>
        <a:prstGeom prst="roundRect">
          <a:avLst>
            <a:gd name="adj" fmla="val 50000"/>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500" b="1">
              <a:latin typeface="Arial" panose="020B0604020202020204" pitchFamily="34" charset="0"/>
              <a:cs typeface="Arial" panose="020B0604020202020204" pitchFamily="34" charset="0"/>
            </a:rPr>
            <a:t>Overview</a:t>
          </a:r>
        </a:p>
      </xdr:txBody>
    </xdr:sp>
    <xdr:clientData/>
  </xdr:twoCellAnchor>
  <xdr:twoCellAnchor>
    <xdr:from>
      <xdr:col>1</xdr:col>
      <xdr:colOff>169223</xdr:colOff>
      <xdr:row>6</xdr:row>
      <xdr:rowOff>10184</xdr:rowOff>
    </xdr:from>
    <xdr:to>
      <xdr:col>3</xdr:col>
      <xdr:colOff>67170</xdr:colOff>
      <xdr:row>7</xdr:row>
      <xdr:rowOff>177326</xdr:rowOff>
    </xdr:to>
    <xdr:sp macro="" textlink="">
      <xdr:nvSpPr>
        <xdr:cNvPr id="37" name="TextBox 36">
          <a:hlinkClick xmlns:r="http://schemas.openxmlformats.org/officeDocument/2006/relationships" r:id="rId5"/>
        </xdr:cNvPr>
        <xdr:cNvSpPr txBox="1"/>
      </xdr:nvSpPr>
      <xdr:spPr>
        <a:xfrm>
          <a:off x="391473" y="1115084"/>
          <a:ext cx="1117147" cy="351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a:latin typeface="Arial" panose="020B0604020202020204" pitchFamily="34" charset="0"/>
              <a:cs typeface="Arial" panose="020B0604020202020204" pitchFamily="34" charset="0"/>
            </a:rPr>
            <a:t>Product</a:t>
          </a:r>
        </a:p>
      </xdr:txBody>
    </xdr:sp>
    <xdr:clientData/>
  </xdr:twoCellAnchor>
  <xdr:twoCellAnchor>
    <xdr:from>
      <xdr:col>11</xdr:col>
      <xdr:colOff>444963</xdr:colOff>
      <xdr:row>4</xdr:row>
      <xdr:rowOff>166861</xdr:rowOff>
    </xdr:from>
    <xdr:to>
      <xdr:col>12</xdr:col>
      <xdr:colOff>431793</xdr:colOff>
      <xdr:row>8</xdr:row>
      <xdr:rowOff>46371</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485119</xdr:colOff>
      <xdr:row>5</xdr:row>
      <xdr:rowOff>159905</xdr:rowOff>
    </xdr:from>
    <xdr:to>
      <xdr:col>12</xdr:col>
      <xdr:colOff>367355</xdr:colOff>
      <xdr:row>7</xdr:row>
      <xdr:rowOff>18066</xdr:rowOff>
    </xdr:to>
    <xdr:sp macro="" textlink="pivottable!E4">
      <xdr:nvSpPr>
        <xdr:cNvPr id="39" name="TextBox 38"/>
        <xdr:cNvSpPr txBox="1"/>
      </xdr:nvSpPr>
      <xdr:spPr>
        <a:xfrm>
          <a:off x="6793136" y="1078293"/>
          <a:ext cx="490996" cy="225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0382BE-626A-4EB9-A358-6C058F65071D}" type="TxLink">
            <a:rPr lang="en-US" sz="1200" b="1" i="0" u="none" strike="noStrike">
              <a:solidFill>
                <a:srgbClr val="000000"/>
              </a:solidFill>
              <a:latin typeface="Arial" panose="020B0604020202020204" pitchFamily="34" charset="0"/>
              <a:ea typeface="+mn-ea"/>
              <a:cs typeface="Arial" panose="020B0604020202020204" pitchFamily="34" charset="0"/>
            </a:rPr>
            <a:pPr marL="0" indent="0" algn="ctr"/>
            <a:t>63%</a:t>
          </a:fld>
          <a:endParaRPr lang="en-US" sz="14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15</xdr:col>
      <xdr:colOff>488059</xdr:colOff>
      <xdr:row>3</xdr:row>
      <xdr:rowOff>173182</xdr:rowOff>
    </xdr:from>
    <xdr:to>
      <xdr:col>17</xdr:col>
      <xdr:colOff>46252</xdr:colOff>
      <xdr:row>8</xdr:row>
      <xdr:rowOff>163950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12804</xdr:colOff>
      <xdr:row>5</xdr:row>
      <xdr:rowOff>138913</xdr:rowOff>
    </xdr:from>
    <xdr:to>
      <xdr:col>16</xdr:col>
      <xdr:colOff>503800</xdr:colOff>
      <xdr:row>6</xdr:row>
      <xdr:rowOff>180752</xdr:rowOff>
    </xdr:to>
    <xdr:sp macro="" textlink="pivottable!F4">
      <xdr:nvSpPr>
        <xdr:cNvPr id="41" name="TextBox 40"/>
        <xdr:cNvSpPr txBox="1"/>
      </xdr:nvSpPr>
      <xdr:spPr>
        <a:xfrm>
          <a:off x="9364622" y="1057301"/>
          <a:ext cx="490996" cy="225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D72D81-CE1E-4C67-A424-D9E92093A0E7}" type="TxLink">
            <a:rPr lang="en-US" sz="1200" b="1" i="0" u="none" strike="noStrike">
              <a:solidFill>
                <a:srgbClr val="000000"/>
              </a:solidFill>
              <a:latin typeface="Arial" panose="020B0604020202020204" pitchFamily="34" charset="0"/>
              <a:ea typeface="+mn-ea"/>
              <a:cs typeface="Arial" panose="020B0604020202020204" pitchFamily="34" charset="0"/>
            </a:rPr>
            <a:pPr marL="0" indent="0" algn="ctr"/>
            <a:t>37%</a:t>
          </a:fld>
          <a:endParaRPr lang="en-US" sz="1200" b="1" i="0" u="none" strike="noStrike">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7</xdr:col>
      <xdr:colOff>241710</xdr:colOff>
      <xdr:row>18</xdr:row>
      <xdr:rowOff>77840</xdr:rowOff>
    </xdr:from>
    <xdr:to>
      <xdr:col>10</xdr:col>
      <xdr:colOff>606323</xdr:colOff>
      <xdr:row>26</xdr:row>
      <xdr:rowOff>159775</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232981</xdr:colOff>
      <xdr:row>18</xdr:row>
      <xdr:rowOff>154685</xdr:rowOff>
    </xdr:from>
    <xdr:to>
      <xdr:col>9</xdr:col>
      <xdr:colOff>118214</xdr:colOff>
      <xdr:row>19</xdr:row>
      <xdr:rowOff>109328</xdr:rowOff>
    </xdr:to>
    <xdr:sp macro="" textlink="">
      <xdr:nvSpPr>
        <xdr:cNvPr id="43" name="TextBox 42"/>
        <xdr:cNvSpPr txBox="1"/>
      </xdr:nvSpPr>
      <xdr:spPr>
        <a:xfrm>
          <a:off x="4112721" y="3458153"/>
          <a:ext cx="1103846" cy="138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a:latin typeface="+mn-lt"/>
              <a:cs typeface="Arial" panose="020B0604020202020204" pitchFamily="34" charset="0"/>
            </a:rPr>
            <a:t>Products </a:t>
          </a:r>
          <a:r>
            <a:rPr lang="en-US" sz="600" b="1">
              <a:latin typeface="+mn-lt"/>
              <a:cs typeface="Arial" panose="020B0604020202020204" pitchFamily="34" charset="0"/>
            </a:rPr>
            <a:t>(million)</a:t>
          </a:r>
          <a:endParaRPr lang="en-US" sz="900" b="1">
            <a:latin typeface="+mn-lt"/>
            <a:cs typeface="Arial" panose="020B0604020202020204" pitchFamily="34" charset="0"/>
          </a:endParaRPr>
        </a:p>
      </xdr:txBody>
    </xdr:sp>
    <xdr:clientData/>
  </xdr:twoCellAnchor>
  <xdr:twoCellAnchor>
    <xdr:from>
      <xdr:col>11</xdr:col>
      <xdr:colOff>69695</xdr:colOff>
      <xdr:row>19</xdr:row>
      <xdr:rowOff>36635</xdr:rowOff>
    </xdr:from>
    <xdr:to>
      <xdr:col>14</xdr:col>
      <xdr:colOff>441402</xdr:colOff>
      <xdr:row>27</xdr:row>
      <xdr:rowOff>19359</xdr:rowOff>
    </xdr:to>
    <mc:AlternateContent xmlns:mc="http://schemas.openxmlformats.org/markup-compatibility/2006">
      <mc:Choice xmlns:cx1="http://schemas.microsoft.com/office/drawing/2015/9/8/chartex" Requires="cx1">
        <xdr:graphicFrame macro="">
          <xdr:nvGraphicFramePr>
            <xdr:cNvPr id="44" name="Chart 4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58418</xdr:colOff>
      <xdr:row>18</xdr:row>
      <xdr:rowOff>147822</xdr:rowOff>
    </xdr:from>
    <xdr:to>
      <xdr:col>12</xdr:col>
      <xdr:colOff>553957</xdr:colOff>
      <xdr:row>19</xdr:row>
      <xdr:rowOff>102465</xdr:rowOff>
    </xdr:to>
    <xdr:sp macro="" textlink="">
      <xdr:nvSpPr>
        <xdr:cNvPr id="45" name="TextBox 44"/>
        <xdr:cNvSpPr txBox="1"/>
      </xdr:nvSpPr>
      <xdr:spPr>
        <a:xfrm>
          <a:off x="6383724" y="3449822"/>
          <a:ext cx="1105844" cy="13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a:latin typeface="+mn-lt"/>
              <a:cs typeface="Arial" panose="020B0604020202020204" pitchFamily="34" charset="0"/>
            </a:rPr>
            <a:t>Retailers </a:t>
          </a:r>
          <a:r>
            <a:rPr lang="en-US" sz="600" b="1">
              <a:latin typeface="+mn-lt"/>
              <a:cs typeface="Arial" panose="020B0604020202020204" pitchFamily="34" charset="0"/>
            </a:rPr>
            <a:t>(million)</a:t>
          </a:r>
          <a:endParaRPr lang="en-US" sz="900" b="1">
            <a:latin typeface="+mn-lt"/>
            <a:cs typeface="Arial" panose="020B0604020202020204" pitchFamily="34" charset="0"/>
          </a:endParaRPr>
        </a:p>
      </xdr:txBody>
    </xdr:sp>
    <xdr:clientData/>
  </xdr:twoCellAnchor>
  <xdr:twoCellAnchor>
    <xdr:from>
      <xdr:col>3</xdr:col>
      <xdr:colOff>229332</xdr:colOff>
      <xdr:row>11</xdr:row>
      <xdr:rowOff>12212</xdr:rowOff>
    </xdr:from>
    <xdr:to>
      <xdr:col>7</xdr:col>
      <xdr:colOff>140433</xdr:colOff>
      <xdr:row>18</xdr:row>
      <xdr:rowOff>110434</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244755</xdr:colOff>
      <xdr:row>10</xdr:row>
      <xdr:rowOff>14697</xdr:rowOff>
    </xdr:from>
    <xdr:to>
      <xdr:col>5</xdr:col>
      <xdr:colOff>577598</xdr:colOff>
      <xdr:row>10</xdr:row>
      <xdr:rowOff>161713</xdr:rowOff>
    </xdr:to>
    <xdr:sp macro="" textlink="">
      <xdr:nvSpPr>
        <xdr:cNvPr id="49" name="TextBox 48"/>
        <xdr:cNvSpPr txBox="1"/>
      </xdr:nvSpPr>
      <xdr:spPr>
        <a:xfrm>
          <a:off x="1686958" y="1844358"/>
          <a:ext cx="1552617" cy="147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1">
              <a:latin typeface="+mn-lt"/>
              <a:cs typeface="Arial" panose="020B0604020202020204" pitchFamily="34" charset="0"/>
            </a:rPr>
            <a:t>Methods </a:t>
          </a:r>
          <a:r>
            <a:rPr lang="en-US" sz="600" b="1">
              <a:latin typeface="+mn-lt"/>
              <a:cs typeface="Arial" panose="020B0604020202020204" pitchFamily="34" charset="0"/>
            </a:rPr>
            <a:t>(million)</a:t>
          </a:r>
        </a:p>
      </xdr:txBody>
    </xdr:sp>
    <xdr:clientData/>
  </xdr:twoCellAnchor>
  <xdr:twoCellAnchor>
    <xdr:from>
      <xdr:col>3</xdr:col>
      <xdr:colOff>228203</xdr:colOff>
      <xdr:row>18</xdr:row>
      <xdr:rowOff>16432</xdr:rowOff>
    </xdr:from>
    <xdr:to>
      <xdr:col>7</xdr:col>
      <xdr:colOff>133945</xdr:colOff>
      <xdr:row>26</xdr:row>
      <xdr:rowOff>177404</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40045</xdr:colOff>
      <xdr:row>7</xdr:row>
      <xdr:rowOff>179185</xdr:rowOff>
    </xdr:from>
    <xdr:to>
      <xdr:col>3</xdr:col>
      <xdr:colOff>67348</xdr:colOff>
      <xdr:row>17</xdr:row>
      <xdr:rowOff>57728</xdr:rowOff>
    </xdr:to>
    <mc:AlternateContent xmlns:mc="http://schemas.openxmlformats.org/markup-compatibility/2006" xmlns:a14="http://schemas.microsoft.com/office/drawing/2010/main">
      <mc:Choice Requires="a14">
        <xdr:graphicFrame macro="">
          <xdr:nvGraphicFramePr>
            <xdr:cNvPr id="5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2295" y="1468235"/>
              <a:ext cx="1246503" cy="17200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42150</xdr:colOff>
      <xdr:row>16</xdr:row>
      <xdr:rowOff>96214</xdr:rowOff>
    </xdr:from>
    <xdr:to>
      <xdr:col>3</xdr:col>
      <xdr:colOff>57728</xdr:colOff>
      <xdr:row>26</xdr:row>
      <xdr:rowOff>115454</xdr:rowOff>
    </xdr:to>
    <mc:AlternateContent xmlns:mc="http://schemas.openxmlformats.org/markup-compatibility/2006" xmlns:a14="http://schemas.microsoft.com/office/drawing/2010/main">
      <mc:Choice Requires="a14">
        <xdr:graphicFrame macro="">
          <xdr:nvGraphicFramePr>
            <xdr:cNvPr id="53"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64400" y="3042614"/>
              <a:ext cx="1234778" cy="1860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542808</xdr:colOff>
      <xdr:row>0</xdr:row>
      <xdr:rowOff>75171</xdr:rowOff>
    </xdr:from>
    <xdr:to>
      <xdr:col>15</xdr:col>
      <xdr:colOff>323241</xdr:colOff>
      <xdr:row>3</xdr:row>
      <xdr:rowOff>118824</xdr:rowOff>
    </xdr:to>
    <mc:AlternateContent xmlns:mc="http://schemas.openxmlformats.org/markup-compatibility/2006" xmlns:a14="http://schemas.microsoft.com/office/drawing/2010/main">
      <mc:Choice Requires="a14">
        <xdr:graphicFrame macro="">
          <xdr:nvGraphicFramePr>
            <xdr:cNvPr id="54" name="Sales Method"/>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6861058" y="75171"/>
              <a:ext cx="2218833" cy="5961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527123</xdr:colOff>
      <xdr:row>0</xdr:row>
      <xdr:rowOff>61701</xdr:rowOff>
    </xdr:from>
    <xdr:to>
      <xdr:col>18</xdr:col>
      <xdr:colOff>624711</xdr:colOff>
      <xdr:row>3</xdr:row>
      <xdr:rowOff>123812</xdr:rowOff>
    </xdr:to>
    <mc:AlternateContent xmlns:mc="http://schemas.openxmlformats.org/markup-compatibility/2006" xmlns:a14="http://schemas.microsoft.com/office/drawing/2010/main">
      <mc:Choice Requires="a14">
        <xdr:graphicFrame macro="">
          <xdr:nvGraphicFramePr>
            <xdr:cNvPr id="55"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283773" y="61701"/>
              <a:ext cx="2110538" cy="6145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554795</xdr:colOff>
      <xdr:row>18</xdr:row>
      <xdr:rowOff>150403</xdr:rowOff>
    </xdr:from>
    <xdr:to>
      <xdr:col>17</xdr:col>
      <xdr:colOff>289406</xdr:colOff>
      <xdr:row>19</xdr:row>
      <xdr:rowOff>114122</xdr:rowOff>
    </xdr:to>
    <xdr:sp macro="" textlink="">
      <xdr:nvSpPr>
        <xdr:cNvPr id="56" name="TextBox 55"/>
        <xdr:cNvSpPr txBox="1"/>
      </xdr:nvSpPr>
      <xdr:spPr>
        <a:xfrm>
          <a:off x="8682795" y="3475494"/>
          <a:ext cx="1558793" cy="148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1">
              <a:latin typeface="+mn-lt"/>
              <a:cs typeface="Arial" panose="020B0604020202020204" pitchFamily="34" charset="0"/>
            </a:rPr>
            <a:t>Revenue by</a:t>
          </a:r>
          <a:r>
            <a:rPr lang="en-US" sz="900" b="1" baseline="0">
              <a:latin typeface="+mn-lt"/>
              <a:cs typeface="Arial" panose="020B0604020202020204" pitchFamily="34" charset="0"/>
            </a:rPr>
            <a:t> state</a:t>
          </a:r>
          <a:endParaRPr lang="en-US" sz="900" b="1">
            <a:latin typeface="+mn-lt"/>
            <a:cs typeface="Arial" panose="020B0604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727.646337384256" createdVersion="6" refreshedVersion="6" minRefreshableVersion="3" recordCount="9648">
  <cacheSource type="worksheet">
    <worksheetSource name="adi"/>
  </cacheSource>
  <cacheFields count="21">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base="2">
        <rangePr groupBy="months" startDate="2020-01-01T00:00:00" endDate="2022-01-01T00:00:00"/>
        <groupItems count="14">
          <s v="&lt;1/01/2020"/>
          <s v="Jan"/>
          <s v="Feb"/>
          <s v="Mar"/>
          <s v="Apr"/>
          <s v="May"/>
          <s v="Jun"/>
          <s v="Jul"/>
          <s v="Aug"/>
          <s v="Sep"/>
          <s v="Oct"/>
          <s v="Nov"/>
          <s v="Dec"/>
          <s v="&gt;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Sum of Cost" numFmtId="0" formula="'Total Sales'-'Operating Profit'" databaseField="0"/>
    <cacheField name="Quarters" numFmtId="0" databaseField="0">
      <fieldGroup base="2">
        <rangePr groupBy="quarters" startDate="2020-01-01T00:00:00" endDate="2022-01-01T00:00:00"/>
        <groupItems count="6">
          <s v="&lt;1/01/2020"/>
          <s v="Qtr1"/>
          <s v="Qtr2"/>
          <s v="Qtr3"/>
          <s v="Qtr4"/>
          <s v="&gt;1/01/2022"/>
        </groupItems>
      </fieldGroup>
    </cacheField>
    <cacheField name="Years" numFmtId="0" databaseField="0">
      <fieldGroup base="2">
        <rangePr groupBy="years" startDate="2020-01-01T00:00:00" endDate="2022-01-01T00:00:00"/>
        <groupItems count="5">
          <s v="&lt;1/01/2020"/>
          <s v="2020"/>
          <s v="2021"/>
          <s v="2022"/>
          <s v="&gt;1/01/2022"/>
        </groupItems>
      </fieldGroup>
    </cacheField>
    <cacheField name="Sum of profit margin" numFmtId="0" formula="'Operating Profit'/'Total Sales'" databaseField="0"/>
    <cacheField name="profit margin" numFmtId="0" formula="'Operating Profit'/'Total Sales'" databaseField="0"/>
    <cacheField name="% profit" numFmtId="0" formula="'Operating Profit'/'Total Sales'" databaseField="0"/>
    <cacheField name="Field1" numFmtId="0" formula="'Sum of Cost'/'Total Sales'" databaseField="0"/>
    <cacheField name="avg profit unit" numFmtId="0" formula="'Operating Profit'/'Units Sold'"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roduct margin"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Q4:W31" firstHeaderRow="1" firstDataRow="2" firstDataCol="1"/>
  <pivotFields count="21">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164" showAll="0"/>
    <pivotField numFmtId="3" showAll="0"/>
    <pivotField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5"/>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6"/>
  </colFields>
  <colItems count="6">
    <i>
      <x/>
    </i>
    <i>
      <x v="1"/>
    </i>
    <i>
      <x v="2"/>
    </i>
    <i>
      <x v="3"/>
    </i>
    <i>
      <x v="4"/>
    </i>
    <i>
      <x v="5"/>
    </i>
  </colItems>
  <dataFields count="1">
    <dataField name="Sum of profit margin2" fld="17" baseField="0" baseItem="0" numFmtId="9"/>
  </dataFields>
  <formats count="1">
    <format dxfId="46">
      <pivotArea outline="0" collapsedLevelsAreSubtotals="1" fieldPosition="0"/>
    </format>
  </formats>
  <chartFormats count="12">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series="1">
      <pivotArea type="data" outline="0" fieldPosition="0">
        <references count="2">
          <reference field="4294967294" count="1" selected="0">
            <x v="0"/>
          </reference>
          <reference field="6" count="1" selected="0">
            <x v="2"/>
          </reference>
        </references>
      </pivotArea>
    </chartFormat>
    <chartFormat chart="2" format="3" series="1">
      <pivotArea type="data" outline="0" fieldPosition="0">
        <references count="2">
          <reference field="4294967294" count="1" selected="0">
            <x v="0"/>
          </reference>
          <reference field="6" count="1" selected="0">
            <x v="3"/>
          </reference>
        </references>
      </pivotArea>
    </chartFormat>
    <chartFormat chart="2" format="4" series="1">
      <pivotArea type="data" outline="0" fieldPosition="0">
        <references count="2">
          <reference field="4294967294" count="1" selected="0">
            <x v="0"/>
          </reference>
          <reference field="6" count="1" selected="0">
            <x v="4"/>
          </reference>
        </references>
      </pivotArea>
    </chartFormat>
    <chartFormat chart="2" format="5" series="1">
      <pivotArea type="data" outline="0" fieldPosition="0">
        <references count="2">
          <reference field="4294967294" count="1" selected="0">
            <x v="0"/>
          </reference>
          <reference field="6" count="1" selected="0">
            <x v="5"/>
          </reference>
        </references>
      </pivotArea>
    </chartFormat>
    <chartFormat chart="4" format="12" series="1">
      <pivotArea type="data" outline="0" fieldPosition="0">
        <references count="2">
          <reference field="4294967294" count="1" selected="0">
            <x v="0"/>
          </reference>
          <reference field="6" count="1" selected="0">
            <x v="0"/>
          </reference>
        </references>
      </pivotArea>
    </chartFormat>
    <chartFormat chart="4" format="13" series="1">
      <pivotArea type="data" outline="0" fieldPosition="0">
        <references count="2">
          <reference field="4294967294" count="1" selected="0">
            <x v="0"/>
          </reference>
          <reference field="6" count="1" selected="0">
            <x v="1"/>
          </reference>
        </references>
      </pivotArea>
    </chartFormat>
    <chartFormat chart="4" format="14" series="1">
      <pivotArea type="data" outline="0" fieldPosition="0">
        <references count="2">
          <reference field="4294967294" count="1" selected="0">
            <x v="0"/>
          </reference>
          <reference field="6" count="1" selected="0">
            <x v="2"/>
          </reference>
        </references>
      </pivotArea>
    </chartFormat>
    <chartFormat chart="4" format="15" series="1">
      <pivotArea type="data" outline="0" fieldPosition="0">
        <references count="2">
          <reference field="4294967294" count="1" selected="0">
            <x v="0"/>
          </reference>
          <reference field="6" count="1" selected="0">
            <x v="3"/>
          </reference>
        </references>
      </pivotArea>
    </chartFormat>
    <chartFormat chart="4" format="16" series="1">
      <pivotArea type="data" outline="0" fieldPosition="0">
        <references count="2">
          <reference field="4294967294" count="1" selected="0">
            <x v="0"/>
          </reference>
          <reference field="6" count="1" selected="0">
            <x v="4"/>
          </reference>
        </references>
      </pivotArea>
    </chartFormat>
    <chartFormat chart="4" format="17"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rend sales product"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H4:N31" firstHeaderRow="1" firstDataRow="2" firstDataCol="1"/>
  <pivotFields count="21">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5"/>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6"/>
  </colFields>
  <colItems count="6">
    <i>
      <x/>
    </i>
    <i>
      <x v="1"/>
    </i>
    <i>
      <x v="2"/>
    </i>
    <i>
      <x v="3"/>
    </i>
    <i>
      <x v="4"/>
    </i>
    <i>
      <x v="5"/>
    </i>
  </colItems>
  <dataFields count="1">
    <dataField name="Sum of Total Sales" fld="9" baseField="0" baseItem="0"/>
  </dataFields>
  <formats count="3">
    <format dxfId="49">
      <pivotArea collapsedLevelsAreSubtotals="1" fieldPosition="0">
        <references count="2">
          <reference field="2" count="12">
            <x v="1"/>
            <x v="2"/>
            <x v="3"/>
            <x v="4"/>
            <x v="5"/>
            <x v="6"/>
            <x v="7"/>
            <x v="8"/>
            <x v="9"/>
            <x v="10"/>
            <x v="11"/>
            <x v="12"/>
          </reference>
          <reference field="15" count="1" selected="0">
            <x v="1"/>
          </reference>
        </references>
      </pivotArea>
    </format>
    <format dxfId="48">
      <pivotArea collapsedLevelsAreSubtotals="1" fieldPosition="0">
        <references count="1">
          <reference field="15" count="1">
            <x v="2"/>
          </reference>
        </references>
      </pivotArea>
    </format>
    <format dxfId="47">
      <pivotArea collapsedLevelsAreSubtotals="1" fieldPosition="0">
        <references count="2">
          <reference field="2" count="12">
            <x v="1"/>
            <x v="2"/>
            <x v="3"/>
            <x v="4"/>
            <x v="5"/>
            <x v="6"/>
            <x v="7"/>
            <x v="8"/>
            <x v="9"/>
            <x v="10"/>
            <x v="11"/>
            <x v="12"/>
          </reference>
          <reference field="15" count="1" selected="0">
            <x v="2"/>
          </reference>
        </references>
      </pivotArea>
    </format>
  </formats>
  <chartFormats count="14">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1" format="5" series="1">
      <pivotArea type="data" outline="0" fieldPosition="0">
        <references count="2">
          <reference field="4294967294" count="1" selected="0">
            <x v="0"/>
          </reference>
          <reference field="6" count="1" selected="0">
            <x v="5"/>
          </reference>
        </references>
      </pivotArea>
    </chartFormat>
    <chartFormat chart="3" format="12" series="1">
      <pivotArea type="data" outline="0" fieldPosition="0">
        <references count="2">
          <reference field="4294967294" count="1" selected="0">
            <x v="0"/>
          </reference>
          <reference field="6" count="1" selected="0">
            <x v="0"/>
          </reference>
        </references>
      </pivotArea>
    </chartFormat>
    <chartFormat chart="3" format="13" series="1">
      <pivotArea type="data" outline="0" fieldPosition="0">
        <references count="2">
          <reference field="4294967294" count="1" selected="0">
            <x v="0"/>
          </reference>
          <reference field="6" count="1" selected="0">
            <x v="1"/>
          </reference>
        </references>
      </pivotArea>
    </chartFormat>
    <chartFormat chart="3" format="14" series="1">
      <pivotArea type="data" outline="0" fieldPosition="0">
        <references count="2">
          <reference field="4294967294" count="1" selected="0">
            <x v="0"/>
          </reference>
          <reference field="6" count="1" selected="0">
            <x v="2"/>
          </reference>
        </references>
      </pivotArea>
    </chartFormat>
    <chartFormat chart="3" format="15" series="1">
      <pivotArea type="data" outline="0" fieldPosition="0">
        <references count="2">
          <reference field="4294967294" count="1" selected="0">
            <x v="0"/>
          </reference>
          <reference field="6" count="1" selected="0">
            <x v="3"/>
          </reference>
        </references>
      </pivotArea>
    </chartFormat>
    <chartFormat chart="3" format="16" series="1">
      <pivotArea type="data" outline="0" fieldPosition="0">
        <references count="2">
          <reference field="4294967294" count="1" selected="0">
            <x v="0"/>
          </reference>
          <reference field="6" count="1" selected="0">
            <x v="4"/>
          </reference>
        </references>
      </pivotArea>
    </chartFormat>
    <chartFormat chart="3" format="17" series="1">
      <pivotArea type="data" outline="0" fieldPosition="0">
        <references count="2">
          <reference field="4294967294" count="1" selected="0">
            <x v="0"/>
          </reference>
          <reference field="6" count="1" selected="0">
            <x v="5"/>
          </reference>
        </references>
      </pivotArea>
    </chartFormat>
    <chartFormat chart="3" format="18"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roduct matrix"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F9" firstHeaderRow="0" firstDataRow="1" firstDataCol="1"/>
  <pivotFields count="21">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dataField="1"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x="0"/>
        <item x="1"/>
        <item x="2"/>
        <item x="3"/>
        <item x="4"/>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6"/>
  </rowFields>
  <rowItems count="6">
    <i>
      <x/>
    </i>
    <i>
      <x v="1"/>
    </i>
    <i>
      <x v="2"/>
    </i>
    <i>
      <x v="3"/>
    </i>
    <i>
      <x v="4"/>
    </i>
    <i>
      <x v="5"/>
    </i>
  </rowItems>
  <colFields count="1">
    <field x="-2"/>
  </colFields>
  <colItems count="5">
    <i>
      <x/>
    </i>
    <i i="1">
      <x v="1"/>
    </i>
    <i i="2">
      <x v="2"/>
    </i>
    <i i="3">
      <x v="3"/>
    </i>
    <i i="4">
      <x v="4"/>
    </i>
  </colItems>
  <dataFields count="5">
    <dataField name="#units" fld="8" baseField="6" baseItem="0" numFmtId="166"/>
    <dataField name="revenue" fld="9" baseField="6" baseItem="0" numFmtId="169"/>
    <dataField name="profit" fld="10" baseField="6" baseItem="0" numFmtId="169"/>
    <dataField name="avg profit per unit" fld="20" baseField="6" baseItem="0" numFmtId="168"/>
    <dataField name="margin" fld="17" baseField="6" baseItem="0" numFmtId="9"/>
  </dataFields>
  <formats count="14">
    <format dxfId="63">
      <pivotArea outline="0" collapsedLevelsAreSubtotals="1" fieldPosition="0">
        <references count="1">
          <reference field="4294967294" count="1" selected="0">
            <x v="4"/>
          </reference>
        </references>
      </pivotArea>
    </format>
    <format dxfId="62">
      <pivotArea outline="0" collapsedLevelsAreSubtotals="1" fieldPosition="0">
        <references count="1">
          <reference field="4294967294" count="1" selected="0">
            <x v="0"/>
          </reference>
        </references>
      </pivotArea>
    </format>
    <format dxfId="61">
      <pivotArea outline="0" collapsedLevelsAreSubtotals="1" fieldPosition="0">
        <references count="1">
          <reference field="4294967294" count="1" selected="0">
            <x v="0"/>
          </reference>
        </references>
      </pivotArea>
    </format>
    <format dxfId="60">
      <pivotArea outline="0" collapsedLevelsAreSubtotals="1" fieldPosition="0">
        <references count="1">
          <reference field="4294967294" count="1" selected="0">
            <x v="0"/>
          </reference>
        </references>
      </pivotArea>
    </format>
    <format dxfId="59">
      <pivotArea outline="0" collapsedLevelsAreSubtotals="1" fieldPosition="0">
        <references count="1">
          <reference field="4294967294" count="1" selected="0">
            <x v="4"/>
          </reference>
        </references>
      </pivotArea>
    </format>
    <format dxfId="58">
      <pivotArea outline="0" collapsedLevelsAreSubtotals="1" fieldPosition="0">
        <references count="1">
          <reference field="4294967294" count="1" selected="0">
            <x v="3"/>
          </reference>
        </references>
      </pivotArea>
    </format>
    <format dxfId="57">
      <pivotArea outline="0" collapsedLevelsAreSubtotals="1" fieldPosition="0">
        <references count="1">
          <reference field="4294967294" count="1" selected="0">
            <x v="3"/>
          </reference>
        </references>
      </pivotArea>
    </format>
    <format dxfId="56">
      <pivotArea outline="0" collapsedLevelsAreSubtotals="1" fieldPosition="0">
        <references count="1">
          <reference field="4294967294" count="1" selected="0">
            <x v="3"/>
          </reference>
        </references>
      </pivotArea>
    </format>
    <format dxfId="55">
      <pivotArea outline="0" collapsedLevelsAreSubtotals="1" fieldPosition="0">
        <references count="1">
          <reference field="4294967294" count="1" selected="0">
            <x v="3"/>
          </reference>
        </references>
      </pivotArea>
    </format>
    <format dxfId="54">
      <pivotArea outline="0" collapsedLevelsAreSubtotals="1" fieldPosition="0">
        <references count="1">
          <reference field="4294967294" count="1" selected="0">
            <x v="3"/>
          </reference>
        </references>
      </pivotArea>
    </format>
    <format dxfId="53">
      <pivotArea outline="0" collapsedLevelsAreSubtotals="1" fieldPosition="0">
        <references count="1">
          <reference field="4294967294" count="1" selected="0">
            <x v="3"/>
          </reference>
        </references>
      </pivotArea>
    </format>
    <format dxfId="52">
      <pivotArea outline="0" collapsedLevelsAreSubtotals="1" fieldPosition="0">
        <references count="1">
          <reference field="4294967294" count="1" selected="0">
            <x v="3"/>
          </reference>
        </references>
      </pivotArea>
    </format>
    <format dxfId="51">
      <pivotArea outline="0" collapsedLevelsAreSubtotals="1" fieldPosition="0">
        <references count="1">
          <reference field="4294967294" count="1" selected="0">
            <x v="3"/>
          </reference>
        </references>
      </pivotArea>
    </format>
    <format dxfId="50">
      <pivotArea outline="0" collapsedLevelsAreSubtotals="1" fieldPosition="0">
        <references count="1">
          <reference field="4294967294" count="2" selected="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method margin"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G4:AJ31" firstHeaderRow="1" firstDataRow="2" firstDataCol="1"/>
  <pivotFields count="21">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numFmtId="165" showAll="0"/>
    <pivotField numFmtId="9" showAll="0"/>
    <pivotField axis="axisCol"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5"/>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12"/>
  </colFields>
  <colItems count="3">
    <i>
      <x/>
    </i>
    <i>
      <x v="1"/>
    </i>
    <i>
      <x v="2"/>
    </i>
  </colItems>
  <dataFields count="1">
    <dataField name="Sum of profit margin2" fld="17" baseField="0" baseItem="0" numFmtId="9"/>
  </dataFields>
  <formats count="1">
    <format dxfId="64">
      <pivotArea outline="0" collapsedLevelsAreSubtotals="1" fieldPosition="0"/>
    </format>
  </formats>
  <chartFormats count="10">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2">
          <reference field="4294967294" count="1" selected="0">
            <x v="0"/>
          </reference>
          <reference field="12" count="1" selected="0">
            <x v="0"/>
          </reference>
        </references>
      </pivotArea>
    </chartFormat>
    <chartFormat chart="2" format="4" series="1">
      <pivotArea type="data" outline="0" fieldPosition="0">
        <references count="2">
          <reference field="4294967294" count="1" selected="0">
            <x v="0"/>
          </reference>
          <reference field="12" count="1" selected="0">
            <x v="1"/>
          </reference>
        </references>
      </pivotArea>
    </chartFormat>
    <chartFormat chart="2" format="5" series="1">
      <pivotArea type="data" outline="0" fieldPosition="0">
        <references count="2">
          <reference field="4294967294" count="1" selected="0">
            <x v="0"/>
          </reference>
          <reference field="12" count="1" selected="0">
            <x v="2"/>
          </reference>
        </references>
      </pivotArea>
    </chartFormat>
    <chartFormat chart="4" format="6" series="1">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2"/>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method area"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B4:AE31" firstHeaderRow="1" firstDataRow="2" firstDataCol="1"/>
  <pivotFields count="21">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Col"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5"/>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12"/>
  </colFields>
  <colItems count="3">
    <i>
      <x/>
    </i>
    <i>
      <x v="1"/>
    </i>
    <i>
      <x v="2"/>
    </i>
  </colItems>
  <dataFields count="1">
    <dataField name="Sum of Total Sales" fld="9" showDataAs="percentOfRow" baseField="15" baseItem="1" numFmtId="10"/>
  </dataFields>
  <formats count="6">
    <format dxfId="70">
      <pivotArea collapsedLevelsAreSubtotals="1" fieldPosition="0">
        <references count="2">
          <reference field="2" count="12">
            <x v="1"/>
            <x v="2"/>
            <x v="3"/>
            <x v="4"/>
            <x v="5"/>
            <x v="6"/>
            <x v="7"/>
            <x v="8"/>
            <x v="9"/>
            <x v="10"/>
            <x v="11"/>
            <x v="12"/>
          </reference>
          <reference field="15" count="1" selected="0">
            <x v="1"/>
          </reference>
        </references>
      </pivotArea>
    </format>
    <format dxfId="69">
      <pivotArea collapsedLevelsAreSubtotals="1" fieldPosition="0">
        <references count="1">
          <reference field="15" count="1">
            <x v="2"/>
          </reference>
        </references>
      </pivotArea>
    </format>
    <format dxfId="68">
      <pivotArea collapsedLevelsAreSubtotals="1" fieldPosition="0">
        <references count="2">
          <reference field="2" count="12">
            <x v="1"/>
            <x v="2"/>
            <x v="3"/>
            <x v="4"/>
            <x v="5"/>
            <x v="6"/>
            <x v="7"/>
            <x v="8"/>
            <x v="9"/>
            <x v="10"/>
            <x v="11"/>
            <x v="12"/>
          </reference>
          <reference field="15" count="1" selected="0">
            <x v="2"/>
          </reference>
        </references>
      </pivotArea>
    </format>
    <format dxfId="67">
      <pivotArea collapsedLevelsAreSubtotals="1" fieldPosition="0">
        <references count="2">
          <reference field="2" count="12">
            <x v="1"/>
            <x v="2"/>
            <x v="3"/>
            <x v="4"/>
            <x v="5"/>
            <x v="6"/>
            <x v="7"/>
            <x v="8"/>
            <x v="9"/>
            <x v="10"/>
            <x v="11"/>
            <x v="12"/>
          </reference>
          <reference field="15" count="1" selected="0">
            <x v="1"/>
          </reference>
        </references>
      </pivotArea>
    </format>
    <format dxfId="66">
      <pivotArea collapsedLevelsAreSubtotals="1" fieldPosition="0">
        <references count="1">
          <reference field="15" count="1">
            <x v="2"/>
          </reference>
        </references>
      </pivotArea>
    </format>
    <format dxfId="65">
      <pivotArea collapsedLevelsAreSubtotals="1" fieldPosition="0">
        <references count="2">
          <reference field="2" count="12">
            <x v="1"/>
            <x v="2"/>
            <x v="3"/>
            <x v="4"/>
            <x v="5"/>
            <x v="6"/>
            <x v="7"/>
            <x v="8"/>
            <x v="9"/>
            <x v="10"/>
            <x v="11"/>
            <x v="12"/>
          </reference>
          <reference field="15" count="1" selected="0">
            <x v="2"/>
          </reference>
        </references>
      </pivotArea>
    </format>
  </formats>
  <chartFormats count="6">
    <chartFormat chart="4" format="0" series="1">
      <pivotArea type="data" outline="0" fieldPosition="0">
        <references count="2">
          <reference field="4294967294" count="1" selected="0">
            <x v="0"/>
          </reference>
          <reference field="12" count="1" selected="0">
            <x v="0"/>
          </reference>
        </references>
      </pivotArea>
    </chartFormat>
    <chartFormat chart="4" format="1" series="1">
      <pivotArea type="data" outline="0" fieldPosition="0">
        <references count="2">
          <reference field="4294967294" count="1" selected="0">
            <x v="0"/>
          </reference>
          <reference field="12" count="1" selected="0">
            <x v="1"/>
          </reference>
        </references>
      </pivotArea>
    </chartFormat>
    <chartFormat chart="4" format="2" series="1">
      <pivotArea type="data" outline="0" fieldPosition="0">
        <references count="2">
          <reference field="4294967294" count="1" selected="0">
            <x v="0"/>
          </reference>
          <reference field="12" count="1" selected="0">
            <x v="2"/>
          </reference>
        </references>
      </pivotArea>
    </chartFormat>
    <chartFormat chart="7" format="6" series="1">
      <pivotArea type="data" outline="0" fieldPosition="0">
        <references count="2">
          <reference field="4294967294" count="1" selected="0">
            <x v="0"/>
          </reference>
          <reference field="12" count="1" selected="0">
            <x v="0"/>
          </reference>
        </references>
      </pivotArea>
    </chartFormat>
    <chartFormat chart="7" format="7" series="1">
      <pivotArea type="data" outline="0" fieldPosition="0">
        <references count="2">
          <reference field="4294967294" count="1" selected="0">
            <x v="0"/>
          </reference>
          <reference field="12" count="1" selected="0">
            <x v="1"/>
          </reference>
        </references>
      </pivotArea>
    </chartFormat>
    <chartFormat chart="7"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method pie"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Y4:Z7" firstHeaderRow="1" firstDataRow="1" firstDataCol="1"/>
  <pivotFields count="21">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dragToRow="0" dragToCol="0" dragToPage="0"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3">
    <i>
      <x/>
    </i>
    <i>
      <x v="1"/>
    </i>
    <i>
      <x v="2"/>
    </i>
  </rowItems>
  <colItems count="1">
    <i/>
  </colItems>
  <dataFields count="1">
    <dataField name="Sum of Total Sales" fld="9" baseField="0" baseItem="0" numFmtId="169"/>
  </dataFields>
  <chartFormats count="8">
    <chartFormat chart="2" format="0"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2" count="1" selected="0">
            <x v="0"/>
          </reference>
        </references>
      </pivotArea>
    </chartFormat>
    <chartFormat chart="4" format="11">
      <pivotArea type="data" outline="0" fieldPosition="0">
        <references count="2">
          <reference field="4294967294" count="1" selected="0">
            <x v="0"/>
          </reference>
          <reference field="12" count="1" selected="0">
            <x v="1"/>
          </reference>
        </references>
      </pivotArea>
    </chartFormat>
    <chartFormat chart="4" format="12">
      <pivotArea type="data" outline="0" fieldPosition="0">
        <references count="2">
          <reference field="4294967294" count="1" selected="0">
            <x v="0"/>
          </reference>
          <reference field="12" count="1" selected="0">
            <x v="2"/>
          </reference>
        </references>
      </pivotArea>
    </chartFormat>
    <chartFormat chart="2" format="4">
      <pivotArea type="data" outline="0" fieldPosition="0">
        <references count="2">
          <reference field="4294967294" count="1" selected="0">
            <x v="0"/>
          </reference>
          <reference field="12" count="1" selected="0">
            <x v="0"/>
          </reference>
        </references>
      </pivotArea>
    </chartFormat>
    <chartFormat chart="2" format="5">
      <pivotArea type="data" outline="0" fieldPosition="0">
        <references count="2">
          <reference field="4294967294" count="1" selected="0">
            <x v="0"/>
          </reference>
          <reference field="12" count="1" selected="0">
            <x v="1"/>
          </reference>
        </references>
      </pivotArea>
    </chartFormat>
    <chartFormat chart="2" format="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card"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4" firstHeaderRow="0" firstDataRow="1" firstDataCol="0"/>
  <pivotFields count="21">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dataField="1" numFmtId="165" showAll="0"/>
    <pivotField dataField="1" numFmtId="165" showAll="0"/>
    <pivotField numFmtId="9" showAll="0"/>
    <pivotField showAll="0">
      <items count="4">
        <item x="0"/>
        <item x="2"/>
        <item x="1"/>
        <item t="default"/>
      </items>
    </pivotField>
    <pivotField dataField="1" dragToRow="0" dragToCol="0" dragToPage="0" showAll="0" defaultSubtotal="0"/>
    <pivotField showAll="0" defaultSubtotal="0">
      <items count="6">
        <item x="0"/>
        <item x="1"/>
        <item x="2"/>
        <item x="3"/>
        <item x="4"/>
        <item x="5"/>
      </items>
    </pivotField>
    <pivotField showAll="0" defaultSubtotal="0">
      <items count="5">
        <item x="0"/>
        <item x="1"/>
        <item x="2"/>
        <item x="3"/>
        <item x="4"/>
      </items>
    </pivotField>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orders" fld="8" baseField="0" baseItem="0" numFmtId="166"/>
    <dataField name="Revenue" fld="9" baseField="0" baseItem="1" numFmtId="165"/>
    <dataField name="Cost" fld="13" baseField="0" baseItem="0" numFmtId="165"/>
    <dataField name="Profit" fld="10" baseField="0" baseItem="0" numFmtId="165"/>
    <dataField name="% Cost" fld="19" baseField="0" baseItem="0" numFmtId="9"/>
    <dataField name="Sum of % profit" fld="18" baseField="0" baseItem="0" numFmtId="9"/>
  </dataFields>
  <formats count="7">
    <format dxfId="21">
      <pivotArea outline="0" collapsedLevelsAreSubtotals="1" fieldPosition="0">
        <references count="1">
          <reference field="4294967294" count="1" selected="0">
            <x v="1"/>
          </reference>
        </references>
      </pivotArea>
    </format>
    <format dxfId="20">
      <pivotArea outline="0" collapsedLevelsAreSubtotals="1" fieldPosition="0">
        <references count="1">
          <reference field="4294967294" count="1" selected="0">
            <x v="3"/>
          </reference>
        </references>
      </pivotArea>
    </format>
    <format dxfId="19">
      <pivotArea outline="0" collapsedLevelsAreSubtotals="1" fieldPosition="0">
        <references count="1">
          <reference field="4294967294" count="1" selected="0">
            <x v="0"/>
          </reference>
        </references>
      </pivotArea>
    </format>
    <format dxfId="18">
      <pivotArea outline="0" collapsedLevelsAreSubtotals="1" fieldPosition="0">
        <references count="1">
          <reference field="4294967294" count="1" selected="0">
            <x v="0"/>
          </reference>
        </references>
      </pivotArea>
    </format>
    <format dxfId="17">
      <pivotArea outline="0" collapsedLevelsAreSubtotals="1" fieldPosition="0">
        <references count="1">
          <reference field="4294967294" count="1" selected="0">
            <x v="0"/>
          </reference>
        </references>
      </pivotArea>
    </format>
    <format dxfId="16">
      <pivotArea outline="0" collapsedLevelsAreSubtotals="1" fieldPosition="0">
        <references count="1">
          <reference field="4294967294" count="1" selected="0">
            <x v="4"/>
          </reference>
        </references>
      </pivotArea>
    </format>
    <format dxfId="15">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line orders margin"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L3:N29" firstHeaderRow="0" firstDataRow="1" firstDataCol="1"/>
  <pivotFields count="21">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5"/>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units" fld="8" baseField="15" baseItem="1"/>
    <dataField name="profit_margin" fld="17" baseField="15" baseItem="1" numFmtId="165"/>
  </dataFields>
  <formats count="4">
    <format dxfId="25">
      <pivotArea dataOnly="0" outline="0" fieldPosition="0">
        <references count="1">
          <reference field="4294967294" count="1">
            <x v="1"/>
          </reference>
        </references>
      </pivotArea>
    </format>
    <format dxfId="24">
      <pivotArea dataOnly="0" outline="0" fieldPosition="0">
        <references count="1">
          <reference field="4294967294" count="1">
            <x v="0"/>
          </reference>
        </references>
      </pivotArea>
    </format>
    <format dxfId="23">
      <pivotArea dataOnly="0" outline="0" fieldPosition="0">
        <references count="1">
          <reference field="4294967294" count="1">
            <x v="0"/>
          </reference>
        </references>
      </pivotArea>
    </format>
    <format dxfId="22">
      <pivotArea dataOnly="0" outline="0" fieldPosition="0">
        <references count="1">
          <reference field="4294967294" count="1">
            <x v="0"/>
          </reference>
        </references>
      </pivotArea>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location"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Y4:Z59" firstHeaderRow="1" firstDataRow="1" firstDataCol="1"/>
  <pivotFields count="21">
    <pivotField showAll="0"/>
    <pivotField showAll="0"/>
    <pivotField numFmtId="14" showAll="0"/>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4"/>
  </rowFields>
  <rowItems count="55">
    <i>
      <x/>
    </i>
    <i r="1">
      <x v="12"/>
    </i>
    <i r="1">
      <x v="13"/>
    </i>
    <i r="1">
      <x v="14"/>
    </i>
    <i r="1">
      <x v="15"/>
    </i>
    <i r="1">
      <x v="21"/>
    </i>
    <i r="1">
      <x v="22"/>
    </i>
    <i r="1">
      <x v="24"/>
    </i>
    <i r="1">
      <x v="25"/>
    </i>
    <i r="1">
      <x v="26"/>
    </i>
    <i r="1">
      <x v="33"/>
    </i>
    <i r="1">
      <x v="34"/>
    </i>
    <i r="1">
      <x v="40"/>
    </i>
    <i r="1">
      <x v="48"/>
    </i>
    <i>
      <x v="1"/>
    </i>
    <i r="1">
      <x v="6"/>
    </i>
    <i r="1">
      <x v="7"/>
    </i>
    <i r="1">
      <x v="18"/>
    </i>
    <i r="1">
      <x v="19"/>
    </i>
    <i r="1">
      <x v="20"/>
    </i>
    <i r="1">
      <x v="28"/>
    </i>
    <i r="1">
      <x v="29"/>
    </i>
    <i r="1">
      <x v="31"/>
    </i>
    <i r="1">
      <x v="37"/>
    </i>
    <i r="1">
      <x v="38"/>
    </i>
    <i r="1">
      <x v="44"/>
    </i>
    <i r="1">
      <x v="47"/>
    </i>
    <i>
      <x v="2"/>
    </i>
    <i r="1">
      <x/>
    </i>
    <i r="1">
      <x v="3"/>
    </i>
    <i r="1">
      <x v="17"/>
    </i>
    <i r="1">
      <x v="23"/>
    </i>
    <i r="1">
      <x v="35"/>
    </i>
    <i r="1">
      <x v="41"/>
    </i>
    <i r="1">
      <x v="42"/>
    </i>
    <i>
      <x v="3"/>
    </i>
    <i r="1">
      <x v="8"/>
    </i>
    <i r="1">
      <x v="9"/>
    </i>
    <i r="1">
      <x v="16"/>
    </i>
    <i r="1">
      <x v="32"/>
    </i>
    <i r="1">
      <x v="39"/>
    </i>
    <i r="1">
      <x v="45"/>
    </i>
    <i>
      <x v="4"/>
    </i>
    <i r="1">
      <x v="1"/>
    </i>
    <i r="1">
      <x v="2"/>
    </i>
    <i r="1">
      <x v="4"/>
    </i>
    <i r="1">
      <x v="5"/>
    </i>
    <i r="1">
      <x v="10"/>
    </i>
    <i r="1">
      <x v="11"/>
    </i>
    <i r="1">
      <x v="27"/>
    </i>
    <i r="1">
      <x v="30"/>
    </i>
    <i r="1">
      <x v="36"/>
    </i>
    <i r="1">
      <x v="43"/>
    </i>
    <i r="1">
      <x v="46"/>
    </i>
    <i r="1">
      <x v="49"/>
    </i>
  </rowItems>
  <colItems count="1">
    <i/>
  </colItems>
  <dataFields count="1">
    <dataField name="Revenue" fld="9" baseField="3" baseItem="0" numFmtId="167"/>
  </dataFields>
  <formats count="13">
    <format dxfId="38">
      <pivotArea collapsedLevelsAreSubtotals="1" fieldPosition="0">
        <references count="2">
          <reference field="3" count="1" selected="0">
            <x v="0"/>
          </reference>
          <reference field="4" count="10">
            <x v="15"/>
            <x v="21"/>
            <x v="22"/>
            <x v="24"/>
            <x v="25"/>
            <x v="26"/>
            <x v="33"/>
            <x v="34"/>
            <x v="40"/>
            <x v="48"/>
          </reference>
        </references>
      </pivotArea>
    </format>
    <format dxfId="37">
      <pivotArea collapsedLevelsAreSubtotals="1" fieldPosition="0">
        <references count="1">
          <reference field="3" count="1">
            <x v="1"/>
          </reference>
        </references>
      </pivotArea>
    </format>
    <format dxfId="36">
      <pivotArea collapsedLevelsAreSubtotals="1" fieldPosition="0">
        <references count="2">
          <reference field="3" count="1" selected="0">
            <x v="1"/>
          </reference>
          <reference field="4" count="12">
            <x v="6"/>
            <x v="7"/>
            <x v="18"/>
            <x v="19"/>
            <x v="20"/>
            <x v="28"/>
            <x v="29"/>
            <x v="31"/>
            <x v="37"/>
            <x v="38"/>
            <x v="44"/>
            <x v="47"/>
          </reference>
        </references>
      </pivotArea>
    </format>
    <format dxfId="35">
      <pivotArea collapsedLevelsAreSubtotals="1" fieldPosition="0">
        <references count="1">
          <reference field="3" count="1">
            <x v="2"/>
          </reference>
        </references>
      </pivotArea>
    </format>
    <format dxfId="34">
      <pivotArea collapsedLevelsAreSubtotals="1" fieldPosition="0">
        <references count="2">
          <reference field="3" count="1" selected="0">
            <x v="2"/>
          </reference>
          <reference field="4" count="7">
            <x v="0"/>
            <x v="3"/>
            <x v="17"/>
            <x v="23"/>
            <x v="35"/>
            <x v="41"/>
            <x v="42"/>
          </reference>
        </references>
      </pivotArea>
    </format>
    <format dxfId="33">
      <pivotArea collapsedLevelsAreSubtotals="1" fieldPosition="0">
        <references count="1">
          <reference field="3" count="1">
            <x v="3"/>
          </reference>
        </references>
      </pivotArea>
    </format>
    <format dxfId="32">
      <pivotArea collapsedLevelsAreSubtotals="1" fieldPosition="0">
        <references count="2">
          <reference field="3" count="1" selected="0">
            <x v="3"/>
          </reference>
          <reference field="4" count="6">
            <x v="8"/>
            <x v="9"/>
            <x v="16"/>
            <x v="32"/>
            <x v="39"/>
            <x v="45"/>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3" count="1" selected="0">
            <x v="4"/>
          </reference>
          <reference field="4" count="12">
            <x v="1"/>
            <x v="2"/>
            <x v="4"/>
            <x v="5"/>
            <x v="10"/>
            <x v="11"/>
            <x v="27"/>
            <x v="30"/>
            <x v="36"/>
            <x v="43"/>
            <x v="46"/>
            <x v="49"/>
          </reference>
        </references>
      </pivotArea>
    </format>
    <format dxfId="29">
      <pivotArea collapsedLevelsAreSubtotals="1" fieldPosition="0">
        <references count="1">
          <reference field="3" count="1">
            <x v="0"/>
          </reference>
        </references>
      </pivotArea>
    </format>
    <format dxfId="28">
      <pivotArea collapsedLevelsAreSubtotals="1" fieldPosition="0">
        <references count="2">
          <reference field="3" count="1" selected="0">
            <x v="0"/>
          </reference>
          <reference field="4" count="3">
            <x v="12"/>
            <x v="13"/>
            <x v="14"/>
          </reference>
        </references>
      </pivotArea>
    </format>
    <format dxfId="27">
      <pivotArea outline="0" collapsedLevelsAreSubtotals="1" fieldPosition="0"/>
    </format>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roduct"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P4:R10" firstHeaderRow="0" firstDataRow="1" firstDataCol="1"/>
  <pivotFields count="21">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6">
    <i>
      <x/>
    </i>
    <i>
      <x v="1"/>
    </i>
    <i>
      <x v="2"/>
    </i>
    <i>
      <x v="3"/>
    </i>
    <i>
      <x v="4"/>
    </i>
    <i>
      <x v="5"/>
    </i>
  </rowItems>
  <colFields count="1">
    <field x="-2"/>
  </colFields>
  <colItems count="2">
    <i>
      <x/>
    </i>
    <i i="1">
      <x v="1"/>
    </i>
  </colItems>
  <dataFields count="2">
    <dataField name="Revenue" fld="9" baseField="6" baseItem="0"/>
    <dataField name="Profit" fld="10" baseField="6" baseItem="0"/>
  </dataFields>
  <formats count="4">
    <format dxfId="42">
      <pivotArea outline="0" collapsedLevelsAreSubtotals="1" fieldPosition="0"/>
    </format>
    <format dxfId="41">
      <pivotArea outline="0" collapsedLevelsAreSubtotals="1" fieldPosition="0"/>
    </format>
    <format dxfId="40">
      <pivotArea outline="0" collapsedLevelsAreSubtotals="1" fieldPosition="0"/>
    </format>
    <format dxfId="39">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method"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location ref="AF4:AG7" firstHeaderRow="1" firstDataRow="1" firstDataCol="1"/>
  <pivotFields count="21">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dragToRow="0" dragToCol="0" dragToPage="0"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3">
    <i>
      <x/>
    </i>
    <i>
      <x v="1"/>
    </i>
    <i>
      <x v="2"/>
    </i>
  </rowItems>
  <colItems count="1">
    <i/>
  </colItems>
  <dataFields count="1">
    <dataField name="revenue" fld="9" baseField="12" baseItem="0" numFmtId="167"/>
  </dataFields>
  <formats count="1">
    <format dxfId="43">
      <pivotArea outline="0" collapsedLevelsAreSubtotals="1" fieldPosition="0"/>
    </format>
  </formats>
  <chartFormats count="13">
    <chartFormat chart="3"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12" count="1" selected="0">
            <x v="0"/>
          </reference>
        </references>
      </pivotArea>
    </chartFormat>
    <chartFormat chart="5" format="11">
      <pivotArea type="data" outline="0" fieldPosition="0">
        <references count="2">
          <reference field="4294967294" count="1" selected="0">
            <x v="0"/>
          </reference>
          <reference field="12" count="1" selected="0">
            <x v="1"/>
          </reference>
        </references>
      </pivotArea>
    </chartFormat>
    <chartFormat chart="5" format="12">
      <pivotArea type="data" outline="0" fieldPosition="0">
        <references count="2">
          <reference field="4294967294" count="1" selected="0">
            <x v="0"/>
          </reference>
          <reference field="12" count="1" selected="0">
            <x v="2"/>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2" count="1" selected="0">
            <x v="0"/>
          </reference>
        </references>
      </pivotArea>
    </chartFormat>
    <chartFormat chart="10" format="4">
      <pivotArea type="data" outline="0" fieldPosition="0">
        <references count="2">
          <reference field="4294967294" count="1" selected="0">
            <x v="0"/>
          </reference>
          <reference field="12" count="1" selected="0">
            <x v="1"/>
          </reference>
        </references>
      </pivotArea>
    </chartFormat>
    <chartFormat chart="10" format="5">
      <pivotArea type="data" outline="0" fieldPosition="0">
        <references count="2">
          <reference field="4294967294" count="1" selected="0">
            <x v="0"/>
          </reference>
          <reference field="12" count="1" selected="0">
            <x v="2"/>
          </reference>
        </references>
      </pivotArea>
    </chartFormat>
    <chartFormat chart="3" format="4">
      <pivotArea type="data" outline="0" fieldPosition="0">
        <references count="2">
          <reference field="4294967294" count="1" selected="0">
            <x v="0"/>
          </reference>
          <reference field="12" count="1" selected="0">
            <x v="0"/>
          </reference>
        </references>
      </pivotArea>
    </chartFormat>
    <chartFormat chart="3" format="5">
      <pivotArea type="data" outline="0" fieldPosition="0">
        <references count="2">
          <reference field="4294967294" count="1" selected="0">
            <x v="0"/>
          </reference>
          <reference field="12" count="1" selected="0">
            <x v="1"/>
          </reference>
        </references>
      </pivotArea>
    </chartFormat>
    <chartFormat chart="3" format="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line profit revenue"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4">
  <location ref="G3:I29" firstHeaderRow="0" firstDataRow="1" firstDataCol="1"/>
  <pivotFields count="21">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items count="6">
        <item x="0"/>
        <item x="1"/>
        <item x="2"/>
        <item x="3"/>
        <item x="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5"/>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Revenue" fld="9" baseField="15" baseItem="1"/>
    <dataField name="Profit" fld="10" baseField="15" baseItem="1"/>
  </dataFields>
  <formats count="2">
    <format dxfId="45">
      <pivotArea collapsedLevelsAreSubtotals="1" fieldPosition="0">
        <references count="1">
          <reference field="15" count="1">
            <x v="2"/>
          </reference>
        </references>
      </pivotArea>
    </format>
    <format dxfId="44">
      <pivotArea collapsedLevelsAreSubtotals="1" fieldPosition="0">
        <references count="1">
          <reference field="15" count="1">
            <x v="1"/>
          </reference>
        </references>
      </pivotArea>
    </format>
  </formats>
  <chartFormats count="4">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7" format="11" series="1">
      <pivotArea type="data" outline="0" fieldPosition="0">
        <references count="1">
          <reference field="4294967294" count="1" selected="0">
            <x v="0"/>
          </reference>
        </references>
      </pivotArea>
    </chartFormat>
    <chartFormat chart="37"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retailer"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U4:V10" firstHeaderRow="1" firstDataRow="1" firstDataCol="1"/>
  <pivotFields count="21">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i>
    <i>
      <x v="1"/>
    </i>
    <i>
      <x v="2"/>
    </i>
    <i>
      <x v="3"/>
    </i>
    <i>
      <x v="4"/>
    </i>
    <i>
      <x v="5"/>
    </i>
  </rowItems>
  <colItems count="1">
    <i/>
  </colItems>
  <dataFields count="1">
    <dataField name="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line profit revenue"/>
    <pivotTable tabId="2" name="card"/>
    <pivotTable tabId="2" name="line orders margin"/>
    <pivotTable tabId="2" name="location"/>
    <pivotTable tabId="2" name="method"/>
    <pivotTable tabId="2" name="product"/>
    <pivotTable tabId="2" name="retailer"/>
    <pivotTable tabId="6" name="method area"/>
    <pivotTable tabId="6" name="method margin"/>
    <pivotTable tabId="6" name="method pie"/>
    <pivotTable tabId="6" name="product margin"/>
    <pivotTable tabId="6" name="product matrix"/>
    <pivotTable tabId="6" name="trend sales product"/>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2" name="line profit revenue"/>
    <pivotTable tabId="2" name="card"/>
    <pivotTable tabId="2" name="line orders margin"/>
    <pivotTable tabId="2" name="location"/>
    <pivotTable tabId="2" name="method"/>
    <pivotTable tabId="2" name="retailer"/>
    <pivotTable tabId="2" name="product"/>
    <pivotTable tabId="6" name="method area"/>
    <pivotTable tabId="6" name="method margin"/>
    <pivotTable tabId="6" name="method pie"/>
    <pivotTable tabId="6" name="product margin"/>
    <pivotTable tabId="6" name="trend sales product"/>
  </pivotTables>
  <data>
    <tabular pivotCacheId="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2" name="line profit revenue"/>
    <pivotTable tabId="2" name="card"/>
    <pivotTable tabId="2" name="line orders margin"/>
    <pivotTable tabId="2" name="location"/>
    <pivotTable tabId="2" name="product"/>
    <pivotTable tabId="2" name="retailer"/>
    <pivotTable tabId="6" name="method margin"/>
    <pivotTable tabId="6" name="product margin"/>
    <pivotTable tabId="6" name="product matrix"/>
    <pivotTable tabId="6" name="trend sales product"/>
    <pivotTable tabId="2" name="method"/>
  </pivotTables>
  <data>
    <tabular pivotCacheId="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 name="line profit revenue"/>
    <pivotTable tabId="2" name="card"/>
    <pivotTable tabId="2" name="line orders margin"/>
    <pivotTable tabId="2" name="location"/>
    <pivotTable tabId="2" name="method"/>
    <pivotTable tabId="2" name="product"/>
    <pivotTable tabId="2" name="retailer"/>
    <pivotTable tabId="6" name="method area"/>
    <pivotTable tabId="6" name="method margin"/>
    <pivotTable tabId="6" name="method pie"/>
    <pivotTable tabId="6" name="product margin"/>
    <pivotTable tabId="6" name="product matrix"/>
    <pivotTable tabId="6" name="trend sales product"/>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1" cache="Slicer_Region" caption="Region" style="region" rowHeight="216000"/>
  <slicer name="Product 1" cache="Slicer_Product" caption="Product" style="region" rowHeight="216000"/>
  <slicer name="Sales Method 1" cache="Slicer_Sales_Method" caption="Sales Method" columnCount="3" style="time" rowHeight="180000"/>
  <slicer name="Years 1" cache="Slicer_Years" caption="Years" columnCount="2" style="time" rowHeight="1800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cache="Slicer_Region" caption="Region" style="region" rowHeight="216000"/>
  <slicer name="Product" cache="Slicer_Product" caption="Product" style="region" rowHeight="216000"/>
  <slicer name="Sales Method" cache="Slicer_Sales_Method" caption="Sales Method" columnCount="3" style="time" rowHeight="180000"/>
  <slicer name="Years" cache="Slicer_Years" caption="Years" columnCount="2" style="time" rowHeight="180000"/>
</slicers>
</file>

<file path=xl/tables/table1.xml><?xml version="1.0" encoding="utf-8"?>
<table xmlns="http://schemas.openxmlformats.org/spreadsheetml/2006/main" id="1" name="adi" displayName="adi" ref="B5:N9653" totalsRowShown="0" headerRowDxfId="14" dataDxfId="13">
  <autoFilter ref="B5:N9653"/>
  <tableColumns count="13">
    <tableColumn id="1" name="Retailer" dataDxfId="12"/>
    <tableColumn id="2" name="Retailer ID" dataDxfId="11"/>
    <tableColumn id="3" name="Invoice Date" dataDxfId="10"/>
    <tableColumn id="4" name="Region" dataDxfId="9"/>
    <tableColumn id="5" name="State" dataDxfId="8"/>
    <tableColumn id="6" name="City" dataDxfId="7"/>
    <tableColumn id="7" name="Product" dataDxfId="6"/>
    <tableColumn id="8" name="Price per Unit" dataDxfId="5"/>
    <tableColumn id="9" name="Units Sold" dataDxfId="4"/>
    <tableColumn id="10" name="Total Sales" dataDxfId="3"/>
    <tableColumn id="11" name="Operating Profit" dataDxfId="2"/>
    <tableColumn id="12" name="Operating Margin" dataDxfId="1"/>
    <tableColumn id="13"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31"/>
  <sheetViews>
    <sheetView topLeftCell="G1" workbookViewId="0">
      <selection activeCell="A6" sqref="A6"/>
    </sheetView>
  </sheetViews>
  <sheetFormatPr defaultRowHeight="14.5" x14ac:dyDescent="0.35"/>
  <cols>
    <col min="1" max="1" width="24.08984375" bestFit="1" customWidth="1"/>
    <col min="2" max="2" width="8.54296875" customWidth="1"/>
    <col min="3" max="3" width="7.6328125" customWidth="1"/>
    <col min="4" max="4" width="5.54296875" customWidth="1"/>
    <col min="5" max="5" width="16" customWidth="1"/>
    <col min="6" max="6" width="6.6328125" customWidth="1"/>
    <col min="7" max="7" width="19.26953125" bestFit="1" customWidth="1"/>
    <col min="8" max="8" width="16.08984375" bestFit="1" customWidth="1"/>
    <col min="9" max="9" width="15.26953125" customWidth="1"/>
    <col min="10" max="10" width="21.54296875" bestFit="1" customWidth="1"/>
    <col min="11" max="11" width="20.08984375" bestFit="1" customWidth="1"/>
    <col min="12" max="12" width="15.81640625" bestFit="1" customWidth="1"/>
    <col min="13" max="13" width="24.36328125" bestFit="1" customWidth="1"/>
    <col min="14" max="14" width="23" bestFit="1" customWidth="1"/>
    <col min="15" max="15" width="10.7265625" bestFit="1" customWidth="1"/>
    <col min="17" max="17" width="19.26953125" bestFit="1" customWidth="1"/>
    <col min="18" max="18" width="15.26953125" customWidth="1"/>
    <col min="19" max="19" width="21.54296875" bestFit="1" customWidth="1"/>
    <col min="20" max="20" width="20.08984375" bestFit="1" customWidth="1"/>
    <col min="21" max="21" width="15.81640625" bestFit="1" customWidth="1"/>
    <col min="22" max="22" width="24.36328125" bestFit="1" customWidth="1"/>
    <col min="23" max="23" width="23" bestFit="1" customWidth="1"/>
    <col min="24" max="24" width="10.7265625" bestFit="1" customWidth="1"/>
    <col min="25" max="25" width="12.36328125" customWidth="1"/>
    <col min="26" max="26" width="16.08984375" customWidth="1"/>
    <col min="27" max="27" width="21.54296875" bestFit="1" customWidth="1"/>
    <col min="28" max="28" width="16.08984375" customWidth="1"/>
    <col min="29" max="29" width="15.26953125" customWidth="1"/>
    <col min="30" max="30" width="6.26953125" customWidth="1"/>
    <col min="31" max="31" width="6.1796875" customWidth="1"/>
    <col min="32" max="32" width="10.7265625" bestFit="1" customWidth="1"/>
    <col min="33" max="33" width="19.26953125" customWidth="1"/>
    <col min="34" max="34" width="15.26953125" bestFit="1" customWidth="1"/>
    <col min="35" max="35" width="6.26953125" customWidth="1"/>
    <col min="36" max="36" width="7.1796875" customWidth="1"/>
    <col min="37" max="37" width="10.7265625" bestFit="1" customWidth="1"/>
  </cols>
  <sheetData>
    <row r="2" spans="1:36" x14ac:dyDescent="0.35">
      <c r="A2" s="16" t="s">
        <v>172</v>
      </c>
      <c r="B2" s="16"/>
    </row>
    <row r="3" spans="1:36" x14ac:dyDescent="0.35">
      <c r="A3" s="17" t="s">
        <v>142</v>
      </c>
      <c r="B3" s="1" t="s">
        <v>160</v>
      </c>
      <c r="C3" s="1" t="s">
        <v>170</v>
      </c>
      <c r="D3" s="1" t="s">
        <v>158</v>
      </c>
      <c r="E3" s="1" t="s">
        <v>173</v>
      </c>
      <c r="F3" s="1" t="s">
        <v>174</v>
      </c>
      <c r="H3" s="16" t="s">
        <v>175</v>
      </c>
      <c r="I3" s="16"/>
    </row>
    <row r="4" spans="1:36" x14ac:dyDescent="0.35">
      <c r="A4" s="18" t="s">
        <v>22</v>
      </c>
      <c r="B4" s="14">
        <v>306683</v>
      </c>
      <c r="C4" s="31">
        <v>123728632</v>
      </c>
      <c r="D4" s="31">
        <v>44763030.330000028</v>
      </c>
      <c r="E4" s="30">
        <v>145.9586293664795</v>
      </c>
      <c r="F4" s="22">
        <v>0.36178392669855131</v>
      </c>
      <c r="H4" s="17" t="s">
        <v>135</v>
      </c>
      <c r="I4" s="17" t="s">
        <v>176</v>
      </c>
      <c r="Q4" s="17" t="s">
        <v>159</v>
      </c>
      <c r="R4" s="17" t="s">
        <v>176</v>
      </c>
      <c r="Y4" s="17" t="s">
        <v>142</v>
      </c>
      <c r="Z4" t="s">
        <v>135</v>
      </c>
      <c r="AB4" s="17" t="s">
        <v>135</v>
      </c>
      <c r="AC4" s="17" t="s">
        <v>176</v>
      </c>
      <c r="AG4" s="17" t="s">
        <v>159</v>
      </c>
      <c r="AH4" s="17" t="s">
        <v>176</v>
      </c>
    </row>
    <row r="5" spans="1:36" x14ac:dyDescent="0.35">
      <c r="A5" s="18" t="s">
        <v>19</v>
      </c>
      <c r="B5" s="14">
        <v>435526</v>
      </c>
      <c r="C5" s="31">
        <v>153673680</v>
      </c>
      <c r="D5" s="31">
        <v>51846888.190000139</v>
      </c>
      <c r="E5" s="30">
        <v>119.04430089133632</v>
      </c>
      <c r="F5" s="22">
        <v>0.33738300657601317</v>
      </c>
      <c r="H5" s="17" t="s">
        <v>142</v>
      </c>
      <c r="I5" s="1" t="s">
        <v>22</v>
      </c>
      <c r="J5" s="1" t="s">
        <v>19</v>
      </c>
      <c r="K5" s="1" t="s">
        <v>17</v>
      </c>
      <c r="L5" s="1" t="s">
        <v>23</v>
      </c>
      <c r="M5" s="1" t="s">
        <v>21</v>
      </c>
      <c r="N5" s="1" t="s">
        <v>20</v>
      </c>
      <c r="Q5" s="17" t="s">
        <v>142</v>
      </c>
      <c r="R5" s="1" t="s">
        <v>22</v>
      </c>
      <c r="S5" s="1" t="s">
        <v>19</v>
      </c>
      <c r="T5" s="1" t="s">
        <v>17</v>
      </c>
      <c r="U5" s="1" t="s">
        <v>23</v>
      </c>
      <c r="V5" s="1" t="s">
        <v>21</v>
      </c>
      <c r="W5" s="1" t="s">
        <v>20</v>
      </c>
      <c r="Y5" s="18" t="s">
        <v>18</v>
      </c>
      <c r="Z5" s="31">
        <v>356643750</v>
      </c>
      <c r="AB5" s="17" t="s">
        <v>142</v>
      </c>
      <c r="AC5" s="1" t="s">
        <v>18</v>
      </c>
      <c r="AD5" s="1" t="s">
        <v>83</v>
      </c>
      <c r="AE5" s="1" t="s">
        <v>24</v>
      </c>
      <c r="AG5" s="17" t="s">
        <v>142</v>
      </c>
      <c r="AH5" s="1" t="s">
        <v>18</v>
      </c>
      <c r="AI5" s="1" t="s">
        <v>83</v>
      </c>
      <c r="AJ5" s="1" t="s">
        <v>24</v>
      </c>
    </row>
    <row r="6" spans="1:36" x14ac:dyDescent="0.35">
      <c r="A6" s="18" t="s">
        <v>17</v>
      </c>
      <c r="B6" s="14">
        <v>593320</v>
      </c>
      <c r="C6" s="31">
        <v>208826244</v>
      </c>
      <c r="D6" s="31">
        <v>82802260.619999707</v>
      </c>
      <c r="E6" s="30">
        <v>139.55750795523446</v>
      </c>
      <c r="F6" s="22">
        <v>0.39651271331585941</v>
      </c>
      <c r="H6" s="18" t="s">
        <v>143</v>
      </c>
      <c r="I6" s="12"/>
      <c r="J6" s="12"/>
      <c r="K6" s="12"/>
      <c r="L6" s="12"/>
      <c r="M6" s="12"/>
      <c r="N6" s="12"/>
      <c r="Q6" s="18" t="s">
        <v>143</v>
      </c>
      <c r="R6" s="22"/>
      <c r="S6" s="22"/>
      <c r="T6" s="22"/>
      <c r="U6" s="22"/>
      <c r="V6" s="22"/>
      <c r="W6" s="22"/>
      <c r="Y6" s="18" t="s">
        <v>83</v>
      </c>
      <c r="Z6" s="31">
        <v>247672882</v>
      </c>
      <c r="AB6" s="18" t="s">
        <v>143</v>
      </c>
      <c r="AC6" s="33"/>
      <c r="AD6" s="33"/>
      <c r="AE6" s="33"/>
      <c r="AG6" s="18" t="s">
        <v>143</v>
      </c>
      <c r="AH6" s="22"/>
      <c r="AI6" s="22"/>
      <c r="AJ6" s="22"/>
    </row>
    <row r="7" spans="1:36" x14ac:dyDescent="0.35">
      <c r="A7" s="18" t="s">
        <v>23</v>
      </c>
      <c r="B7" s="14">
        <v>433827</v>
      </c>
      <c r="C7" s="31">
        <v>179038860</v>
      </c>
      <c r="D7" s="31">
        <v>68650970.560000017</v>
      </c>
      <c r="E7" s="30">
        <v>158.24503905934858</v>
      </c>
      <c r="F7" s="22">
        <v>0.38344173192344955</v>
      </c>
      <c r="H7" s="20" t="s">
        <v>144</v>
      </c>
      <c r="I7" s="32">
        <v>2288362</v>
      </c>
      <c r="J7" s="32">
        <v>2639958</v>
      </c>
      <c r="K7" s="32">
        <v>3859495</v>
      </c>
      <c r="L7" s="32">
        <v>3066713</v>
      </c>
      <c r="M7" s="32">
        <v>1990181</v>
      </c>
      <c r="N7" s="32">
        <v>2409037</v>
      </c>
      <c r="Q7" s="20" t="s">
        <v>144</v>
      </c>
      <c r="R7" s="22">
        <v>0.37459864304686069</v>
      </c>
      <c r="S7" s="22">
        <v>0.28770496727599454</v>
      </c>
      <c r="T7" s="22">
        <v>0.47399817592716154</v>
      </c>
      <c r="U7" s="22">
        <v>0.24248913413156042</v>
      </c>
      <c r="V7" s="22">
        <v>0.35883955780906363</v>
      </c>
      <c r="W7" s="22">
        <v>0.38441304139371879</v>
      </c>
      <c r="Y7" s="18" t="s">
        <v>24</v>
      </c>
      <c r="Z7" s="31">
        <v>295585493</v>
      </c>
      <c r="AB7" s="20" t="s">
        <v>144</v>
      </c>
      <c r="AC7" s="22">
        <v>0.21825737894513672</v>
      </c>
      <c r="AD7" s="22">
        <v>2.4429506896440981E-2</v>
      </c>
      <c r="AE7" s="22">
        <v>0.75731311415842228</v>
      </c>
      <c r="AG7" s="20" t="s">
        <v>144</v>
      </c>
      <c r="AH7" s="22">
        <v>0.37304439746300211</v>
      </c>
      <c r="AI7" s="22">
        <v>0.47766137542152404</v>
      </c>
      <c r="AJ7" s="22">
        <v>0.35071115082854859</v>
      </c>
    </row>
    <row r="8" spans="1:36" x14ac:dyDescent="0.35">
      <c r="A8" s="18" t="s">
        <v>21</v>
      </c>
      <c r="B8" s="14">
        <v>317236</v>
      </c>
      <c r="C8" s="31">
        <v>106631896</v>
      </c>
      <c r="D8" s="31">
        <v>38975784.93999999</v>
      </c>
      <c r="E8" s="30">
        <v>122.86053581560728</v>
      </c>
      <c r="F8" s="22">
        <v>0.36551713326001434</v>
      </c>
      <c r="H8" s="20" t="s">
        <v>145</v>
      </c>
      <c r="I8" s="32">
        <v>2284641</v>
      </c>
      <c r="J8" s="32">
        <v>3055928</v>
      </c>
      <c r="K8" s="32">
        <v>2882776</v>
      </c>
      <c r="L8" s="32">
        <v>2113861</v>
      </c>
      <c r="M8" s="32">
        <v>2181938</v>
      </c>
      <c r="N8" s="32">
        <v>2478844</v>
      </c>
      <c r="Q8" s="20" t="s">
        <v>145</v>
      </c>
      <c r="R8" s="22">
        <v>0.43509454658302993</v>
      </c>
      <c r="S8" s="22">
        <v>0.2638331269584886</v>
      </c>
      <c r="T8" s="22">
        <v>0.42581751062170636</v>
      </c>
      <c r="U8" s="22">
        <v>0.21965739942219473</v>
      </c>
      <c r="V8" s="22">
        <v>0.3495393865453556</v>
      </c>
      <c r="W8" s="22">
        <v>0.38426362449593432</v>
      </c>
      <c r="AB8" s="20" t="s">
        <v>145</v>
      </c>
      <c r="AC8" s="22">
        <v>0.4393089259706035</v>
      </c>
      <c r="AD8" s="22">
        <v>2.4781257325982659E-2</v>
      </c>
      <c r="AE8" s="22">
        <v>0.53590981670341387</v>
      </c>
      <c r="AG8" s="20" t="s">
        <v>145</v>
      </c>
      <c r="AH8" s="22">
        <v>0.33183456649592108</v>
      </c>
      <c r="AI8" s="22">
        <v>0.47165857254707827</v>
      </c>
      <c r="AJ8" s="22">
        <v>0.35404717147684828</v>
      </c>
    </row>
    <row r="9" spans="1:36" x14ac:dyDescent="0.35">
      <c r="A9" s="18" t="s">
        <v>20</v>
      </c>
      <c r="B9" s="14">
        <v>392269</v>
      </c>
      <c r="C9" s="31">
        <v>128002813</v>
      </c>
      <c r="D9" s="31">
        <v>45095826.810000047</v>
      </c>
      <c r="E9" s="30">
        <v>114.96148512882753</v>
      </c>
      <c r="F9" s="22">
        <v>0.35230340453533665</v>
      </c>
      <c r="H9" s="20" t="s">
        <v>146</v>
      </c>
      <c r="I9" s="32">
        <v>2224467</v>
      </c>
      <c r="J9" s="32">
        <v>3176299.0000000005</v>
      </c>
      <c r="K9" s="32">
        <v>3683790</v>
      </c>
      <c r="L9" s="32">
        <v>3570368</v>
      </c>
      <c r="M9" s="32">
        <v>2379327</v>
      </c>
      <c r="N9" s="32">
        <v>2626326</v>
      </c>
      <c r="Q9" s="20" t="s">
        <v>146</v>
      </c>
      <c r="R9" s="22">
        <v>0.40060636997536941</v>
      </c>
      <c r="S9" s="22">
        <v>0.25963455266648389</v>
      </c>
      <c r="T9" s="22">
        <v>0.44994268674381543</v>
      </c>
      <c r="U9" s="22">
        <v>0.21421970508362159</v>
      </c>
      <c r="V9" s="22">
        <v>0.33380958565174101</v>
      </c>
      <c r="W9" s="22">
        <v>0.35395983971525241</v>
      </c>
      <c r="AB9" s="20" t="s">
        <v>146</v>
      </c>
      <c r="AC9" s="22">
        <v>0.39714161094510109</v>
      </c>
      <c r="AD9" s="22">
        <v>2.4524170416402591E-2</v>
      </c>
      <c r="AE9" s="22">
        <v>0.57833421863849632</v>
      </c>
      <c r="AG9" s="20" t="s">
        <v>146</v>
      </c>
      <c r="AH9" s="22">
        <v>0.29784352165389411</v>
      </c>
      <c r="AI9" s="22">
        <v>0.44679957331954162</v>
      </c>
      <c r="AJ9" s="22">
        <v>0.35045936757983093</v>
      </c>
    </row>
    <row r="10" spans="1:36" x14ac:dyDescent="0.35">
      <c r="H10" s="20" t="s">
        <v>147</v>
      </c>
      <c r="I10" s="32">
        <v>3789599</v>
      </c>
      <c r="J10" s="32">
        <v>4197444</v>
      </c>
      <c r="K10" s="32">
        <v>5403244</v>
      </c>
      <c r="L10" s="32">
        <v>4931081</v>
      </c>
      <c r="M10" s="32">
        <v>2931669</v>
      </c>
      <c r="N10" s="32">
        <v>3353969</v>
      </c>
      <c r="Q10" s="20" t="s">
        <v>147</v>
      </c>
      <c r="R10" s="22">
        <v>0.4131271540867516</v>
      </c>
      <c r="S10" s="22">
        <v>0.32069456316748957</v>
      </c>
      <c r="T10" s="22">
        <v>0.4687617475723842</v>
      </c>
      <c r="U10" s="22">
        <v>0.30057272026154108</v>
      </c>
      <c r="V10" s="22">
        <v>0.36757683421968845</v>
      </c>
      <c r="W10" s="22">
        <v>0.38671003816672128</v>
      </c>
      <c r="AB10" s="20" t="s">
        <v>147</v>
      </c>
      <c r="AC10" s="22">
        <v>0.63512399679993581</v>
      </c>
      <c r="AD10" s="22">
        <v>2.5051158194540204E-2</v>
      </c>
      <c r="AE10" s="22">
        <v>0.33982484500552401</v>
      </c>
      <c r="AG10" s="20" t="s">
        <v>147</v>
      </c>
      <c r="AH10" s="22">
        <v>0.39552420257862236</v>
      </c>
      <c r="AI10" s="22">
        <v>0.50117655742545042</v>
      </c>
      <c r="AJ10" s="22">
        <v>0.33614887195422377</v>
      </c>
    </row>
    <row r="11" spans="1:36" x14ac:dyDescent="0.35">
      <c r="H11" s="20" t="s">
        <v>148</v>
      </c>
      <c r="I11" s="32">
        <v>2992951</v>
      </c>
      <c r="J11" s="32">
        <v>2913820.0000000005</v>
      </c>
      <c r="K11" s="32">
        <v>3209137</v>
      </c>
      <c r="L11" s="32">
        <v>3322570</v>
      </c>
      <c r="M11" s="32">
        <v>2160044</v>
      </c>
      <c r="N11" s="32">
        <v>2319492.0000000005</v>
      </c>
      <c r="Q11" s="20" t="s">
        <v>148</v>
      </c>
      <c r="R11" s="22">
        <v>0.40400542140516188</v>
      </c>
      <c r="S11" s="22">
        <v>0.28018451379975429</v>
      </c>
      <c r="T11" s="22">
        <v>0.43448032913521606</v>
      </c>
      <c r="U11" s="22">
        <v>0.27517691726585142</v>
      </c>
      <c r="V11" s="22">
        <v>0.3394624137286093</v>
      </c>
      <c r="W11" s="22">
        <v>0.346373714589229</v>
      </c>
      <c r="AB11" s="20" t="s">
        <v>148</v>
      </c>
      <c r="AC11" s="22">
        <v>0.721642031978458</v>
      </c>
      <c r="AD11" s="22">
        <v>2.4936378466172211E-2</v>
      </c>
      <c r="AE11" s="22">
        <v>0.25342158955536981</v>
      </c>
      <c r="AG11" s="20" t="s">
        <v>148</v>
      </c>
      <c r="AH11" s="22">
        <v>0.3444814170164841</v>
      </c>
      <c r="AI11" s="22">
        <v>0.46516360335076345</v>
      </c>
      <c r="AJ11" s="22">
        <v>0.3426126431232055</v>
      </c>
    </row>
    <row r="12" spans="1:36" x14ac:dyDescent="0.35">
      <c r="H12" s="20" t="s">
        <v>149</v>
      </c>
      <c r="I12" s="32">
        <v>846588</v>
      </c>
      <c r="J12" s="32">
        <v>1541967</v>
      </c>
      <c r="K12" s="32">
        <v>1831450</v>
      </c>
      <c r="L12" s="32">
        <v>1857493</v>
      </c>
      <c r="M12" s="32">
        <v>1150501</v>
      </c>
      <c r="N12" s="32">
        <v>1601820</v>
      </c>
      <c r="Q12" s="20" t="s">
        <v>149</v>
      </c>
      <c r="R12" s="22">
        <v>0.25357460771945739</v>
      </c>
      <c r="S12" s="22">
        <v>0.25323109379124198</v>
      </c>
      <c r="T12" s="22">
        <v>0.30326571295967675</v>
      </c>
      <c r="U12" s="22">
        <v>0.20326959509403264</v>
      </c>
      <c r="V12" s="22">
        <v>0.30298028424138701</v>
      </c>
      <c r="W12" s="22">
        <v>0.2534699529285438</v>
      </c>
      <c r="AB12" s="20" t="s">
        <v>149</v>
      </c>
      <c r="AC12" s="22">
        <v>0.9746802284395637</v>
      </c>
      <c r="AD12" s="22">
        <v>2.5319771560436289E-2</v>
      </c>
      <c r="AE12" s="22">
        <v>0</v>
      </c>
      <c r="AG12" s="20" t="s">
        <v>149</v>
      </c>
      <c r="AH12" s="22">
        <v>0.25636165577342046</v>
      </c>
      <c r="AI12" s="22">
        <v>0.38652456288662557</v>
      </c>
      <c r="AJ12" s="22" t="e">
        <v>#DIV/0!</v>
      </c>
    </row>
    <row r="13" spans="1:36" x14ac:dyDescent="0.35">
      <c r="H13" s="20" t="s">
        <v>150</v>
      </c>
      <c r="I13" s="32">
        <v>2355696</v>
      </c>
      <c r="J13" s="32">
        <v>3093292</v>
      </c>
      <c r="K13" s="32">
        <v>3840096</v>
      </c>
      <c r="L13" s="32">
        <v>3291716</v>
      </c>
      <c r="M13" s="32">
        <v>2186525</v>
      </c>
      <c r="N13" s="32">
        <v>2378688.0000000005</v>
      </c>
      <c r="Q13" s="20" t="s">
        <v>150</v>
      </c>
      <c r="R13" s="22">
        <v>0.26259980489842494</v>
      </c>
      <c r="S13" s="22">
        <v>0.27401831770165896</v>
      </c>
      <c r="T13" s="22">
        <v>0.31271402589935254</v>
      </c>
      <c r="U13" s="22">
        <v>0.26177588832086363</v>
      </c>
      <c r="V13" s="22">
        <v>0.33684701066761186</v>
      </c>
      <c r="W13" s="22">
        <v>0.2742574730271477</v>
      </c>
      <c r="AB13" s="20" t="s">
        <v>150</v>
      </c>
      <c r="AC13" s="22">
        <v>0.74412342974427936</v>
      </c>
      <c r="AD13" s="22">
        <v>2.4990532784502147E-2</v>
      </c>
      <c r="AE13" s="22">
        <v>0.23088603747121852</v>
      </c>
      <c r="AG13" s="20" t="s">
        <v>150</v>
      </c>
      <c r="AH13" s="22">
        <v>0.26055648084647792</v>
      </c>
      <c r="AI13" s="22">
        <v>0.40474405350908316</v>
      </c>
      <c r="AJ13" s="22">
        <v>0.35866199518790526</v>
      </c>
    </row>
    <row r="14" spans="1:36" x14ac:dyDescent="0.35">
      <c r="H14" s="20" t="s">
        <v>151</v>
      </c>
      <c r="I14" s="32">
        <v>3069057</v>
      </c>
      <c r="J14" s="32">
        <v>4201586</v>
      </c>
      <c r="K14" s="32">
        <v>3244959</v>
      </c>
      <c r="L14" s="32">
        <v>3748758</v>
      </c>
      <c r="M14" s="32">
        <v>2687600</v>
      </c>
      <c r="N14" s="32">
        <v>2926020</v>
      </c>
      <c r="Q14" s="20" t="s">
        <v>151</v>
      </c>
      <c r="R14" s="22">
        <v>0.3162622492837377</v>
      </c>
      <c r="S14" s="22">
        <v>0.33798731955028405</v>
      </c>
      <c r="T14" s="22">
        <v>0.39924953751341702</v>
      </c>
      <c r="U14" s="22">
        <v>0.45917597241539732</v>
      </c>
      <c r="V14" s="22">
        <v>0.3827345177853847</v>
      </c>
      <c r="W14" s="22">
        <v>0.30850425150887556</v>
      </c>
      <c r="AB14" s="20" t="s">
        <v>151</v>
      </c>
      <c r="AC14" s="22">
        <v>0.45057395167919484</v>
      </c>
      <c r="AD14" s="22">
        <v>2.4432160611893159E-2</v>
      </c>
      <c r="AE14" s="22">
        <v>0.52499388770891209</v>
      </c>
      <c r="AG14" s="20" t="s">
        <v>151</v>
      </c>
      <c r="AH14" s="22">
        <v>0.34248032155417846</v>
      </c>
      <c r="AI14" s="22">
        <v>0.49103796467502081</v>
      </c>
      <c r="AJ14" s="22">
        <v>0.38645950513893601</v>
      </c>
    </row>
    <row r="15" spans="1:36" x14ac:dyDescent="0.35">
      <c r="H15" s="20" t="s">
        <v>152</v>
      </c>
      <c r="I15" s="32">
        <v>2759599</v>
      </c>
      <c r="J15" s="32">
        <v>2741893</v>
      </c>
      <c r="K15" s="32">
        <v>3504026</v>
      </c>
      <c r="L15" s="32">
        <v>3835693</v>
      </c>
      <c r="M15" s="32">
        <v>2447313</v>
      </c>
      <c r="N15" s="32">
        <v>3015912</v>
      </c>
      <c r="Q15" s="20" t="s">
        <v>152</v>
      </c>
      <c r="R15" s="22">
        <v>0.33781792934408222</v>
      </c>
      <c r="S15" s="22">
        <v>0.35273764147616266</v>
      </c>
      <c r="T15" s="22">
        <v>0.43130730765125608</v>
      </c>
      <c r="U15" s="22">
        <v>0.5037239320247997</v>
      </c>
      <c r="V15" s="22">
        <v>0.3596114514163084</v>
      </c>
      <c r="W15" s="22">
        <v>0.29734534363071602</v>
      </c>
      <c r="AB15" s="20" t="s">
        <v>152</v>
      </c>
      <c r="AC15" s="22">
        <v>0.65134484340298715</v>
      </c>
      <c r="AD15" s="22">
        <v>2.4923685165716115E-2</v>
      </c>
      <c r="AE15" s="22">
        <v>0.32373147143129677</v>
      </c>
      <c r="AG15" s="20" t="s">
        <v>152</v>
      </c>
      <c r="AH15" s="22">
        <v>0.38218179911931222</v>
      </c>
      <c r="AI15" s="22">
        <v>0.50812471778595136</v>
      </c>
      <c r="AJ15" s="22">
        <v>0.39342485692038881</v>
      </c>
    </row>
    <row r="16" spans="1:36" x14ac:dyDescent="0.35">
      <c r="H16" s="20" t="s">
        <v>153</v>
      </c>
      <c r="I16" s="32">
        <v>1681612</v>
      </c>
      <c r="J16" s="32">
        <v>1482040</v>
      </c>
      <c r="K16" s="32">
        <v>1994487</v>
      </c>
      <c r="L16" s="32">
        <v>2342771</v>
      </c>
      <c r="M16" s="32">
        <v>1531020.0000000002</v>
      </c>
      <c r="N16" s="32">
        <v>1804339</v>
      </c>
      <c r="Q16" s="20" t="s">
        <v>153</v>
      </c>
      <c r="R16" s="22">
        <v>0.33167210390981988</v>
      </c>
      <c r="S16" s="22">
        <v>0.34769893525141027</v>
      </c>
      <c r="T16" s="22">
        <v>0.38342766335403539</v>
      </c>
      <c r="U16" s="22">
        <v>0.49997804736357077</v>
      </c>
      <c r="V16" s="22">
        <v>0.376182897676059</v>
      </c>
      <c r="W16" s="22">
        <v>0.30726076973340383</v>
      </c>
      <c r="AB16" s="20" t="s">
        <v>153</v>
      </c>
      <c r="AC16" s="22">
        <v>0.52744168680197956</v>
      </c>
      <c r="AD16" s="22">
        <v>2.4782976502336736E-2</v>
      </c>
      <c r="AE16" s="22">
        <v>0.4477753366956837</v>
      </c>
      <c r="AG16" s="20" t="s">
        <v>153</v>
      </c>
      <c r="AH16" s="22">
        <v>0.36923497506779807</v>
      </c>
      <c r="AI16" s="22">
        <v>0.50804889128856279</v>
      </c>
      <c r="AJ16" s="22">
        <v>0.39006268890860951</v>
      </c>
    </row>
    <row r="17" spans="8:36" x14ac:dyDescent="0.35">
      <c r="H17" s="20" t="s">
        <v>154</v>
      </c>
      <c r="I17" s="32">
        <v>906313.00000000012</v>
      </c>
      <c r="J17" s="32">
        <v>1684996</v>
      </c>
      <c r="K17" s="32">
        <v>2258139</v>
      </c>
      <c r="L17" s="32">
        <v>1418844</v>
      </c>
      <c r="M17" s="32">
        <v>794819</v>
      </c>
      <c r="N17" s="32">
        <v>1559189</v>
      </c>
      <c r="Q17" s="20" t="s">
        <v>154</v>
      </c>
      <c r="R17" s="22">
        <v>0.44061220571700943</v>
      </c>
      <c r="S17" s="22">
        <v>0.230559906373665</v>
      </c>
      <c r="T17" s="22">
        <v>0.35352762606730587</v>
      </c>
      <c r="U17" s="22">
        <v>0.29023380301146556</v>
      </c>
      <c r="V17" s="22">
        <v>0.31410945133420309</v>
      </c>
      <c r="W17" s="22">
        <v>0.34369148320056148</v>
      </c>
      <c r="AB17" s="20" t="s">
        <v>154</v>
      </c>
      <c r="AC17" s="22">
        <v>0.11090428307992067</v>
      </c>
      <c r="AD17" s="22">
        <v>2.5005972884265218E-2</v>
      </c>
      <c r="AE17" s="22">
        <v>0.86408974403581407</v>
      </c>
      <c r="AG17" s="20" t="s">
        <v>154</v>
      </c>
      <c r="AH17" s="22">
        <v>0.36039215686274512</v>
      </c>
      <c r="AI17" s="22">
        <v>0.43532426753985237</v>
      </c>
      <c r="AJ17" s="22">
        <v>0.31474531641818237</v>
      </c>
    </row>
    <row r="18" spans="8:36" x14ac:dyDescent="0.35">
      <c r="H18" s="20" t="s">
        <v>155</v>
      </c>
      <c r="I18" s="32">
        <v>1018079</v>
      </c>
      <c r="J18" s="32">
        <v>1065239</v>
      </c>
      <c r="K18" s="32">
        <v>2111421</v>
      </c>
      <c r="L18" s="32">
        <v>1690464</v>
      </c>
      <c r="M18" s="32">
        <v>1188955</v>
      </c>
      <c r="N18" s="32">
        <v>952369</v>
      </c>
      <c r="Q18" s="20" t="s">
        <v>155</v>
      </c>
      <c r="R18" s="22">
        <v>0.44171829494567705</v>
      </c>
      <c r="S18" s="22">
        <v>0.26017690865617954</v>
      </c>
      <c r="T18" s="22">
        <v>0.37467075490866097</v>
      </c>
      <c r="U18" s="22">
        <v>0.27080434720881369</v>
      </c>
      <c r="V18" s="22">
        <v>0.32749465707280762</v>
      </c>
      <c r="W18" s="22">
        <v>0.3644516043676348</v>
      </c>
      <c r="AB18" s="20" t="s">
        <v>155</v>
      </c>
      <c r="AC18" s="22">
        <v>0</v>
      </c>
      <c r="AD18" s="22">
        <v>2.5130420666372891E-2</v>
      </c>
      <c r="AE18" s="22">
        <v>0.97486957933362706</v>
      </c>
      <c r="AG18" s="20" t="s">
        <v>155</v>
      </c>
      <c r="AH18" s="22" t="e">
        <v>#DIV/0!</v>
      </c>
      <c r="AI18" s="22">
        <v>0.45803138168657959</v>
      </c>
      <c r="AJ18" s="22">
        <v>0.33480741083146098</v>
      </c>
    </row>
    <row r="19" spans="8:36" x14ac:dyDescent="0.35">
      <c r="H19" s="18" t="s">
        <v>156</v>
      </c>
      <c r="I19" s="32"/>
      <c r="J19" s="32"/>
      <c r="K19" s="32"/>
      <c r="L19" s="32"/>
      <c r="M19" s="32"/>
      <c r="N19" s="32"/>
      <c r="Q19" s="18" t="s">
        <v>156</v>
      </c>
      <c r="R19" s="22"/>
      <c r="S19" s="22"/>
      <c r="T19" s="22"/>
      <c r="U19" s="22"/>
      <c r="V19" s="22"/>
      <c r="W19" s="22"/>
      <c r="AB19" s="18" t="s">
        <v>156</v>
      </c>
      <c r="AC19" s="22"/>
      <c r="AD19" s="22"/>
      <c r="AE19" s="22"/>
      <c r="AG19" s="18" t="s">
        <v>156</v>
      </c>
      <c r="AH19" s="22"/>
      <c r="AI19" s="22"/>
      <c r="AJ19" s="22"/>
    </row>
    <row r="20" spans="8:36" x14ac:dyDescent="0.35">
      <c r="H20" s="20" t="s">
        <v>144</v>
      </c>
      <c r="I20" s="32">
        <v>7965056</v>
      </c>
      <c r="J20" s="32">
        <v>10451678</v>
      </c>
      <c r="K20" s="32">
        <v>11734700</v>
      </c>
      <c r="L20" s="32">
        <v>10286615</v>
      </c>
      <c r="M20" s="32">
        <v>6357156</v>
      </c>
      <c r="N20" s="32">
        <v>8430191</v>
      </c>
      <c r="Q20" s="20" t="s">
        <v>144</v>
      </c>
      <c r="R20" s="22">
        <v>0.4122705439861315</v>
      </c>
      <c r="S20" s="22">
        <v>0.2964692119294145</v>
      </c>
      <c r="T20" s="22">
        <v>0.38571230538488427</v>
      </c>
      <c r="U20" s="22">
        <v>0.31124823666483104</v>
      </c>
      <c r="V20" s="22">
        <v>0.34347610786961963</v>
      </c>
      <c r="W20" s="22">
        <v>0.35801445305331747</v>
      </c>
      <c r="AB20" s="20" t="s">
        <v>144</v>
      </c>
      <c r="AC20" s="22">
        <v>0.27351546741285476</v>
      </c>
      <c r="AD20" s="22">
        <v>0.25571997709169891</v>
      </c>
      <c r="AE20" s="22">
        <v>0.47076455549544632</v>
      </c>
      <c r="AG20" s="20" t="s">
        <v>144</v>
      </c>
      <c r="AH20" s="22">
        <v>0.37106504468718965</v>
      </c>
      <c r="AI20" s="22">
        <v>0.37856430181705625</v>
      </c>
      <c r="AJ20" s="22">
        <v>0.32159264854099845</v>
      </c>
    </row>
    <row r="21" spans="8:36" x14ac:dyDescent="0.35">
      <c r="H21" s="20" t="s">
        <v>145</v>
      </c>
      <c r="I21" s="32">
        <v>6946917</v>
      </c>
      <c r="J21" s="32">
        <v>7839214</v>
      </c>
      <c r="K21" s="32">
        <v>11316559</v>
      </c>
      <c r="L21" s="32">
        <v>8295794</v>
      </c>
      <c r="M21" s="32">
        <v>5029660</v>
      </c>
      <c r="N21" s="32">
        <v>6674021</v>
      </c>
      <c r="Q21" s="20" t="s">
        <v>145</v>
      </c>
      <c r="R21" s="22">
        <v>0.39432260526504059</v>
      </c>
      <c r="S21" s="22">
        <v>0.30942371773496696</v>
      </c>
      <c r="T21" s="22">
        <v>0.38999720498077206</v>
      </c>
      <c r="U21" s="22">
        <v>0.31472475570150371</v>
      </c>
      <c r="V21" s="22">
        <v>0.33425244052281866</v>
      </c>
      <c r="W21" s="22">
        <v>0.34685579502971298</v>
      </c>
      <c r="AB21" s="20" t="s">
        <v>145</v>
      </c>
      <c r="AC21" s="22">
        <v>0.31484421610134794</v>
      </c>
      <c r="AD21" s="22">
        <v>0.277298126888401</v>
      </c>
      <c r="AE21" s="22">
        <v>0.40785765701025106</v>
      </c>
      <c r="AG21" s="20" t="s">
        <v>145</v>
      </c>
      <c r="AH21" s="22">
        <v>0.37183517051326215</v>
      </c>
      <c r="AI21" s="22">
        <v>0.37858225222003311</v>
      </c>
      <c r="AJ21" s="22">
        <v>0.31635081165515022</v>
      </c>
    </row>
    <row r="22" spans="8:36" x14ac:dyDescent="0.35">
      <c r="H22" s="20" t="s">
        <v>146</v>
      </c>
      <c r="I22" s="32">
        <v>5349925</v>
      </c>
      <c r="J22" s="32">
        <v>6743397</v>
      </c>
      <c r="K22" s="32">
        <v>9590963</v>
      </c>
      <c r="L22" s="32">
        <v>6714950</v>
      </c>
      <c r="M22" s="32">
        <v>4741774</v>
      </c>
      <c r="N22" s="32">
        <v>6007523</v>
      </c>
      <c r="Q22" s="20" t="s">
        <v>146</v>
      </c>
      <c r="R22" s="22">
        <v>0.3875148118898864</v>
      </c>
      <c r="S22" s="22">
        <v>0.34587205973487856</v>
      </c>
      <c r="T22" s="22">
        <v>0.39210988510747047</v>
      </c>
      <c r="U22" s="22">
        <v>0.37549103567413017</v>
      </c>
      <c r="V22" s="22">
        <v>0.37020397851099607</v>
      </c>
      <c r="W22" s="22">
        <v>0.35534036573809197</v>
      </c>
      <c r="AB22" s="20" t="s">
        <v>146</v>
      </c>
      <c r="AC22" s="22">
        <v>0.35815519212827701</v>
      </c>
      <c r="AD22" s="22">
        <v>0.29729893831012616</v>
      </c>
      <c r="AE22" s="22">
        <v>0.34454586956159683</v>
      </c>
      <c r="AG22" s="20" t="s">
        <v>146</v>
      </c>
      <c r="AH22" s="22">
        <v>0.37281447802442719</v>
      </c>
      <c r="AI22" s="22">
        <v>0.38169598594083948</v>
      </c>
      <c r="AJ22" s="22">
        <v>0.36386401343666613</v>
      </c>
    </row>
    <row r="23" spans="8:36" x14ac:dyDescent="0.35">
      <c r="H23" s="20" t="s">
        <v>147</v>
      </c>
      <c r="I23" s="32">
        <v>6114878</v>
      </c>
      <c r="J23" s="32">
        <v>7744805</v>
      </c>
      <c r="K23" s="32">
        <v>11399753</v>
      </c>
      <c r="L23" s="32">
        <v>10199898</v>
      </c>
      <c r="M23" s="32">
        <v>5188747</v>
      </c>
      <c r="N23" s="32">
        <v>7084883</v>
      </c>
      <c r="Q23" s="20" t="s">
        <v>147</v>
      </c>
      <c r="R23" s="22">
        <v>0.38571137805202349</v>
      </c>
      <c r="S23" s="22">
        <v>0.35353517745120777</v>
      </c>
      <c r="T23" s="22">
        <v>0.39597965850663647</v>
      </c>
      <c r="U23" s="22">
        <v>0.38739809652998486</v>
      </c>
      <c r="V23" s="22">
        <v>0.39185942964650233</v>
      </c>
      <c r="W23" s="22">
        <v>0.37580777692447431</v>
      </c>
      <c r="AB23" s="20" t="s">
        <v>147</v>
      </c>
      <c r="AC23" s="22">
        <v>0.29877151563435284</v>
      </c>
      <c r="AD23" s="22">
        <v>0.25828861161858713</v>
      </c>
      <c r="AE23" s="22">
        <v>0.44293987274706009</v>
      </c>
      <c r="AG23" s="20" t="s">
        <v>147</v>
      </c>
      <c r="AH23" s="22">
        <v>0.37409939521430452</v>
      </c>
      <c r="AI23" s="22">
        <v>0.38418734271179983</v>
      </c>
      <c r="AJ23" s="22">
        <v>0.38718647307104026</v>
      </c>
    </row>
    <row r="24" spans="8:36" x14ac:dyDescent="0.35">
      <c r="H24" s="20" t="s">
        <v>148</v>
      </c>
      <c r="I24" s="32">
        <v>8473896</v>
      </c>
      <c r="J24" s="32">
        <v>9947688</v>
      </c>
      <c r="K24" s="32">
        <v>15435431</v>
      </c>
      <c r="L24" s="32">
        <v>13658307</v>
      </c>
      <c r="M24" s="32">
        <v>7269641</v>
      </c>
      <c r="N24" s="32">
        <v>8804718</v>
      </c>
      <c r="Q24" s="20" t="s">
        <v>148</v>
      </c>
      <c r="R24" s="22">
        <v>0.39508488539392045</v>
      </c>
      <c r="S24" s="22">
        <v>0.33926109162249563</v>
      </c>
      <c r="T24" s="22">
        <v>0.39445839769553553</v>
      </c>
      <c r="U24" s="22">
        <v>0.3894944307519228</v>
      </c>
      <c r="V24" s="22">
        <v>0.37543179917687813</v>
      </c>
      <c r="W24" s="22">
        <v>0.36513575676131826</v>
      </c>
      <c r="AB24" s="20" t="s">
        <v>148</v>
      </c>
      <c r="AC24" s="22">
        <v>0.34202090115847572</v>
      </c>
      <c r="AD24" s="22">
        <v>0.28463320959260668</v>
      </c>
      <c r="AE24" s="22">
        <v>0.3733458892489176</v>
      </c>
      <c r="AG24" s="20" t="s">
        <v>148</v>
      </c>
      <c r="AH24" s="22">
        <v>0.37036645363005194</v>
      </c>
      <c r="AI24" s="22">
        <v>0.38682417947003106</v>
      </c>
      <c r="AJ24" s="22">
        <v>0.37988790505652159</v>
      </c>
    </row>
    <row r="25" spans="8:36" x14ac:dyDescent="0.35">
      <c r="H25" s="20" t="s">
        <v>149</v>
      </c>
      <c r="I25" s="32">
        <v>8631182</v>
      </c>
      <c r="J25" s="32">
        <v>9725886</v>
      </c>
      <c r="K25" s="32">
        <v>15402319</v>
      </c>
      <c r="L25" s="32">
        <v>15519917</v>
      </c>
      <c r="M25" s="32">
        <v>7593562</v>
      </c>
      <c r="N25" s="32">
        <v>9044687</v>
      </c>
      <c r="Q25" s="20" t="s">
        <v>149</v>
      </c>
      <c r="R25" s="22">
        <v>0.3390057839123311</v>
      </c>
      <c r="S25" s="22">
        <v>0.35300489641766314</v>
      </c>
      <c r="T25" s="22">
        <v>0.38785074117735124</v>
      </c>
      <c r="U25" s="22">
        <v>0.40523519810060848</v>
      </c>
      <c r="V25" s="22">
        <v>0.35630666609425199</v>
      </c>
      <c r="W25" s="22">
        <v>0.34208240373602733</v>
      </c>
      <c r="AB25" s="20" t="s">
        <v>149</v>
      </c>
      <c r="AC25" s="22">
        <v>0.44123300511473779</v>
      </c>
      <c r="AD25" s="22">
        <v>0.39080687658414748</v>
      </c>
      <c r="AE25" s="22">
        <v>0.16796011830111474</v>
      </c>
      <c r="AG25" s="20" t="s">
        <v>149</v>
      </c>
      <c r="AH25" s="22">
        <v>0.36323921265257003</v>
      </c>
      <c r="AI25" s="22">
        <v>0.38747545876751122</v>
      </c>
      <c r="AJ25" s="22">
        <v>0.35003395468734183</v>
      </c>
    </row>
    <row r="26" spans="8:36" x14ac:dyDescent="0.35">
      <c r="H26" s="20" t="s">
        <v>150</v>
      </c>
      <c r="I26" s="32">
        <v>10765350</v>
      </c>
      <c r="J26" s="32">
        <v>12968988.000000002</v>
      </c>
      <c r="K26" s="32">
        <v>19244657</v>
      </c>
      <c r="L26" s="32">
        <v>16233109</v>
      </c>
      <c r="M26" s="32">
        <v>8633584</v>
      </c>
      <c r="N26" s="32">
        <v>10488993</v>
      </c>
      <c r="Q26" s="20" t="s">
        <v>150</v>
      </c>
      <c r="R26" s="22">
        <v>0.34011820888312982</v>
      </c>
      <c r="S26" s="22">
        <v>0.35369451571703214</v>
      </c>
      <c r="T26" s="22">
        <v>0.38702519613625747</v>
      </c>
      <c r="U26" s="22">
        <v>0.41412990142553718</v>
      </c>
      <c r="V26" s="22">
        <v>0.35904215097692926</v>
      </c>
      <c r="W26" s="22">
        <v>0.34494049524105891</v>
      </c>
      <c r="AB26" s="20" t="s">
        <v>150</v>
      </c>
      <c r="AC26" s="22">
        <v>0.42859369019451293</v>
      </c>
      <c r="AD26" s="22">
        <v>0.39771354912391871</v>
      </c>
      <c r="AE26" s="22">
        <v>0.17369276068156836</v>
      </c>
      <c r="AG26" s="20" t="s">
        <v>150</v>
      </c>
      <c r="AH26" s="22">
        <v>0.3614821847425444</v>
      </c>
      <c r="AI26" s="22">
        <v>0.39201139703706323</v>
      </c>
      <c r="AJ26" s="22">
        <v>0.35189178701099272</v>
      </c>
    </row>
    <row r="27" spans="8:36" x14ac:dyDescent="0.35">
      <c r="H27" s="20" t="s">
        <v>151</v>
      </c>
      <c r="I27" s="32">
        <v>8708527</v>
      </c>
      <c r="J27" s="32">
        <v>13974791</v>
      </c>
      <c r="K27" s="32">
        <v>18607030</v>
      </c>
      <c r="L27" s="32">
        <v>12228186</v>
      </c>
      <c r="M27" s="32">
        <v>8139077</v>
      </c>
      <c r="N27" s="32">
        <v>10630610</v>
      </c>
      <c r="Q27" s="20" t="s">
        <v>151</v>
      </c>
      <c r="R27" s="22">
        <v>0.33692019557383213</v>
      </c>
      <c r="S27" s="22">
        <v>0.35776898345027153</v>
      </c>
      <c r="T27" s="22">
        <v>0.38601053634029714</v>
      </c>
      <c r="U27" s="22">
        <v>0.4277961154663496</v>
      </c>
      <c r="V27" s="22">
        <v>0.37562085111125015</v>
      </c>
      <c r="W27" s="22">
        <v>0.34878555793129473</v>
      </c>
      <c r="AB27" s="20" t="s">
        <v>151</v>
      </c>
      <c r="AC27" s="22">
        <v>0.38279057939467065</v>
      </c>
      <c r="AD27" s="22">
        <v>0.39379751785564071</v>
      </c>
      <c r="AE27" s="22">
        <v>0.22341190274968864</v>
      </c>
      <c r="AG27" s="20" t="s">
        <v>151</v>
      </c>
      <c r="AH27" s="22">
        <v>0.36067217780187016</v>
      </c>
      <c r="AI27" s="22">
        <v>0.39065204485402355</v>
      </c>
      <c r="AJ27" s="22">
        <v>0.37223444151779356</v>
      </c>
    </row>
    <row r="28" spans="8:36" x14ac:dyDescent="0.35">
      <c r="H28" s="20" t="s">
        <v>152</v>
      </c>
      <c r="I28" s="32">
        <v>7473855</v>
      </c>
      <c r="J28" s="32">
        <v>11595725</v>
      </c>
      <c r="K28" s="32">
        <v>14285930</v>
      </c>
      <c r="L28" s="32">
        <v>11119933</v>
      </c>
      <c r="M28" s="32">
        <v>6385166</v>
      </c>
      <c r="N28" s="32">
        <v>8496414</v>
      </c>
      <c r="Q28" s="20" t="s">
        <v>152</v>
      </c>
      <c r="R28" s="22">
        <v>0.34684083247534214</v>
      </c>
      <c r="S28" s="22">
        <v>0.38154114900103259</v>
      </c>
      <c r="T28" s="22">
        <v>0.4013028007277088</v>
      </c>
      <c r="U28" s="22">
        <v>0.46679122976730159</v>
      </c>
      <c r="V28" s="22">
        <v>0.41876731944008988</v>
      </c>
      <c r="W28" s="22">
        <v>0.38555444567555192</v>
      </c>
      <c r="AB28" s="20" t="s">
        <v>152</v>
      </c>
      <c r="AC28" s="22">
        <v>0.2906774822585021</v>
      </c>
      <c r="AD28" s="22">
        <v>0.31832475830197887</v>
      </c>
      <c r="AE28" s="22">
        <v>0.39099775943951909</v>
      </c>
      <c r="AG28" s="20" t="s">
        <v>152</v>
      </c>
      <c r="AH28" s="22">
        <v>0.36553285517641093</v>
      </c>
      <c r="AI28" s="22">
        <v>0.39164800439909148</v>
      </c>
      <c r="AJ28" s="22">
        <v>0.43876051421414686</v>
      </c>
    </row>
    <row r="29" spans="8:36" x14ac:dyDescent="0.35">
      <c r="H29" s="20" t="s">
        <v>153</v>
      </c>
      <c r="I29" s="32">
        <v>6936133</v>
      </c>
      <c r="J29" s="32">
        <v>9236718</v>
      </c>
      <c r="K29" s="32">
        <v>12557222</v>
      </c>
      <c r="L29" s="32">
        <v>11051405</v>
      </c>
      <c r="M29" s="32">
        <v>6191335</v>
      </c>
      <c r="N29" s="32">
        <v>7101951</v>
      </c>
      <c r="Q29" s="20" t="s">
        <v>153</v>
      </c>
      <c r="R29" s="22">
        <v>0.34582805866035132</v>
      </c>
      <c r="S29" s="22">
        <v>0.37056912097998479</v>
      </c>
      <c r="T29" s="22">
        <v>0.40107969182992864</v>
      </c>
      <c r="U29" s="22">
        <v>0.44628931615482381</v>
      </c>
      <c r="V29" s="22">
        <v>0.40626307896439151</v>
      </c>
      <c r="W29" s="22">
        <v>0.37081950861108465</v>
      </c>
      <c r="AB29" s="20" t="s">
        <v>153</v>
      </c>
      <c r="AC29" s="22">
        <v>0.34983669451643723</v>
      </c>
      <c r="AD29" s="22">
        <v>0.30472894801755501</v>
      </c>
      <c r="AE29" s="22">
        <v>0.34543435746600776</v>
      </c>
      <c r="AG29" s="20" t="s">
        <v>153</v>
      </c>
      <c r="AH29" s="22">
        <v>0.36564898343880436</v>
      </c>
      <c r="AI29" s="22">
        <v>0.39255846862787253</v>
      </c>
      <c r="AJ29" s="22">
        <v>0.42548495577605716</v>
      </c>
    </row>
    <row r="30" spans="8:36" x14ac:dyDescent="0.35">
      <c r="H30" s="20" t="s">
        <v>154</v>
      </c>
      <c r="I30" s="32">
        <v>9487223</v>
      </c>
      <c r="J30" s="32">
        <v>8455290</v>
      </c>
      <c r="K30" s="32">
        <v>12474812</v>
      </c>
      <c r="L30" s="32">
        <v>13629706</v>
      </c>
      <c r="M30" s="32">
        <v>7922340</v>
      </c>
      <c r="N30" s="32">
        <v>7265669</v>
      </c>
      <c r="Q30" s="20" t="s">
        <v>154</v>
      </c>
      <c r="R30" s="22">
        <v>0.3344440317256166</v>
      </c>
      <c r="S30" s="22">
        <v>0.35413846834348667</v>
      </c>
      <c r="T30" s="22">
        <v>0.40328633168980815</v>
      </c>
      <c r="U30" s="22">
        <v>0.3987214104251407</v>
      </c>
      <c r="V30" s="22">
        <v>0.3561969847292592</v>
      </c>
      <c r="W30" s="22">
        <v>0.3464878788174911</v>
      </c>
      <c r="AB30" s="20" t="s">
        <v>154</v>
      </c>
      <c r="AC30" s="22">
        <v>0.41188458723080124</v>
      </c>
      <c r="AD30" s="22">
        <v>0.37491520221814656</v>
      </c>
      <c r="AE30" s="22">
        <v>0.2132002105510522</v>
      </c>
      <c r="AG30" s="20" t="s">
        <v>154</v>
      </c>
      <c r="AH30" s="22">
        <v>0.36302668251496023</v>
      </c>
      <c r="AI30" s="22">
        <v>0.39172772864984468</v>
      </c>
      <c r="AJ30" s="22">
        <v>0.34962482232253694</v>
      </c>
    </row>
    <row r="31" spans="8:36" x14ac:dyDescent="0.35">
      <c r="H31" s="20" t="s">
        <v>155</v>
      </c>
      <c r="I31" s="32">
        <v>10658726</v>
      </c>
      <c r="J31" s="32">
        <v>13195038</v>
      </c>
      <c r="K31" s="32">
        <v>18953848</v>
      </c>
      <c r="L31" s="32">
        <v>14910708</v>
      </c>
      <c r="M31" s="32">
        <v>9549962</v>
      </c>
      <c r="N31" s="32">
        <v>10547148</v>
      </c>
      <c r="Q31" s="20" t="s">
        <v>155</v>
      </c>
      <c r="R31" s="22">
        <v>0.33913347054798121</v>
      </c>
      <c r="S31" s="22">
        <v>0.35290466385924785</v>
      </c>
      <c r="T31" s="22">
        <v>0.39757268761467335</v>
      </c>
      <c r="U31" s="22">
        <v>0.3985427110503405</v>
      </c>
      <c r="V31" s="22">
        <v>0.35901832384254512</v>
      </c>
      <c r="W31" s="22">
        <v>0.35080449994633622</v>
      </c>
      <c r="AB31" s="20" t="s">
        <v>155</v>
      </c>
      <c r="AC31" s="22">
        <v>0.41816899296193577</v>
      </c>
      <c r="AD31" s="22">
        <v>0.40506283907960156</v>
      </c>
      <c r="AE31" s="22">
        <v>0.17676816795846273</v>
      </c>
      <c r="AG31" s="20" t="s">
        <v>155</v>
      </c>
      <c r="AH31" s="22">
        <v>0.36083474185617698</v>
      </c>
      <c r="AI31" s="22">
        <v>0.39048320091481825</v>
      </c>
      <c r="AJ31" s="22">
        <v>0.35101827580383432</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9"/>
  <sheetViews>
    <sheetView topLeftCell="A2" zoomScaleNormal="100" workbookViewId="0"/>
  </sheetViews>
  <sheetFormatPr defaultRowHeight="14.5" x14ac:dyDescent="0.35"/>
  <cols>
    <col min="1" max="1" width="3.1796875" style="23" customWidth="1"/>
    <col min="2" max="17" width="8.7265625" style="23"/>
    <col min="18" max="18" width="11.36328125" style="23" customWidth="1"/>
    <col min="19" max="19" width="9.90625" style="23" customWidth="1"/>
    <col min="20" max="20" width="4.08984375" style="23" customWidth="1"/>
    <col min="21" max="16384" width="8.7265625" style="23"/>
  </cols>
  <sheetData>
    <row r="1" spans="1:20" x14ac:dyDescent="0.35">
      <c r="A1" s="24"/>
      <c r="B1" s="24"/>
      <c r="C1" s="24"/>
      <c r="D1" s="24"/>
      <c r="E1" s="24"/>
      <c r="F1" s="24"/>
      <c r="G1" s="24"/>
      <c r="H1" s="24"/>
      <c r="I1" s="24"/>
      <c r="J1" s="24"/>
      <c r="K1" s="24"/>
      <c r="L1" s="24"/>
      <c r="M1" s="24"/>
      <c r="N1" s="24"/>
      <c r="O1" s="24"/>
      <c r="P1" s="24"/>
      <c r="Q1" s="24"/>
      <c r="R1" s="24"/>
      <c r="S1" s="24"/>
      <c r="T1" s="24"/>
    </row>
    <row r="2" spans="1:20" x14ac:dyDescent="0.35">
      <c r="A2" s="24"/>
      <c r="B2" s="24"/>
      <c r="C2" s="24"/>
      <c r="D2" s="24"/>
      <c r="E2" s="24"/>
      <c r="F2" s="24"/>
      <c r="G2" s="24"/>
      <c r="H2" s="24"/>
      <c r="I2" s="24"/>
      <c r="J2" s="24"/>
      <c r="K2" s="24"/>
      <c r="L2" s="24"/>
      <c r="M2" s="24"/>
      <c r="N2" s="24"/>
      <c r="O2" s="24"/>
      <c r="P2" s="24"/>
      <c r="Q2" s="24"/>
      <c r="R2" s="24"/>
      <c r="S2" s="24"/>
      <c r="T2" s="24"/>
    </row>
    <row r="3" spans="1:20" x14ac:dyDescent="0.35">
      <c r="A3" s="24"/>
      <c r="B3" s="24"/>
      <c r="C3" s="24"/>
      <c r="D3" s="24"/>
      <c r="E3" s="24"/>
      <c r="F3" s="24"/>
      <c r="G3" s="24"/>
      <c r="H3" s="24"/>
      <c r="I3" s="24"/>
      <c r="J3" s="24"/>
      <c r="K3" s="24"/>
      <c r="L3" s="24"/>
      <c r="M3" s="24"/>
      <c r="N3" s="24"/>
      <c r="O3" s="24"/>
      <c r="P3" s="24"/>
      <c r="Q3" s="24"/>
      <c r="R3" s="24"/>
      <c r="S3" s="24"/>
      <c r="T3" s="24"/>
    </row>
    <row r="4" spans="1:20" x14ac:dyDescent="0.35">
      <c r="A4" s="24"/>
      <c r="B4" s="24"/>
      <c r="C4" s="24"/>
      <c r="D4" s="24"/>
      <c r="E4" s="24"/>
      <c r="F4" s="24"/>
      <c r="G4" s="24"/>
      <c r="H4" s="24"/>
      <c r="I4" s="24"/>
      <c r="J4" s="24"/>
      <c r="K4" s="24"/>
      <c r="L4" s="24"/>
      <c r="M4" s="24"/>
      <c r="N4" s="24"/>
      <c r="O4" s="24"/>
      <c r="P4" s="24"/>
      <c r="Q4" s="24"/>
      <c r="R4" s="24"/>
      <c r="S4" s="24"/>
      <c r="T4" s="24"/>
    </row>
    <row r="5" spans="1:20" x14ac:dyDescent="0.35">
      <c r="A5" s="24"/>
      <c r="B5" s="24"/>
      <c r="C5" s="24"/>
      <c r="D5" s="24"/>
      <c r="E5" s="24"/>
      <c r="F5" s="24"/>
      <c r="G5" s="24"/>
      <c r="H5" s="24"/>
      <c r="I5" s="24"/>
      <c r="J5" s="24"/>
      <c r="K5" s="24"/>
      <c r="L5" s="24"/>
      <c r="M5" s="24"/>
      <c r="N5" s="24"/>
      <c r="O5" s="24"/>
      <c r="P5" s="24"/>
      <c r="Q5" s="24"/>
      <c r="R5" s="24"/>
      <c r="S5" s="24"/>
      <c r="T5" s="24"/>
    </row>
    <row r="6" spans="1:20" x14ac:dyDescent="0.35">
      <c r="A6" s="24"/>
      <c r="B6" s="24"/>
      <c r="C6" s="24"/>
      <c r="D6" s="24"/>
      <c r="E6" s="24"/>
      <c r="F6" s="24"/>
      <c r="G6" s="24"/>
      <c r="H6" s="24"/>
      <c r="I6" s="24"/>
      <c r="J6" s="24"/>
      <c r="K6" s="24"/>
      <c r="L6" s="24"/>
      <c r="M6" s="24"/>
      <c r="N6" s="24"/>
      <c r="O6" s="24"/>
      <c r="P6" s="24"/>
      <c r="Q6" s="24"/>
      <c r="R6" s="24"/>
      <c r="S6" s="24"/>
      <c r="T6" s="24"/>
    </row>
    <row r="7" spans="1:20" x14ac:dyDescent="0.35">
      <c r="A7" s="24"/>
      <c r="B7" s="24"/>
      <c r="C7" s="24"/>
      <c r="D7" s="24"/>
      <c r="E7" s="24"/>
      <c r="F7" s="24"/>
      <c r="G7" s="24"/>
      <c r="H7" s="24"/>
      <c r="I7" s="24"/>
      <c r="J7" s="24"/>
      <c r="K7" s="24"/>
      <c r="L7" s="24"/>
      <c r="M7" s="24"/>
      <c r="N7" s="24"/>
      <c r="O7" s="24"/>
      <c r="P7" s="24"/>
      <c r="Q7" s="24"/>
      <c r="R7" s="24"/>
      <c r="S7" s="24"/>
      <c r="T7" s="24"/>
    </row>
    <row r="8" spans="1:20" x14ac:dyDescent="0.35">
      <c r="A8" s="24"/>
      <c r="B8" s="24"/>
      <c r="C8" s="24"/>
      <c r="D8" s="24"/>
      <c r="E8" s="24"/>
      <c r="F8" s="24"/>
      <c r="G8" s="24"/>
      <c r="H8" s="24"/>
      <c r="I8" s="24"/>
      <c r="J8" s="24"/>
      <c r="K8" s="24"/>
      <c r="L8" s="24"/>
      <c r="M8" s="24"/>
      <c r="N8" s="24"/>
      <c r="O8" s="24"/>
      <c r="P8" s="24"/>
      <c r="Q8" s="24"/>
      <c r="R8" s="24"/>
      <c r="S8" s="24"/>
      <c r="T8" s="24"/>
    </row>
    <row r="9" spans="1:20" x14ac:dyDescent="0.35">
      <c r="A9" s="24"/>
      <c r="B9" s="24"/>
      <c r="C9" s="24"/>
      <c r="D9" s="24"/>
      <c r="E9" s="24"/>
      <c r="F9" s="24"/>
      <c r="G9" s="24"/>
      <c r="H9" s="24"/>
      <c r="I9" s="24"/>
      <c r="J9" s="24"/>
      <c r="K9" s="24"/>
      <c r="L9" s="24"/>
      <c r="M9" s="24"/>
      <c r="N9" s="24"/>
      <c r="O9" s="24"/>
      <c r="P9" s="24"/>
      <c r="Q9" s="24"/>
      <c r="R9" s="24"/>
      <c r="S9" s="24"/>
      <c r="T9" s="24"/>
    </row>
    <row r="10" spans="1:20" x14ac:dyDescent="0.35">
      <c r="A10" s="24"/>
      <c r="B10" s="24"/>
      <c r="C10" s="24"/>
      <c r="D10" s="24"/>
      <c r="E10" s="24"/>
      <c r="F10" s="24"/>
      <c r="G10" s="24"/>
      <c r="H10" s="24"/>
      <c r="I10" s="24"/>
      <c r="J10" s="24"/>
      <c r="K10" s="24"/>
      <c r="L10" s="24"/>
      <c r="M10" s="24"/>
      <c r="N10" s="24"/>
      <c r="O10" s="24"/>
      <c r="P10" s="24"/>
      <c r="Q10" s="24"/>
      <c r="R10" s="24"/>
      <c r="S10" s="24"/>
      <c r="T10" s="24"/>
    </row>
    <row r="11" spans="1:20" x14ac:dyDescent="0.35">
      <c r="A11" s="24"/>
      <c r="B11" s="24"/>
      <c r="C11" s="24"/>
      <c r="D11" s="24"/>
      <c r="E11" s="24"/>
      <c r="F11" s="24"/>
      <c r="G11" s="24"/>
      <c r="H11" s="24"/>
      <c r="I11" s="24"/>
      <c r="J11" s="24"/>
      <c r="K11" s="24"/>
      <c r="L11" s="24"/>
      <c r="M11" s="24"/>
      <c r="N11" s="24"/>
      <c r="O11" s="24"/>
      <c r="P11" s="24"/>
      <c r="Q11" s="24"/>
      <c r="R11" s="24"/>
      <c r="S11" s="24"/>
      <c r="T11" s="24"/>
    </row>
    <row r="12" spans="1:20" x14ac:dyDescent="0.35">
      <c r="A12" s="24"/>
      <c r="B12" s="24"/>
      <c r="C12" s="24"/>
      <c r="D12" s="24"/>
      <c r="E12" s="24"/>
      <c r="F12" s="24"/>
      <c r="G12" s="24"/>
      <c r="H12" s="24"/>
      <c r="I12" s="24"/>
      <c r="J12" s="24"/>
      <c r="K12" s="24"/>
      <c r="L12" s="24"/>
      <c r="M12" s="24"/>
      <c r="N12" s="24"/>
      <c r="O12" s="24"/>
      <c r="P12" s="24"/>
      <c r="Q12" s="24"/>
      <c r="R12" s="24"/>
      <c r="S12" s="24"/>
      <c r="T12" s="24"/>
    </row>
    <row r="13" spans="1:20" x14ac:dyDescent="0.35">
      <c r="A13" s="24"/>
      <c r="B13" s="24"/>
      <c r="C13" s="24"/>
      <c r="D13" s="24"/>
      <c r="E13" s="24"/>
      <c r="F13" s="24"/>
      <c r="G13" s="24"/>
      <c r="H13" s="24"/>
      <c r="I13" s="24"/>
      <c r="J13" s="24"/>
      <c r="K13" s="24"/>
      <c r="L13" s="24"/>
      <c r="M13" s="24"/>
      <c r="N13" s="24"/>
      <c r="O13" s="24"/>
      <c r="P13" s="24"/>
      <c r="Q13" s="24"/>
      <c r="R13" s="24"/>
      <c r="S13" s="24"/>
      <c r="T13" s="24"/>
    </row>
    <row r="14" spans="1:20" x14ac:dyDescent="0.35">
      <c r="A14" s="24"/>
      <c r="B14" s="24"/>
      <c r="C14" s="24"/>
      <c r="D14" s="24"/>
      <c r="E14" s="24"/>
      <c r="F14" s="24"/>
      <c r="G14" s="24"/>
      <c r="H14" s="24"/>
      <c r="I14" s="24"/>
      <c r="J14" s="24"/>
      <c r="K14" s="24"/>
      <c r="L14" s="24"/>
      <c r="M14" s="24"/>
      <c r="N14" s="24"/>
      <c r="O14" s="24"/>
      <c r="P14" s="24"/>
      <c r="Q14" s="24"/>
      <c r="R14" s="24"/>
      <c r="S14" s="24"/>
      <c r="T14" s="24"/>
    </row>
    <row r="15" spans="1:20" x14ac:dyDescent="0.35">
      <c r="A15" s="24"/>
      <c r="B15" s="24"/>
      <c r="C15" s="24"/>
      <c r="D15" s="24"/>
      <c r="E15" s="24"/>
      <c r="F15" s="24"/>
      <c r="G15" s="24"/>
      <c r="H15" s="24"/>
      <c r="I15" s="24"/>
      <c r="J15" s="24"/>
      <c r="K15" s="24"/>
      <c r="L15" s="24"/>
      <c r="M15" s="24"/>
      <c r="N15" s="24"/>
      <c r="O15" s="24"/>
      <c r="P15" s="24"/>
      <c r="Q15" s="24"/>
      <c r="R15" s="24"/>
      <c r="S15" s="24"/>
      <c r="T15" s="24"/>
    </row>
    <row r="16" spans="1:20" x14ac:dyDescent="0.35">
      <c r="A16" s="24"/>
      <c r="B16" s="24"/>
      <c r="C16" s="24"/>
      <c r="D16" s="24"/>
      <c r="E16" s="24"/>
      <c r="F16" s="24"/>
      <c r="G16" s="24"/>
      <c r="H16" s="24"/>
      <c r="I16" s="24"/>
      <c r="J16" s="24"/>
      <c r="K16" s="24"/>
      <c r="L16" s="24"/>
      <c r="M16" s="24"/>
      <c r="N16" s="24"/>
      <c r="O16" s="24"/>
      <c r="P16" s="24"/>
      <c r="Q16" s="24"/>
      <c r="R16" s="24"/>
      <c r="S16" s="24"/>
      <c r="T16" s="24"/>
    </row>
    <row r="17" spans="1:20" x14ac:dyDescent="0.35">
      <c r="A17" s="24"/>
      <c r="B17" s="24"/>
      <c r="C17" s="24"/>
      <c r="D17" s="24"/>
      <c r="E17" s="24"/>
      <c r="F17" s="24"/>
      <c r="G17" s="24"/>
      <c r="H17" s="24"/>
      <c r="I17" s="24"/>
      <c r="J17" s="24"/>
      <c r="K17" s="24"/>
      <c r="L17" s="24"/>
      <c r="M17" s="24"/>
      <c r="N17" s="24"/>
      <c r="O17" s="24"/>
      <c r="P17" s="24"/>
      <c r="Q17" s="24"/>
      <c r="R17" s="24"/>
      <c r="S17" s="24"/>
      <c r="T17" s="24"/>
    </row>
    <row r="18" spans="1:20" x14ac:dyDescent="0.35">
      <c r="A18" s="24"/>
      <c r="B18" s="24"/>
      <c r="C18" s="24"/>
      <c r="D18" s="24"/>
      <c r="E18" s="24"/>
      <c r="F18" s="24"/>
      <c r="G18" s="24"/>
      <c r="H18" s="24"/>
      <c r="I18" s="24"/>
      <c r="J18" s="24"/>
      <c r="K18" s="24"/>
      <c r="L18" s="24"/>
      <c r="M18" s="24"/>
      <c r="N18" s="24"/>
      <c r="O18" s="24"/>
      <c r="P18" s="24"/>
      <c r="Q18" s="24"/>
      <c r="R18" s="24"/>
      <c r="S18" s="24"/>
      <c r="T18" s="24"/>
    </row>
    <row r="19" spans="1:20" x14ac:dyDescent="0.35">
      <c r="A19" s="24"/>
      <c r="B19" s="24"/>
      <c r="C19" s="24"/>
      <c r="D19" s="24"/>
      <c r="E19" s="24"/>
      <c r="F19" s="24"/>
      <c r="G19" s="24"/>
      <c r="H19" s="24"/>
      <c r="I19" s="24"/>
      <c r="J19" s="24"/>
      <c r="K19" s="24"/>
      <c r="L19" s="24"/>
      <c r="M19" s="24"/>
      <c r="N19" s="24"/>
      <c r="O19" s="24"/>
      <c r="P19" s="24"/>
      <c r="Q19" s="24"/>
      <c r="R19" s="24"/>
      <c r="S19" s="24"/>
      <c r="T19" s="24"/>
    </row>
    <row r="20" spans="1:20" x14ac:dyDescent="0.35">
      <c r="A20" s="24"/>
      <c r="B20" s="24"/>
      <c r="C20" s="24"/>
      <c r="D20" s="24"/>
      <c r="E20" s="24"/>
      <c r="F20" s="24"/>
      <c r="G20" s="24"/>
      <c r="H20" s="24"/>
      <c r="I20" s="24"/>
      <c r="J20" s="24"/>
      <c r="K20" s="24"/>
      <c r="L20" s="24"/>
      <c r="M20" s="24"/>
      <c r="N20" s="24"/>
      <c r="O20" s="24"/>
      <c r="P20" s="24"/>
      <c r="Q20" s="24"/>
      <c r="R20" s="24"/>
      <c r="S20" s="24"/>
      <c r="T20" s="24"/>
    </row>
    <row r="21" spans="1:20" x14ac:dyDescent="0.35">
      <c r="A21" s="24"/>
      <c r="B21" s="24"/>
      <c r="C21" s="24"/>
      <c r="D21" s="24"/>
      <c r="E21" s="24"/>
      <c r="F21" s="24"/>
      <c r="G21" s="24"/>
      <c r="H21" s="24"/>
      <c r="I21" s="24"/>
      <c r="J21" s="24"/>
      <c r="K21" s="24"/>
      <c r="L21" s="24"/>
      <c r="M21" s="24"/>
      <c r="N21" s="24"/>
      <c r="O21" s="24"/>
      <c r="P21" s="24"/>
      <c r="Q21" s="24"/>
      <c r="R21" s="24"/>
      <c r="S21" s="24"/>
      <c r="T21" s="24"/>
    </row>
    <row r="22" spans="1:20" x14ac:dyDescent="0.35">
      <c r="A22" s="24"/>
      <c r="B22" s="24"/>
      <c r="C22" s="24"/>
      <c r="D22" s="24"/>
      <c r="E22" s="24"/>
      <c r="F22" s="24"/>
      <c r="G22" s="24"/>
      <c r="H22" s="24"/>
      <c r="I22" s="24"/>
      <c r="J22" s="24"/>
      <c r="K22" s="24"/>
      <c r="L22" s="24"/>
      <c r="M22" s="24"/>
      <c r="N22" s="24"/>
      <c r="O22" s="24"/>
      <c r="P22" s="24"/>
      <c r="Q22" s="24"/>
      <c r="R22" s="24"/>
      <c r="S22" s="24"/>
      <c r="T22" s="24"/>
    </row>
    <row r="23" spans="1:20" x14ac:dyDescent="0.35">
      <c r="A23" s="24"/>
      <c r="B23" s="24"/>
      <c r="C23" s="24"/>
      <c r="D23" s="24"/>
      <c r="E23" s="24"/>
      <c r="F23" s="24"/>
      <c r="G23" s="24"/>
      <c r="H23" s="24"/>
      <c r="I23" s="24"/>
      <c r="J23" s="24"/>
      <c r="K23" s="24"/>
      <c r="L23" s="24"/>
      <c r="M23" s="24"/>
      <c r="N23" s="24"/>
      <c r="O23" s="24"/>
      <c r="P23" s="24"/>
      <c r="Q23" s="24"/>
      <c r="R23" s="24"/>
      <c r="S23" s="24"/>
      <c r="T23" s="24"/>
    </row>
    <row r="24" spans="1:20" x14ac:dyDescent="0.35">
      <c r="A24" s="24"/>
      <c r="B24" s="24"/>
      <c r="C24" s="24"/>
      <c r="D24" s="24"/>
      <c r="E24" s="24"/>
      <c r="F24" s="24"/>
      <c r="G24" s="24"/>
      <c r="H24" s="24"/>
      <c r="I24" s="24"/>
      <c r="J24" s="24"/>
      <c r="K24" s="24"/>
      <c r="L24" s="24"/>
      <c r="M24" s="24"/>
      <c r="N24" s="24"/>
      <c r="O24" s="24"/>
      <c r="P24" s="24"/>
      <c r="Q24" s="24"/>
      <c r="R24" s="24"/>
      <c r="S24" s="24"/>
      <c r="T24" s="24"/>
    </row>
    <row r="25" spans="1:20" x14ac:dyDescent="0.35">
      <c r="A25" s="24"/>
      <c r="B25" s="24"/>
      <c r="C25" s="24"/>
      <c r="D25" s="24"/>
      <c r="E25" s="24"/>
      <c r="F25" s="24"/>
      <c r="G25" s="24"/>
      <c r="H25" s="24"/>
      <c r="I25" s="24"/>
      <c r="J25" s="24"/>
      <c r="K25" s="24"/>
      <c r="L25" s="24"/>
      <c r="M25" s="24"/>
      <c r="N25" s="24"/>
      <c r="O25" s="24"/>
      <c r="P25" s="24"/>
      <c r="Q25" s="24"/>
      <c r="R25" s="24"/>
      <c r="S25" s="24"/>
      <c r="T25" s="24"/>
    </row>
    <row r="26" spans="1:20" x14ac:dyDescent="0.35">
      <c r="A26" s="24"/>
      <c r="B26" s="24"/>
      <c r="C26" s="24"/>
      <c r="D26" s="24"/>
      <c r="E26" s="24"/>
      <c r="F26" s="24"/>
      <c r="G26" s="24"/>
      <c r="H26" s="24"/>
      <c r="I26" s="24"/>
      <c r="J26" s="24"/>
      <c r="K26" s="24"/>
      <c r="L26" s="24"/>
      <c r="M26" s="24"/>
      <c r="N26" s="24"/>
      <c r="O26" s="24"/>
      <c r="P26" s="24"/>
      <c r="Q26" s="24"/>
      <c r="R26" s="24"/>
      <c r="S26" s="24"/>
      <c r="T26" s="24"/>
    </row>
    <row r="27" spans="1:20" x14ac:dyDescent="0.35">
      <c r="A27" s="24"/>
      <c r="B27" s="24"/>
      <c r="C27" s="24"/>
      <c r="D27" s="24"/>
      <c r="E27" s="24"/>
      <c r="F27" s="24"/>
      <c r="G27" s="24"/>
      <c r="H27" s="24"/>
      <c r="I27" s="24"/>
      <c r="J27" s="24"/>
      <c r="K27" s="24"/>
      <c r="L27" s="24"/>
      <c r="M27" s="24"/>
      <c r="N27" s="24"/>
      <c r="O27" s="24"/>
      <c r="P27" s="24"/>
      <c r="Q27" s="24"/>
      <c r="R27" s="24"/>
      <c r="S27" s="24"/>
      <c r="T27" s="24"/>
    </row>
    <row r="28" spans="1:20" x14ac:dyDescent="0.35">
      <c r="A28" s="24"/>
      <c r="B28" s="24"/>
      <c r="C28" s="24"/>
      <c r="D28" s="24"/>
      <c r="E28" s="24"/>
      <c r="F28" s="24"/>
      <c r="G28" s="24"/>
      <c r="H28" s="24"/>
      <c r="I28" s="24"/>
      <c r="J28" s="24"/>
      <c r="K28" s="24"/>
      <c r="L28" s="24"/>
      <c r="M28" s="24"/>
      <c r="N28" s="24"/>
      <c r="O28" s="24"/>
      <c r="P28" s="24"/>
      <c r="Q28" s="24"/>
      <c r="R28" s="24"/>
      <c r="S28" s="24"/>
      <c r="T28" s="24"/>
    </row>
    <row r="29" spans="1:20" x14ac:dyDescent="0.35">
      <c r="A29" s="24"/>
      <c r="B29" s="24"/>
      <c r="C29" s="24"/>
      <c r="D29" s="24"/>
      <c r="E29" s="24"/>
      <c r="F29" s="24"/>
      <c r="G29" s="24"/>
      <c r="H29" s="24"/>
      <c r="I29" s="24"/>
      <c r="J29" s="24"/>
      <c r="K29" s="24"/>
      <c r="L29" s="24"/>
      <c r="M29" s="24"/>
      <c r="N29" s="24"/>
      <c r="O29" s="24"/>
      <c r="P29" s="24"/>
      <c r="Q29" s="24"/>
      <c r="R29" s="24"/>
      <c r="S29" s="24"/>
      <c r="T29" s="2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G59"/>
  <sheetViews>
    <sheetView topLeftCell="L1" zoomScale="108" workbookViewId="0">
      <selection activeCell="V13" sqref="V13"/>
    </sheetView>
  </sheetViews>
  <sheetFormatPr defaultRowHeight="14.5" x14ac:dyDescent="0.35"/>
  <cols>
    <col min="1" max="1" width="10" customWidth="1"/>
    <col min="2" max="4" width="12.453125" customWidth="1"/>
    <col min="5" max="5" width="6.453125" style="1" customWidth="1"/>
    <col min="6" max="6" width="13.90625" customWidth="1"/>
    <col min="7" max="7" width="12.36328125" bestFit="1" customWidth="1"/>
    <col min="8" max="9" width="12.54296875" customWidth="1"/>
    <col min="12" max="12" width="12.36328125" bestFit="1" customWidth="1"/>
    <col min="13" max="13" width="8.54296875" customWidth="1"/>
    <col min="14" max="14" width="12.54296875" customWidth="1"/>
    <col min="15" max="15" width="24.6328125" bestFit="1" customWidth="1"/>
    <col min="16" max="16" width="24.08984375" customWidth="1"/>
    <col min="17" max="17" width="13.1796875" customWidth="1"/>
    <col min="18" max="18" width="12" customWidth="1"/>
    <col min="21" max="21" width="12.36328125" bestFit="1" customWidth="1"/>
    <col min="22" max="22" width="9.81640625" customWidth="1"/>
    <col min="25" max="25" width="18" customWidth="1"/>
    <col min="26" max="26" width="13.26953125" customWidth="1"/>
    <col min="28" max="28" width="14.1796875" bestFit="1" customWidth="1"/>
    <col min="29" max="29" width="13.1796875" bestFit="1" customWidth="1"/>
    <col min="32" max="32" width="12.36328125" bestFit="1" customWidth="1"/>
    <col min="33" max="33" width="13.1796875" customWidth="1"/>
  </cols>
  <sheetData>
    <row r="2" spans="1:33" x14ac:dyDescent="0.35">
      <c r="A2" s="16" t="s">
        <v>136</v>
      </c>
      <c r="G2" s="16" t="s">
        <v>141</v>
      </c>
      <c r="H2" s="16"/>
      <c r="I2" s="21"/>
      <c r="L2" s="15" t="s">
        <v>157</v>
      </c>
      <c r="M2" s="15"/>
    </row>
    <row r="3" spans="1:33" x14ac:dyDescent="0.35">
      <c r="A3" s="1" t="s">
        <v>137</v>
      </c>
      <c r="B3" s="1" t="s">
        <v>138</v>
      </c>
      <c r="C3" s="1" t="s">
        <v>139</v>
      </c>
      <c r="D3" s="1" t="s">
        <v>140</v>
      </c>
      <c r="E3" s="1" t="s">
        <v>163</v>
      </c>
      <c r="F3" s="1" t="s">
        <v>162</v>
      </c>
      <c r="G3" s="17" t="s">
        <v>142</v>
      </c>
      <c r="H3" s="1" t="s">
        <v>138</v>
      </c>
      <c r="I3" s="1" t="s">
        <v>140</v>
      </c>
      <c r="L3" s="17" t="s">
        <v>142</v>
      </c>
      <c r="M3" s="14" t="s">
        <v>160</v>
      </c>
      <c r="N3" s="22" t="s">
        <v>161</v>
      </c>
      <c r="P3" s="16" t="s">
        <v>166</v>
      </c>
      <c r="Q3" s="16"/>
      <c r="R3" s="16"/>
      <c r="U3" s="16" t="s">
        <v>167</v>
      </c>
      <c r="Y3" s="16" t="s">
        <v>168</v>
      </c>
      <c r="AF3" t="s">
        <v>171</v>
      </c>
    </row>
    <row r="4" spans="1:33" x14ac:dyDescent="0.35">
      <c r="A4" s="14">
        <v>2478861</v>
      </c>
      <c r="B4" s="13">
        <v>899902125</v>
      </c>
      <c r="C4" s="13">
        <v>567767363.55000114</v>
      </c>
      <c r="D4" s="13">
        <v>332134761.44999886</v>
      </c>
      <c r="E4" s="22">
        <v>0.63092123885139306</v>
      </c>
      <c r="F4" s="22">
        <v>0.36907876114860699</v>
      </c>
      <c r="G4" s="18" t="s">
        <v>143</v>
      </c>
      <c r="H4" s="13">
        <v>182080675</v>
      </c>
      <c r="I4" s="13">
        <v>63375662.580000013</v>
      </c>
      <c r="L4" s="18" t="s">
        <v>143</v>
      </c>
      <c r="M4" s="14"/>
      <c r="N4" s="22"/>
      <c r="P4" s="17" t="s">
        <v>142</v>
      </c>
      <c r="Q4" s="1" t="s">
        <v>138</v>
      </c>
      <c r="R4" s="1" t="s">
        <v>140</v>
      </c>
      <c r="U4" s="17" t="s">
        <v>142</v>
      </c>
      <c r="V4" t="s">
        <v>138</v>
      </c>
      <c r="Y4" s="17" t="s">
        <v>142</v>
      </c>
      <c r="Z4" t="s">
        <v>138</v>
      </c>
      <c r="AB4" t="s">
        <v>169</v>
      </c>
      <c r="AC4" t="s">
        <v>170</v>
      </c>
      <c r="AF4" s="17" t="s">
        <v>142</v>
      </c>
      <c r="AG4" t="s">
        <v>170</v>
      </c>
    </row>
    <row r="5" spans="1:33" x14ac:dyDescent="0.35">
      <c r="G5" s="20" t="s">
        <v>144</v>
      </c>
      <c r="H5" s="12">
        <v>16253746</v>
      </c>
      <c r="I5" s="12">
        <v>5830005.4100000001</v>
      </c>
      <c r="L5" s="20" t="s">
        <v>144</v>
      </c>
      <c r="M5" s="14">
        <v>48333</v>
      </c>
      <c r="N5" s="22">
        <v>0.35868687808951855</v>
      </c>
      <c r="P5" s="18" t="s">
        <v>22</v>
      </c>
      <c r="Q5" s="28">
        <v>123728632</v>
      </c>
      <c r="R5" s="28">
        <v>44763030.330000028</v>
      </c>
      <c r="U5" s="18" t="s">
        <v>61</v>
      </c>
      <c r="V5" s="12">
        <v>77698912</v>
      </c>
      <c r="Y5" s="18" t="s">
        <v>36</v>
      </c>
      <c r="Z5" s="28">
        <v>135800459</v>
      </c>
      <c r="AC5" s="28">
        <f>Z5</f>
        <v>135800459</v>
      </c>
      <c r="AF5" s="18" t="s">
        <v>18</v>
      </c>
      <c r="AG5" s="28">
        <v>356643750</v>
      </c>
    </row>
    <row r="6" spans="1:33" x14ac:dyDescent="0.35">
      <c r="G6" s="20" t="s">
        <v>145</v>
      </c>
      <c r="H6" s="12">
        <v>14997988</v>
      </c>
      <c r="I6" s="12">
        <v>5207354.4400000004</v>
      </c>
      <c r="L6" s="20" t="s">
        <v>145</v>
      </c>
      <c r="M6" s="14">
        <v>37846</v>
      </c>
      <c r="N6" s="22">
        <v>0.34720353423405864</v>
      </c>
      <c r="P6" s="18" t="s">
        <v>19</v>
      </c>
      <c r="Q6" s="28">
        <v>153673680</v>
      </c>
      <c r="R6" s="28">
        <v>51846888.190000139</v>
      </c>
      <c r="U6" s="18" t="s">
        <v>14</v>
      </c>
      <c r="V6" s="12">
        <v>220094720</v>
      </c>
      <c r="Y6" s="19" t="s">
        <v>37</v>
      </c>
      <c r="Z6" s="28">
        <v>9797488</v>
      </c>
      <c r="AB6" s="1" t="str">
        <f t="shared" ref="AB6:AB59" si="0">Y6</f>
        <v>Illinois</v>
      </c>
      <c r="AC6" s="28">
        <f t="shared" ref="AC6:AC59" si="1">Z6</f>
        <v>9797488</v>
      </c>
      <c r="AF6" s="18" t="s">
        <v>83</v>
      </c>
      <c r="AG6" s="28">
        <v>247672882</v>
      </c>
    </row>
    <row r="7" spans="1:33" x14ac:dyDescent="0.35">
      <c r="A7" t="s">
        <v>164</v>
      </c>
      <c r="G7" s="20" t="s">
        <v>146</v>
      </c>
      <c r="H7" s="12">
        <v>17660577</v>
      </c>
      <c r="I7" s="12">
        <v>5862006.2600000007</v>
      </c>
      <c r="L7" s="20" t="s">
        <v>146</v>
      </c>
      <c r="M7" s="14">
        <v>46972</v>
      </c>
      <c r="N7" s="22">
        <v>0.33192608939107715</v>
      </c>
      <c r="P7" s="18" t="s">
        <v>17</v>
      </c>
      <c r="Q7" s="28">
        <v>208826244</v>
      </c>
      <c r="R7" s="28">
        <v>82802260.619999707</v>
      </c>
      <c r="U7" s="18" t="s">
        <v>34</v>
      </c>
      <c r="V7" s="12">
        <v>102114753</v>
      </c>
      <c r="Y7" s="19" t="s">
        <v>116</v>
      </c>
      <c r="Z7" s="28">
        <v>8836198</v>
      </c>
      <c r="AB7" s="1" t="str">
        <f t="shared" si="0"/>
        <v>Indiana</v>
      </c>
      <c r="AC7" s="28">
        <f t="shared" si="1"/>
        <v>8836198</v>
      </c>
      <c r="AF7" s="18" t="s">
        <v>24</v>
      </c>
      <c r="AG7" s="28">
        <v>295585493</v>
      </c>
    </row>
    <row r="8" spans="1:33" x14ac:dyDescent="0.35">
      <c r="B8" s="25" t="s">
        <v>165</v>
      </c>
      <c r="C8" s="25" t="s">
        <v>158</v>
      </c>
      <c r="G8" s="20" t="s">
        <v>147</v>
      </c>
      <c r="H8" s="12">
        <v>24607006</v>
      </c>
      <c r="I8" s="12">
        <v>9301293.3400000017</v>
      </c>
      <c r="L8" s="20" t="s">
        <v>147</v>
      </c>
      <c r="M8" s="14">
        <v>54709</v>
      </c>
      <c r="N8" s="22">
        <v>0.37799370390692805</v>
      </c>
      <c r="P8" s="18" t="s">
        <v>23</v>
      </c>
      <c r="Q8" s="28">
        <v>179038860</v>
      </c>
      <c r="R8" s="28">
        <v>68650970.560000017</v>
      </c>
      <c r="U8" s="18" t="s">
        <v>26</v>
      </c>
      <c r="V8" s="12">
        <v>182470997</v>
      </c>
      <c r="Y8" s="19" t="s">
        <v>112</v>
      </c>
      <c r="Z8" s="28">
        <v>7424011</v>
      </c>
      <c r="AB8" s="1" t="str">
        <f t="shared" si="0"/>
        <v>Iowa</v>
      </c>
      <c r="AC8" s="28">
        <f t="shared" si="1"/>
        <v>7424011</v>
      </c>
    </row>
    <row r="9" spans="1:33" x14ac:dyDescent="0.35">
      <c r="B9" s="26">
        <f>GETPIVOTDATA("% Cost",$A$3)</f>
        <v>0.63092123885139306</v>
      </c>
      <c r="C9" s="26">
        <f>GETPIVOTDATA("Sum of % profit",$A$3)</f>
        <v>0.36907876114860699</v>
      </c>
      <c r="G9" s="20" t="s">
        <v>148</v>
      </c>
      <c r="H9" s="12">
        <v>16918014</v>
      </c>
      <c r="I9" s="12">
        <v>5870841.9500000002</v>
      </c>
      <c r="L9" s="20" t="s">
        <v>148</v>
      </c>
      <c r="M9" s="14">
        <v>35705</v>
      </c>
      <c r="N9" s="22">
        <v>0.34701720603848657</v>
      </c>
      <c r="P9" s="18" t="s">
        <v>21</v>
      </c>
      <c r="Q9" s="28">
        <v>106631896</v>
      </c>
      <c r="R9" s="28">
        <v>38975784.93999999</v>
      </c>
      <c r="U9" s="18" t="s">
        <v>25</v>
      </c>
      <c r="V9" s="12">
        <v>74558410</v>
      </c>
      <c r="Y9" s="19" t="s">
        <v>106</v>
      </c>
      <c r="Z9" s="28">
        <v>9972864</v>
      </c>
      <c r="AB9" s="1" t="str">
        <f t="shared" si="0"/>
        <v>Kansas</v>
      </c>
      <c r="AC9" s="28">
        <f t="shared" si="1"/>
        <v>9972864</v>
      </c>
    </row>
    <row r="10" spans="1:33" x14ac:dyDescent="0.35">
      <c r="B10" s="27">
        <f>1-B9</f>
        <v>0.36907876114860694</v>
      </c>
      <c r="C10" s="26">
        <f>1-C9</f>
        <v>0.63092123885139295</v>
      </c>
      <c r="G10" s="20" t="s">
        <v>149</v>
      </c>
      <c r="H10" s="12">
        <v>8829819</v>
      </c>
      <c r="I10" s="12">
        <v>2292727.4100000006</v>
      </c>
      <c r="L10" s="20" t="s">
        <v>149</v>
      </c>
      <c r="M10" s="14">
        <v>16269</v>
      </c>
      <c r="N10" s="22">
        <v>0.25965735084716918</v>
      </c>
      <c r="P10" s="18" t="s">
        <v>20</v>
      </c>
      <c r="Q10" s="28">
        <v>128002813</v>
      </c>
      <c r="R10" s="28">
        <v>45095826.810000047</v>
      </c>
      <c r="U10" s="18" t="s">
        <v>30</v>
      </c>
      <c r="V10" s="12">
        <v>242964333</v>
      </c>
      <c r="Y10" s="19" t="s">
        <v>74</v>
      </c>
      <c r="Z10" s="28">
        <v>18625433</v>
      </c>
      <c r="AB10" s="1" t="str">
        <f t="shared" si="0"/>
        <v>Michigan</v>
      </c>
      <c r="AC10" s="28">
        <f t="shared" si="1"/>
        <v>18625433</v>
      </c>
    </row>
    <row r="11" spans="1:33" x14ac:dyDescent="0.35">
      <c r="G11" s="20" t="s">
        <v>150</v>
      </c>
      <c r="H11" s="12">
        <v>17146013</v>
      </c>
      <c r="I11" s="12">
        <v>4917665.1099999966</v>
      </c>
      <c r="L11" s="20" t="s">
        <v>150</v>
      </c>
      <c r="M11" s="14">
        <v>38219</v>
      </c>
      <c r="N11" s="22">
        <v>0.28681099856858833</v>
      </c>
      <c r="Y11" s="19" t="s">
        <v>51</v>
      </c>
      <c r="Z11" s="28">
        <v>7378068</v>
      </c>
      <c r="AB11" s="1" t="str">
        <f t="shared" si="0"/>
        <v>Minnesota</v>
      </c>
      <c r="AC11" s="28">
        <f t="shared" si="1"/>
        <v>7378068</v>
      </c>
    </row>
    <row r="12" spans="1:33" x14ac:dyDescent="0.35">
      <c r="G12" s="20" t="s">
        <v>151</v>
      </c>
      <c r="H12" s="12">
        <v>19877980</v>
      </c>
      <c r="I12" s="12">
        <v>7338924.5400000028</v>
      </c>
      <c r="L12" s="20" t="s">
        <v>151</v>
      </c>
      <c r="M12" s="14">
        <v>62307</v>
      </c>
      <c r="N12" s="22">
        <v>0.36919870831945717</v>
      </c>
      <c r="Y12" s="19" t="s">
        <v>76</v>
      </c>
      <c r="Z12" s="28">
        <v>9683265</v>
      </c>
      <c r="AB12" s="1" t="str">
        <f t="shared" si="0"/>
        <v>Missouri</v>
      </c>
      <c r="AC12" s="28">
        <f t="shared" si="1"/>
        <v>9683265</v>
      </c>
    </row>
    <row r="13" spans="1:33" x14ac:dyDescent="0.35">
      <c r="G13" s="20" t="s">
        <v>152</v>
      </c>
      <c r="H13" s="12">
        <v>18304436</v>
      </c>
      <c r="I13" s="12">
        <v>7119702.4399999995</v>
      </c>
      <c r="L13" s="20" t="s">
        <v>152</v>
      </c>
      <c r="M13" s="14">
        <v>46125</v>
      </c>
      <c r="N13" s="22">
        <v>0.38896049241834052</v>
      </c>
      <c r="U13" s="29" t="s">
        <v>1</v>
      </c>
      <c r="V13" s="25" t="s">
        <v>138</v>
      </c>
      <c r="Y13" s="19" t="s">
        <v>53</v>
      </c>
      <c r="Z13" s="28">
        <v>15710886</v>
      </c>
      <c r="AB13" s="1" t="str">
        <f t="shared" si="0"/>
        <v>Montana</v>
      </c>
      <c r="AC13" s="28">
        <f t="shared" si="1"/>
        <v>15710886</v>
      </c>
    </row>
    <row r="14" spans="1:33" x14ac:dyDescent="0.35">
      <c r="G14" s="20" t="s">
        <v>153</v>
      </c>
      <c r="H14" s="12">
        <v>10836269</v>
      </c>
      <c r="I14" s="12">
        <v>4139469.2099999995</v>
      </c>
      <c r="L14" s="20" t="s">
        <v>153</v>
      </c>
      <c r="M14" s="14">
        <v>30167</v>
      </c>
      <c r="N14" s="22">
        <v>0.38200133366936528</v>
      </c>
      <c r="U14" s="25" t="str">
        <f>U5</f>
        <v>Amazon</v>
      </c>
      <c r="V14" s="25">
        <f>V5</f>
        <v>77698912</v>
      </c>
      <c r="Y14" s="19" t="s">
        <v>57</v>
      </c>
      <c r="Z14" s="28">
        <v>5929038</v>
      </c>
      <c r="AB14" s="1" t="str">
        <f t="shared" si="0"/>
        <v>Nebraska</v>
      </c>
      <c r="AC14" s="28">
        <f t="shared" si="1"/>
        <v>5929038</v>
      </c>
    </row>
    <row r="15" spans="1:33" x14ac:dyDescent="0.35">
      <c r="G15" s="20" t="s">
        <v>154</v>
      </c>
      <c r="H15" s="12">
        <v>8622300</v>
      </c>
      <c r="I15" s="12">
        <v>2783476.2399999988</v>
      </c>
      <c r="L15" s="20" t="s">
        <v>154</v>
      </c>
      <c r="M15" s="14">
        <v>25152</v>
      </c>
      <c r="N15" s="22">
        <v>0.32282294051471172</v>
      </c>
      <c r="U15" s="25" t="str">
        <f t="shared" ref="U15:V19" si="2">U6</f>
        <v>Foot Locker</v>
      </c>
      <c r="V15" s="25">
        <f t="shared" si="2"/>
        <v>220094720</v>
      </c>
      <c r="Y15" s="19" t="s">
        <v>110</v>
      </c>
      <c r="Z15" s="28">
        <v>7735580</v>
      </c>
      <c r="AB15" s="1" t="str">
        <f t="shared" si="0"/>
        <v>North Dakota</v>
      </c>
      <c r="AC15" s="28">
        <f t="shared" si="1"/>
        <v>7735580</v>
      </c>
    </row>
    <row r="16" spans="1:33" x14ac:dyDescent="0.35">
      <c r="G16" s="20" t="s">
        <v>155</v>
      </c>
      <c r="H16" s="12">
        <v>8026527</v>
      </c>
      <c r="I16" s="12">
        <v>2712196.2300000014</v>
      </c>
      <c r="L16" s="20" t="s">
        <v>155</v>
      </c>
      <c r="M16" s="14">
        <v>20545</v>
      </c>
      <c r="N16" s="22">
        <v>0.33790408105523118</v>
      </c>
      <c r="U16" s="25" t="str">
        <f t="shared" si="2"/>
        <v>Kohl's</v>
      </c>
      <c r="V16" s="25">
        <f t="shared" si="2"/>
        <v>102114753</v>
      </c>
      <c r="Y16" s="19" t="s">
        <v>96</v>
      </c>
      <c r="Z16" s="28">
        <v>18484583</v>
      </c>
      <c r="AB16" s="1" t="str">
        <f t="shared" si="0"/>
        <v>Ohio</v>
      </c>
      <c r="AC16" s="28">
        <f t="shared" si="1"/>
        <v>18484583</v>
      </c>
    </row>
    <row r="17" spans="7:29" x14ac:dyDescent="0.35">
      <c r="G17" s="18" t="s">
        <v>156</v>
      </c>
      <c r="H17" s="13">
        <v>717821450</v>
      </c>
      <c r="I17" s="13">
        <v>268759098.87</v>
      </c>
      <c r="L17" s="18" t="s">
        <v>156</v>
      </c>
      <c r="M17" s="14"/>
      <c r="N17" s="22"/>
      <c r="U17" s="25" t="str">
        <f t="shared" si="2"/>
        <v>Sports Direct</v>
      </c>
      <c r="V17" s="25">
        <f t="shared" si="2"/>
        <v>182470997</v>
      </c>
      <c r="Y17" s="19" t="s">
        <v>108</v>
      </c>
      <c r="Z17" s="28">
        <v>8495576</v>
      </c>
      <c r="AB17" s="1" t="str">
        <f t="shared" si="0"/>
        <v>South Dakota</v>
      </c>
      <c r="AC17" s="28">
        <f t="shared" si="1"/>
        <v>8495576</v>
      </c>
    </row>
    <row r="18" spans="7:29" x14ac:dyDescent="0.35">
      <c r="G18" s="20" t="s">
        <v>144</v>
      </c>
      <c r="H18" s="12">
        <v>55225396</v>
      </c>
      <c r="I18" s="12">
        <v>19311929.099999994</v>
      </c>
      <c r="L18" s="20" t="s">
        <v>144</v>
      </c>
      <c r="M18" s="14">
        <v>179299</v>
      </c>
      <c r="N18" s="22">
        <v>0.34969290396758757</v>
      </c>
      <c r="U18" s="25" t="str">
        <f t="shared" si="2"/>
        <v>Walmart</v>
      </c>
      <c r="V18" s="25">
        <f t="shared" si="2"/>
        <v>74558410</v>
      </c>
      <c r="Y18" s="19" t="s">
        <v>114</v>
      </c>
      <c r="Z18" s="28">
        <v>7727469</v>
      </c>
      <c r="AB18" s="1" t="str">
        <f t="shared" si="0"/>
        <v>Wisconsin</v>
      </c>
      <c r="AC18" s="28">
        <f t="shared" si="1"/>
        <v>7727469</v>
      </c>
    </row>
    <row r="19" spans="7:29" x14ac:dyDescent="0.35">
      <c r="G19" s="20" t="s">
        <v>145</v>
      </c>
      <c r="H19" s="12">
        <v>46102165</v>
      </c>
      <c r="I19" s="12">
        <v>16185382.25999999</v>
      </c>
      <c r="L19" s="20" t="s">
        <v>145</v>
      </c>
      <c r="M19" s="14">
        <v>156113</v>
      </c>
      <c r="N19" s="22">
        <v>0.35107640302792703</v>
      </c>
      <c r="U19" s="25" t="str">
        <f t="shared" si="2"/>
        <v>West Gear</v>
      </c>
      <c r="V19" s="25">
        <f t="shared" si="2"/>
        <v>242964333</v>
      </c>
      <c r="Y19" s="18" t="s">
        <v>15</v>
      </c>
      <c r="Z19" s="28">
        <v>186324067</v>
      </c>
      <c r="AB19" s="1"/>
      <c r="AC19" s="28">
        <f t="shared" si="1"/>
        <v>186324067</v>
      </c>
    </row>
    <row r="20" spans="7:29" x14ac:dyDescent="0.35">
      <c r="G20" s="20" t="s">
        <v>146</v>
      </c>
      <c r="H20" s="12">
        <v>39148532</v>
      </c>
      <c r="I20" s="12">
        <v>14577781.740000006</v>
      </c>
      <c r="L20" s="20" t="s">
        <v>146</v>
      </c>
      <c r="M20" s="14">
        <v>143988</v>
      </c>
      <c r="N20" s="22">
        <v>0.37237109529419915</v>
      </c>
      <c r="Y20" s="19" t="s">
        <v>125</v>
      </c>
      <c r="Z20" s="28">
        <v>11573448</v>
      </c>
      <c r="AB20" s="1" t="str">
        <f t="shared" si="0"/>
        <v>Connecticut</v>
      </c>
      <c r="AC20" s="28">
        <f t="shared" si="1"/>
        <v>11573448</v>
      </c>
    </row>
    <row r="21" spans="7:29" x14ac:dyDescent="0.35">
      <c r="G21" s="20" t="s">
        <v>147</v>
      </c>
      <c r="H21" s="12">
        <v>47732964</v>
      </c>
      <c r="I21" s="12">
        <v>18257943.970000006</v>
      </c>
      <c r="L21" s="20" t="s">
        <v>147</v>
      </c>
      <c r="M21" s="14">
        <v>161717</v>
      </c>
      <c r="N21" s="22">
        <v>0.38250178576800731</v>
      </c>
      <c r="Y21" s="19" t="s">
        <v>121</v>
      </c>
      <c r="Z21" s="28">
        <v>12298412</v>
      </c>
      <c r="AB21" s="1" t="str">
        <f t="shared" si="0"/>
        <v>Delaware</v>
      </c>
      <c r="AC21" s="28">
        <f t="shared" si="1"/>
        <v>12298412</v>
      </c>
    </row>
    <row r="22" spans="7:29" x14ac:dyDescent="0.35">
      <c r="G22" s="20" t="s">
        <v>148</v>
      </c>
      <c r="H22" s="12">
        <v>63589681</v>
      </c>
      <c r="I22" s="12">
        <v>24075413.379999977</v>
      </c>
      <c r="L22" s="20" t="s">
        <v>148</v>
      </c>
      <c r="M22" s="14">
        <v>178900</v>
      </c>
      <c r="N22" s="22">
        <v>0.37860566370823556</v>
      </c>
      <c r="Y22" s="19" t="s">
        <v>62</v>
      </c>
      <c r="Z22" s="28">
        <v>9195978</v>
      </c>
      <c r="AB22" s="1" t="str">
        <f t="shared" si="0"/>
        <v>Maine</v>
      </c>
      <c r="AC22" s="28">
        <f t="shared" si="1"/>
        <v>9195978</v>
      </c>
    </row>
    <row r="23" spans="7:29" x14ac:dyDescent="0.35">
      <c r="G23" s="20" t="s">
        <v>149</v>
      </c>
      <c r="H23" s="12">
        <v>65917553</v>
      </c>
      <c r="I23" s="12">
        <v>24421988.509999976</v>
      </c>
      <c r="L23" s="20" t="s">
        <v>149</v>
      </c>
      <c r="M23" s="14">
        <v>164745</v>
      </c>
      <c r="N23" s="22">
        <v>0.37049294760683815</v>
      </c>
      <c r="Y23" s="19" t="s">
        <v>119</v>
      </c>
      <c r="Z23" s="28">
        <v>7758059</v>
      </c>
      <c r="AB23" s="1" t="str">
        <f t="shared" si="0"/>
        <v>Maryland</v>
      </c>
      <c r="AC23" s="28">
        <f t="shared" si="1"/>
        <v>7758059</v>
      </c>
    </row>
    <row r="24" spans="7:29" x14ac:dyDescent="0.35">
      <c r="G24" s="20" t="s">
        <v>150</v>
      </c>
      <c r="H24" s="12">
        <v>78334681</v>
      </c>
      <c r="I24" s="12">
        <v>29137233.48000003</v>
      </c>
      <c r="L24" s="20" t="s">
        <v>150</v>
      </c>
      <c r="M24" s="14">
        <v>180481</v>
      </c>
      <c r="N24" s="22">
        <v>0.37195828345812798</v>
      </c>
      <c r="Y24" s="19" t="s">
        <v>129</v>
      </c>
      <c r="Z24" s="28">
        <v>11076810</v>
      </c>
      <c r="AB24" s="1" t="str">
        <f t="shared" si="0"/>
        <v>Massachusetts</v>
      </c>
      <c r="AC24" s="28">
        <f t="shared" si="1"/>
        <v>11076810</v>
      </c>
    </row>
    <row r="25" spans="7:29" x14ac:dyDescent="0.35">
      <c r="G25" s="20" t="s">
        <v>151</v>
      </c>
      <c r="H25" s="12">
        <v>72288221</v>
      </c>
      <c r="I25" s="12">
        <v>27112515.760000009</v>
      </c>
      <c r="L25" s="20" t="s">
        <v>151</v>
      </c>
      <c r="M25" s="14">
        <v>195414</v>
      </c>
      <c r="N25" s="22">
        <v>0.37506132236951867</v>
      </c>
      <c r="Y25" s="19" t="s">
        <v>133</v>
      </c>
      <c r="Z25" s="28">
        <v>16411667</v>
      </c>
      <c r="AB25" s="1" t="str">
        <f t="shared" si="0"/>
        <v>New Hampshire</v>
      </c>
      <c r="AC25" s="28">
        <f t="shared" si="1"/>
        <v>16411667</v>
      </c>
    </row>
    <row r="26" spans="7:29" x14ac:dyDescent="0.35">
      <c r="G26" s="20" t="s">
        <v>152</v>
      </c>
      <c r="H26" s="12">
        <v>59357023</v>
      </c>
      <c r="I26" s="12">
        <v>23889884.29000001</v>
      </c>
      <c r="L26" s="20" t="s">
        <v>152</v>
      </c>
      <c r="M26" s="14">
        <v>182425</v>
      </c>
      <c r="N26" s="22">
        <v>0.40247780435349684</v>
      </c>
      <c r="Y26" s="19" t="s">
        <v>123</v>
      </c>
      <c r="Z26" s="28">
        <v>9934246</v>
      </c>
      <c r="AB26" s="1" t="str">
        <f t="shared" si="0"/>
        <v>New Jersey</v>
      </c>
      <c r="AC26" s="28">
        <f t="shared" si="1"/>
        <v>9934246</v>
      </c>
    </row>
    <row r="27" spans="7:29" x14ac:dyDescent="0.35">
      <c r="G27" s="20" t="s">
        <v>153</v>
      </c>
      <c r="H27" s="12">
        <v>53074764</v>
      </c>
      <c r="I27" s="12">
        <v>20938975.390000004</v>
      </c>
      <c r="L27" s="20" t="s">
        <v>153</v>
      </c>
      <c r="M27" s="14">
        <v>152834</v>
      </c>
      <c r="N27" s="22">
        <v>0.3945184832098359</v>
      </c>
      <c r="Y27" s="19" t="s">
        <v>16</v>
      </c>
      <c r="Z27" s="28">
        <v>64229039</v>
      </c>
      <c r="AB27" s="1" t="str">
        <f t="shared" si="0"/>
        <v>New York</v>
      </c>
      <c r="AC27" s="28">
        <f t="shared" si="1"/>
        <v>64229039</v>
      </c>
    </row>
    <row r="28" spans="7:29" x14ac:dyDescent="0.35">
      <c r="G28" s="20" t="s">
        <v>154</v>
      </c>
      <c r="H28" s="12">
        <v>59235040</v>
      </c>
      <c r="I28" s="12">
        <v>21972045.189999979</v>
      </c>
      <c r="L28" s="20" t="s">
        <v>154</v>
      </c>
      <c r="M28" s="14">
        <v>149350</v>
      </c>
      <c r="N28" s="22">
        <v>0.37092986161569197</v>
      </c>
      <c r="Y28" s="19" t="s">
        <v>40</v>
      </c>
      <c r="Z28" s="28">
        <v>10357519</v>
      </c>
      <c r="AB28" s="1" t="str">
        <f t="shared" si="0"/>
        <v>Pennsylvania</v>
      </c>
      <c r="AC28" s="28">
        <f t="shared" si="1"/>
        <v>10357519</v>
      </c>
    </row>
    <row r="29" spans="7:29" x14ac:dyDescent="0.35">
      <c r="G29" s="20" t="s">
        <v>155</v>
      </c>
      <c r="H29" s="12">
        <v>77815430</v>
      </c>
      <c r="I29" s="12">
        <v>28878005.799999986</v>
      </c>
      <c r="L29" s="20" t="s">
        <v>155</v>
      </c>
      <c r="M29" s="14">
        <v>171246</v>
      </c>
      <c r="N29" s="22">
        <v>0.37110899213690635</v>
      </c>
      <c r="Y29" s="19" t="s">
        <v>127</v>
      </c>
      <c r="Z29" s="28">
        <v>8446806</v>
      </c>
      <c r="AB29" s="1" t="str">
        <f t="shared" si="0"/>
        <v>Rhode Island</v>
      </c>
      <c r="AC29" s="28">
        <f t="shared" si="1"/>
        <v>8446806</v>
      </c>
    </row>
    <row r="30" spans="7:29" x14ac:dyDescent="0.35">
      <c r="Y30" s="19" t="s">
        <v>131</v>
      </c>
      <c r="Z30" s="28">
        <v>14352923</v>
      </c>
      <c r="AB30" s="1" t="str">
        <f t="shared" si="0"/>
        <v>Vermont</v>
      </c>
      <c r="AC30" s="28">
        <f t="shared" si="1"/>
        <v>14352923</v>
      </c>
    </row>
    <row r="31" spans="7:29" x14ac:dyDescent="0.35">
      <c r="Y31" s="19" t="s">
        <v>118</v>
      </c>
      <c r="Z31" s="28">
        <v>10689160</v>
      </c>
      <c r="AB31" s="1" t="str">
        <f t="shared" si="0"/>
        <v>West Virginia</v>
      </c>
      <c r="AC31" s="28">
        <f t="shared" si="1"/>
        <v>10689160</v>
      </c>
    </row>
    <row r="32" spans="7:29" x14ac:dyDescent="0.35">
      <c r="Y32" s="18" t="s">
        <v>27</v>
      </c>
      <c r="Z32" s="28">
        <v>144663181</v>
      </c>
      <c r="AB32" s="1"/>
      <c r="AC32" s="28">
        <f t="shared" si="1"/>
        <v>144663181</v>
      </c>
    </row>
    <row r="33" spans="25:29" x14ac:dyDescent="0.35">
      <c r="Y33" s="19" t="s">
        <v>59</v>
      </c>
      <c r="Z33" s="28">
        <v>17633424</v>
      </c>
      <c r="AB33" s="1" t="str">
        <f t="shared" si="0"/>
        <v>Alabama</v>
      </c>
      <c r="AC33" s="28">
        <f t="shared" si="1"/>
        <v>17633424</v>
      </c>
    </row>
    <row r="34" spans="25:29" x14ac:dyDescent="0.35">
      <c r="Y34" s="19" t="s">
        <v>102</v>
      </c>
      <c r="Z34" s="28">
        <v>12639347</v>
      </c>
      <c r="AB34" s="1" t="str">
        <f t="shared" si="0"/>
        <v>Arkansas</v>
      </c>
      <c r="AC34" s="28">
        <f t="shared" si="1"/>
        <v>12639347</v>
      </c>
    </row>
    <row r="35" spans="25:29" x14ac:dyDescent="0.35">
      <c r="Y35" s="19" t="s">
        <v>81</v>
      </c>
      <c r="Z35" s="28">
        <v>23750781</v>
      </c>
      <c r="AB35" s="1" t="str">
        <f t="shared" si="0"/>
        <v>Louisiana</v>
      </c>
      <c r="AC35" s="28">
        <f t="shared" si="1"/>
        <v>23750781</v>
      </c>
    </row>
    <row r="36" spans="25:29" x14ac:dyDescent="0.35">
      <c r="Y36" s="19" t="s">
        <v>100</v>
      </c>
      <c r="Z36" s="28">
        <v>15591709</v>
      </c>
      <c r="AB36" s="1" t="str">
        <f t="shared" si="0"/>
        <v>Mississippi</v>
      </c>
      <c r="AC36" s="28">
        <f t="shared" si="1"/>
        <v>15591709</v>
      </c>
    </row>
    <row r="37" spans="25:29" x14ac:dyDescent="0.35">
      <c r="Y37" s="19" t="s">
        <v>104</v>
      </c>
      <c r="Z37" s="28">
        <v>10620734</v>
      </c>
      <c r="AB37" s="1" t="str">
        <f t="shared" si="0"/>
        <v>Oklahoma</v>
      </c>
      <c r="AC37" s="28">
        <f t="shared" si="1"/>
        <v>10620734</v>
      </c>
    </row>
    <row r="38" spans="25:29" x14ac:dyDescent="0.35">
      <c r="Y38" s="19" t="s">
        <v>55</v>
      </c>
      <c r="Z38" s="28">
        <v>18067440</v>
      </c>
      <c r="AB38" s="1" t="str">
        <f t="shared" si="0"/>
        <v>Tennessee</v>
      </c>
      <c r="AC38" s="28">
        <f t="shared" si="1"/>
        <v>18067440</v>
      </c>
    </row>
    <row r="39" spans="25:29" x14ac:dyDescent="0.35">
      <c r="Y39" s="19" t="s">
        <v>28</v>
      </c>
      <c r="Z39" s="28">
        <v>46359746</v>
      </c>
      <c r="AB39" s="1" t="str">
        <f t="shared" si="0"/>
        <v>Texas</v>
      </c>
      <c r="AC39" s="28">
        <f t="shared" si="1"/>
        <v>46359746</v>
      </c>
    </row>
    <row r="40" spans="25:29" x14ac:dyDescent="0.35">
      <c r="Y40" s="18" t="s">
        <v>48</v>
      </c>
      <c r="Z40" s="28">
        <v>163171236</v>
      </c>
      <c r="AB40" s="1"/>
      <c r="AC40" s="28">
        <f t="shared" si="1"/>
        <v>163171236</v>
      </c>
    </row>
    <row r="41" spans="25:29" x14ac:dyDescent="0.35">
      <c r="Y41" s="19" t="s">
        <v>49</v>
      </c>
      <c r="Z41" s="28">
        <v>59283714</v>
      </c>
      <c r="AB41" s="1" t="str">
        <f t="shared" si="0"/>
        <v>Florida</v>
      </c>
      <c r="AC41" s="28">
        <f t="shared" si="1"/>
        <v>59283714</v>
      </c>
    </row>
    <row r="42" spans="25:29" x14ac:dyDescent="0.35">
      <c r="Y42" s="19" t="s">
        <v>90</v>
      </c>
      <c r="Z42" s="28">
        <v>18997466</v>
      </c>
      <c r="AB42" s="1" t="str">
        <f t="shared" si="0"/>
        <v>Georgia</v>
      </c>
      <c r="AC42" s="28">
        <f t="shared" si="1"/>
        <v>18997466</v>
      </c>
    </row>
    <row r="43" spans="25:29" x14ac:dyDescent="0.35">
      <c r="Y43" s="19" t="s">
        <v>98</v>
      </c>
      <c r="Z43" s="28">
        <v>10072848</v>
      </c>
      <c r="AB43" s="1" t="str">
        <f t="shared" si="0"/>
        <v>Kentucky</v>
      </c>
      <c r="AC43" s="28">
        <f t="shared" si="1"/>
        <v>10072848</v>
      </c>
    </row>
    <row r="44" spans="25:29" x14ac:dyDescent="0.35">
      <c r="Y44" s="19" t="s">
        <v>94</v>
      </c>
      <c r="Z44" s="28">
        <v>23956531</v>
      </c>
      <c r="AB44" s="1" t="str">
        <f t="shared" si="0"/>
        <v>North Carolina</v>
      </c>
      <c r="AC44" s="28">
        <f t="shared" si="1"/>
        <v>23956531</v>
      </c>
    </row>
    <row r="45" spans="25:29" x14ac:dyDescent="0.35">
      <c r="Y45" s="19" t="s">
        <v>92</v>
      </c>
      <c r="Z45" s="28">
        <v>29285637</v>
      </c>
      <c r="AB45" s="1" t="str">
        <f t="shared" si="0"/>
        <v>South Carolina</v>
      </c>
      <c r="AC45" s="28">
        <f t="shared" si="1"/>
        <v>29285637</v>
      </c>
    </row>
    <row r="46" spans="25:29" x14ac:dyDescent="0.35">
      <c r="Y46" s="19" t="s">
        <v>72</v>
      </c>
      <c r="Z46" s="28">
        <v>21575040</v>
      </c>
      <c r="AB46" s="1" t="str">
        <f t="shared" si="0"/>
        <v>Virginia</v>
      </c>
      <c r="AC46" s="28">
        <f t="shared" si="1"/>
        <v>21575040</v>
      </c>
    </row>
    <row r="47" spans="25:29" x14ac:dyDescent="0.35">
      <c r="Y47" s="18" t="s">
        <v>31</v>
      </c>
      <c r="Z47" s="28">
        <v>269943182</v>
      </c>
      <c r="AB47" s="1"/>
      <c r="AC47" s="28">
        <f t="shared" si="1"/>
        <v>269943182</v>
      </c>
    </row>
    <row r="48" spans="25:29" x14ac:dyDescent="0.35">
      <c r="Y48" s="19" t="s">
        <v>64</v>
      </c>
      <c r="Z48" s="28">
        <v>14753103</v>
      </c>
      <c r="AB48" s="1" t="str">
        <f t="shared" si="0"/>
        <v>Alaska</v>
      </c>
      <c r="AC48" s="28">
        <f t="shared" si="1"/>
        <v>14753103</v>
      </c>
    </row>
    <row r="49" spans="25:29" x14ac:dyDescent="0.35">
      <c r="Y49" s="19" t="s">
        <v>86</v>
      </c>
      <c r="Z49" s="28">
        <v>15782221</v>
      </c>
      <c r="AB49" s="1" t="str">
        <f t="shared" si="0"/>
        <v>Arizona</v>
      </c>
      <c r="AC49" s="28">
        <f t="shared" si="1"/>
        <v>15782221</v>
      </c>
    </row>
    <row r="50" spans="25:29" x14ac:dyDescent="0.35">
      <c r="Y50" s="19" t="s">
        <v>32</v>
      </c>
      <c r="Z50" s="28">
        <v>60174133</v>
      </c>
      <c r="AB50" s="1" t="str">
        <f t="shared" si="0"/>
        <v>California</v>
      </c>
      <c r="AC50" s="28">
        <f t="shared" si="1"/>
        <v>60174133</v>
      </c>
    </row>
    <row r="51" spans="25:29" x14ac:dyDescent="0.35">
      <c r="Y51" s="19" t="s">
        <v>44</v>
      </c>
      <c r="Z51" s="28">
        <v>20996536</v>
      </c>
      <c r="AB51" s="1" t="str">
        <f t="shared" si="0"/>
        <v>Colorado</v>
      </c>
      <c r="AC51" s="28">
        <f t="shared" si="1"/>
        <v>20996536</v>
      </c>
    </row>
    <row r="52" spans="25:29" x14ac:dyDescent="0.35">
      <c r="Y52" s="19" t="s">
        <v>66</v>
      </c>
      <c r="Z52" s="28">
        <v>22282457</v>
      </c>
      <c r="AB52" s="1" t="str">
        <f t="shared" si="0"/>
        <v>Hawaii</v>
      </c>
      <c r="AC52" s="28">
        <f t="shared" si="1"/>
        <v>22282457</v>
      </c>
    </row>
    <row r="53" spans="25:29" x14ac:dyDescent="0.35">
      <c r="Y53" s="19" t="s">
        <v>84</v>
      </c>
      <c r="Z53" s="28">
        <v>19276878</v>
      </c>
      <c r="AB53" s="1" t="str">
        <f t="shared" si="0"/>
        <v>Idaho</v>
      </c>
      <c r="AC53" s="28">
        <f t="shared" si="1"/>
        <v>19276878</v>
      </c>
    </row>
    <row r="54" spans="25:29" x14ac:dyDescent="0.35">
      <c r="Y54" s="19" t="s">
        <v>42</v>
      </c>
      <c r="Z54" s="28">
        <v>20858509</v>
      </c>
      <c r="AB54" s="1" t="str">
        <f t="shared" si="0"/>
        <v>Nevada</v>
      </c>
      <c r="AC54" s="28">
        <f t="shared" si="1"/>
        <v>20858509</v>
      </c>
    </row>
    <row r="55" spans="25:29" x14ac:dyDescent="0.35">
      <c r="Y55" s="19" t="s">
        <v>88</v>
      </c>
      <c r="Z55" s="28">
        <v>19865016</v>
      </c>
      <c r="AB55" s="1" t="str">
        <f t="shared" si="0"/>
        <v>New Mexico</v>
      </c>
      <c r="AC55" s="28">
        <f t="shared" si="1"/>
        <v>19865016</v>
      </c>
    </row>
    <row r="56" spans="25:29" x14ac:dyDescent="0.35">
      <c r="Y56" s="19" t="s">
        <v>80</v>
      </c>
      <c r="Z56" s="28">
        <v>21349674</v>
      </c>
      <c r="AB56" s="1" t="str">
        <f t="shared" si="0"/>
        <v>Oregon</v>
      </c>
      <c r="AC56" s="28">
        <f t="shared" si="1"/>
        <v>21349674</v>
      </c>
    </row>
    <row r="57" spans="25:29" x14ac:dyDescent="0.35">
      <c r="Y57" s="19" t="s">
        <v>78</v>
      </c>
      <c r="Z57" s="28">
        <v>9696420</v>
      </c>
      <c r="AB57" s="1" t="str">
        <f t="shared" si="0"/>
        <v>Utah</v>
      </c>
      <c r="AC57" s="28">
        <f t="shared" si="1"/>
        <v>9696420</v>
      </c>
    </row>
    <row r="58" spans="25:29" x14ac:dyDescent="0.35">
      <c r="Y58" s="19" t="s">
        <v>46</v>
      </c>
      <c r="Z58" s="28">
        <v>26330718</v>
      </c>
      <c r="AB58" s="1" t="str">
        <f t="shared" si="0"/>
        <v>Washington</v>
      </c>
      <c r="AC58" s="28">
        <f t="shared" si="1"/>
        <v>26330718</v>
      </c>
    </row>
    <row r="59" spans="25:29" x14ac:dyDescent="0.35">
      <c r="Y59" s="19" t="s">
        <v>70</v>
      </c>
      <c r="Z59" s="28">
        <v>18577517</v>
      </c>
      <c r="AB59" s="1" t="str">
        <f t="shared" si="0"/>
        <v>Wyoming</v>
      </c>
      <c r="AC59" s="28">
        <f t="shared" si="1"/>
        <v>18577517</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9"/>
  <sheetViews>
    <sheetView tabSelected="1" zoomScaleNormal="100" workbookViewId="0"/>
  </sheetViews>
  <sheetFormatPr defaultRowHeight="14.5" x14ac:dyDescent="0.35"/>
  <cols>
    <col min="1" max="1" width="3.1796875" style="23" customWidth="1"/>
    <col min="2" max="17" width="8.7265625" style="23"/>
    <col min="18" max="18" width="11.36328125" style="23" customWidth="1"/>
    <col min="19" max="19" width="9.90625" style="23" customWidth="1"/>
    <col min="20" max="20" width="4.08984375" style="23" customWidth="1"/>
    <col min="21" max="16384" width="8.7265625" style="23"/>
  </cols>
  <sheetData>
    <row r="1" spans="1:20" x14ac:dyDescent="0.35">
      <c r="A1" s="24"/>
      <c r="B1" s="24"/>
      <c r="C1" s="24"/>
      <c r="D1" s="24"/>
      <c r="E1" s="24"/>
      <c r="F1" s="24"/>
      <c r="G1" s="24"/>
      <c r="H1" s="24"/>
      <c r="I1" s="24"/>
      <c r="J1" s="24"/>
      <c r="K1" s="24"/>
      <c r="L1" s="24"/>
      <c r="M1" s="24"/>
      <c r="N1" s="24"/>
      <c r="O1" s="24"/>
      <c r="P1" s="24"/>
      <c r="Q1" s="24"/>
      <c r="R1" s="24"/>
      <c r="S1" s="24"/>
      <c r="T1" s="24"/>
    </row>
    <row r="2" spans="1:20" x14ac:dyDescent="0.35">
      <c r="A2" s="24"/>
      <c r="B2" s="24"/>
      <c r="C2" s="24"/>
      <c r="D2" s="24"/>
      <c r="E2" s="24"/>
      <c r="F2" s="24"/>
      <c r="G2" s="24"/>
      <c r="H2" s="24"/>
      <c r="I2" s="24"/>
      <c r="J2" s="24"/>
      <c r="K2" s="24"/>
      <c r="L2" s="24"/>
      <c r="M2" s="24"/>
      <c r="N2" s="24"/>
      <c r="O2" s="24"/>
      <c r="P2" s="24"/>
      <c r="Q2" s="24"/>
      <c r="R2" s="24"/>
      <c r="S2" s="24"/>
      <c r="T2" s="24"/>
    </row>
    <row r="3" spans="1:20" x14ac:dyDescent="0.35">
      <c r="A3" s="24"/>
      <c r="B3" s="24"/>
      <c r="C3" s="24"/>
      <c r="D3" s="24"/>
      <c r="E3" s="24"/>
      <c r="F3" s="24"/>
      <c r="G3" s="24"/>
      <c r="H3" s="24"/>
      <c r="I3" s="24"/>
      <c r="J3" s="24"/>
      <c r="K3" s="24"/>
      <c r="L3" s="24"/>
      <c r="M3" s="24"/>
      <c r="N3" s="24"/>
      <c r="O3" s="24"/>
      <c r="P3" s="24"/>
      <c r="Q3" s="24"/>
      <c r="R3" s="24"/>
      <c r="S3" s="24"/>
      <c r="T3" s="24"/>
    </row>
    <row r="4" spans="1:20" x14ac:dyDescent="0.35">
      <c r="A4" s="24"/>
      <c r="B4" s="24"/>
      <c r="C4" s="24"/>
      <c r="D4" s="24"/>
      <c r="E4" s="24"/>
      <c r="F4" s="24"/>
      <c r="G4" s="24"/>
      <c r="H4" s="24"/>
      <c r="I4" s="24"/>
      <c r="J4" s="24"/>
      <c r="K4" s="24"/>
      <c r="L4" s="24"/>
      <c r="M4" s="24"/>
      <c r="N4" s="24"/>
      <c r="O4" s="24"/>
      <c r="P4" s="24"/>
      <c r="Q4" s="24"/>
      <c r="R4" s="24"/>
      <c r="S4" s="24"/>
      <c r="T4" s="24"/>
    </row>
    <row r="5" spans="1:20" x14ac:dyDescent="0.35">
      <c r="A5" s="24"/>
      <c r="B5" s="24"/>
      <c r="C5" s="24"/>
      <c r="D5" s="24"/>
      <c r="E5" s="24"/>
      <c r="F5" s="24"/>
      <c r="G5" s="24"/>
      <c r="H5" s="24"/>
      <c r="I5" s="24"/>
      <c r="J5" s="24"/>
      <c r="K5" s="24"/>
      <c r="L5" s="24"/>
      <c r="M5" s="24"/>
      <c r="N5" s="24"/>
      <c r="O5" s="24"/>
      <c r="P5" s="24"/>
      <c r="Q5" s="24"/>
      <c r="R5" s="24"/>
      <c r="S5" s="24"/>
      <c r="T5" s="24"/>
    </row>
    <row r="6" spans="1:20" x14ac:dyDescent="0.35">
      <c r="A6" s="24"/>
      <c r="B6" s="24"/>
      <c r="C6" s="24"/>
      <c r="D6" s="24"/>
      <c r="E6" s="24"/>
      <c r="F6" s="24"/>
      <c r="G6" s="24"/>
      <c r="H6" s="24"/>
      <c r="I6" s="24"/>
      <c r="J6" s="24"/>
      <c r="K6" s="24"/>
      <c r="L6" s="24"/>
      <c r="M6" s="24"/>
      <c r="N6" s="24"/>
      <c r="O6" s="24"/>
      <c r="P6" s="24"/>
      <c r="Q6" s="24"/>
      <c r="R6" s="24"/>
      <c r="S6" s="24"/>
      <c r="T6" s="24"/>
    </row>
    <row r="7" spans="1:20" x14ac:dyDescent="0.35">
      <c r="A7" s="24"/>
      <c r="B7" s="24"/>
      <c r="C7" s="24"/>
      <c r="D7" s="24"/>
      <c r="E7" s="24"/>
      <c r="F7" s="24"/>
      <c r="G7" s="24"/>
      <c r="H7" s="24"/>
      <c r="I7" s="24"/>
      <c r="J7" s="24"/>
      <c r="K7" s="24"/>
      <c r="L7" s="24"/>
      <c r="M7" s="24"/>
      <c r="N7" s="24"/>
      <c r="O7" s="24"/>
      <c r="P7" s="24"/>
      <c r="Q7" s="24"/>
      <c r="R7" s="24"/>
      <c r="S7" s="24"/>
      <c r="T7" s="24"/>
    </row>
    <row r="8" spans="1:20" x14ac:dyDescent="0.35">
      <c r="A8" s="24"/>
      <c r="B8" s="24"/>
      <c r="C8" s="24"/>
      <c r="D8" s="24"/>
      <c r="E8" s="24"/>
      <c r="F8" s="24"/>
      <c r="G8" s="24"/>
      <c r="H8" s="24"/>
      <c r="I8" s="24"/>
      <c r="J8" s="24"/>
      <c r="K8" s="24"/>
      <c r="L8" s="24"/>
      <c r="M8" s="24"/>
      <c r="N8" s="24"/>
      <c r="O8" s="24"/>
      <c r="P8" s="24"/>
      <c r="Q8" s="24"/>
      <c r="R8" s="24"/>
      <c r="S8" s="24"/>
      <c r="T8" s="24"/>
    </row>
    <row r="9" spans="1:20" x14ac:dyDescent="0.35">
      <c r="A9" s="24"/>
      <c r="B9" s="24"/>
      <c r="C9" s="24"/>
      <c r="D9" s="24"/>
      <c r="E9" s="24"/>
      <c r="F9" s="24"/>
      <c r="G9" s="24"/>
      <c r="H9" s="24"/>
      <c r="I9" s="24"/>
      <c r="J9" s="24"/>
      <c r="K9" s="24"/>
      <c r="L9" s="24"/>
      <c r="M9" s="24"/>
      <c r="N9" s="24"/>
      <c r="O9" s="24"/>
      <c r="P9" s="24"/>
      <c r="Q9" s="24"/>
      <c r="R9" s="24"/>
      <c r="S9" s="24"/>
      <c r="T9" s="24"/>
    </row>
    <row r="10" spans="1:20" x14ac:dyDescent="0.35">
      <c r="A10" s="24"/>
      <c r="B10" s="24"/>
      <c r="C10" s="24"/>
      <c r="D10" s="24"/>
      <c r="E10" s="24"/>
      <c r="F10" s="24"/>
      <c r="G10" s="24"/>
      <c r="H10" s="24"/>
      <c r="I10" s="24"/>
      <c r="J10" s="24"/>
      <c r="K10" s="24"/>
      <c r="L10" s="24"/>
      <c r="M10" s="24"/>
      <c r="N10" s="24"/>
      <c r="O10" s="24"/>
      <c r="P10" s="24"/>
      <c r="Q10" s="24"/>
      <c r="R10" s="24"/>
      <c r="S10" s="24"/>
      <c r="T10" s="24"/>
    </row>
    <row r="11" spans="1:20" x14ac:dyDescent="0.35">
      <c r="A11" s="24"/>
      <c r="B11" s="24"/>
      <c r="C11" s="24"/>
      <c r="D11" s="24"/>
      <c r="E11" s="24"/>
      <c r="F11" s="24"/>
      <c r="G11" s="24"/>
      <c r="H11" s="24"/>
      <c r="I11" s="24"/>
      <c r="J11" s="24"/>
      <c r="K11" s="24"/>
      <c r="L11" s="24"/>
      <c r="M11" s="24"/>
      <c r="N11" s="24"/>
      <c r="O11" s="24"/>
      <c r="P11" s="24"/>
      <c r="Q11" s="24"/>
      <c r="R11" s="24"/>
      <c r="S11" s="24"/>
      <c r="T11" s="24"/>
    </row>
    <row r="12" spans="1:20" x14ac:dyDescent="0.35">
      <c r="A12" s="24"/>
      <c r="B12" s="24"/>
      <c r="C12" s="24"/>
      <c r="D12" s="24"/>
      <c r="E12" s="24"/>
      <c r="F12" s="24"/>
      <c r="G12" s="24"/>
      <c r="H12" s="24"/>
      <c r="I12" s="24"/>
      <c r="J12" s="24"/>
      <c r="K12" s="24"/>
      <c r="L12" s="24"/>
      <c r="M12" s="24"/>
      <c r="N12" s="24"/>
      <c r="O12" s="24"/>
      <c r="P12" s="24"/>
      <c r="Q12" s="24"/>
      <c r="R12" s="24"/>
      <c r="S12" s="24"/>
      <c r="T12" s="24"/>
    </row>
    <row r="13" spans="1:20" x14ac:dyDescent="0.35">
      <c r="A13" s="24"/>
      <c r="B13" s="24"/>
      <c r="C13" s="24"/>
      <c r="D13" s="24"/>
      <c r="E13" s="24"/>
      <c r="F13" s="24"/>
      <c r="G13" s="24"/>
      <c r="H13" s="24"/>
      <c r="I13" s="24"/>
      <c r="J13" s="24"/>
      <c r="K13" s="24"/>
      <c r="L13" s="24"/>
      <c r="M13" s="24"/>
      <c r="N13" s="24"/>
      <c r="O13" s="24"/>
      <c r="P13" s="24"/>
      <c r="Q13" s="24"/>
      <c r="R13" s="24"/>
      <c r="S13" s="24"/>
      <c r="T13" s="24"/>
    </row>
    <row r="14" spans="1:20" x14ac:dyDescent="0.35">
      <c r="A14" s="24"/>
      <c r="B14" s="24"/>
      <c r="C14" s="24"/>
      <c r="D14" s="24"/>
      <c r="E14" s="24"/>
      <c r="F14" s="24"/>
      <c r="G14" s="24"/>
      <c r="H14" s="24"/>
      <c r="I14" s="24"/>
      <c r="J14" s="24"/>
      <c r="K14" s="24"/>
      <c r="L14" s="24"/>
      <c r="M14" s="24"/>
      <c r="N14" s="24"/>
      <c r="O14" s="24"/>
      <c r="P14" s="24"/>
      <c r="Q14" s="24"/>
      <c r="R14" s="24"/>
      <c r="S14" s="24"/>
      <c r="T14" s="24"/>
    </row>
    <row r="15" spans="1:20" x14ac:dyDescent="0.35">
      <c r="A15" s="24"/>
      <c r="B15" s="24"/>
      <c r="C15" s="24"/>
      <c r="D15" s="24"/>
      <c r="E15" s="24"/>
      <c r="F15" s="24"/>
      <c r="G15" s="24"/>
      <c r="H15" s="24"/>
      <c r="I15" s="24"/>
      <c r="J15" s="24"/>
      <c r="K15" s="24"/>
      <c r="L15" s="24"/>
      <c r="M15" s="24"/>
      <c r="N15" s="24"/>
      <c r="O15" s="24"/>
      <c r="P15" s="24"/>
      <c r="Q15" s="24"/>
      <c r="R15" s="24"/>
      <c r="S15" s="24"/>
      <c r="T15" s="24"/>
    </row>
    <row r="16" spans="1:20" x14ac:dyDescent="0.35">
      <c r="A16" s="24"/>
      <c r="B16" s="24"/>
      <c r="C16" s="24"/>
      <c r="D16" s="24"/>
      <c r="E16" s="24"/>
      <c r="F16" s="24"/>
      <c r="G16" s="24"/>
      <c r="H16" s="24"/>
      <c r="I16" s="24"/>
      <c r="J16" s="24"/>
      <c r="K16" s="24"/>
      <c r="L16" s="24"/>
      <c r="M16" s="24"/>
      <c r="N16" s="24"/>
      <c r="O16" s="24"/>
      <c r="P16" s="24"/>
      <c r="Q16" s="24"/>
      <c r="R16" s="24"/>
      <c r="S16" s="24"/>
      <c r="T16" s="24"/>
    </row>
    <row r="17" spans="1:20" x14ac:dyDescent="0.35">
      <c r="A17" s="24"/>
      <c r="B17" s="24"/>
      <c r="C17" s="24"/>
      <c r="D17" s="24"/>
      <c r="E17" s="24"/>
      <c r="F17" s="24"/>
      <c r="G17" s="24"/>
      <c r="H17" s="24"/>
      <c r="I17" s="24"/>
      <c r="J17" s="24"/>
      <c r="K17" s="24"/>
      <c r="L17" s="24"/>
      <c r="M17" s="24"/>
      <c r="N17" s="24"/>
      <c r="O17" s="24"/>
      <c r="P17" s="24"/>
      <c r="Q17" s="24"/>
      <c r="R17" s="24"/>
      <c r="S17" s="24"/>
      <c r="T17" s="24"/>
    </row>
    <row r="18" spans="1:20" x14ac:dyDescent="0.35">
      <c r="A18" s="24"/>
      <c r="B18" s="24"/>
      <c r="C18" s="24"/>
      <c r="D18" s="24"/>
      <c r="E18" s="24"/>
      <c r="F18" s="24"/>
      <c r="G18" s="24"/>
      <c r="H18" s="24"/>
      <c r="I18" s="24"/>
      <c r="J18" s="24"/>
      <c r="K18" s="24"/>
      <c r="L18" s="24"/>
      <c r="M18" s="24"/>
      <c r="N18" s="24"/>
      <c r="O18" s="24"/>
      <c r="P18" s="24"/>
      <c r="Q18" s="24"/>
      <c r="R18" s="24"/>
      <c r="S18" s="24"/>
      <c r="T18" s="24"/>
    </row>
    <row r="19" spans="1:20" x14ac:dyDescent="0.35">
      <c r="A19" s="24"/>
      <c r="B19" s="24"/>
      <c r="C19" s="24"/>
      <c r="D19" s="24"/>
      <c r="E19" s="24"/>
      <c r="F19" s="24"/>
      <c r="G19" s="24"/>
      <c r="H19" s="24"/>
      <c r="I19" s="24"/>
      <c r="J19" s="24"/>
      <c r="K19" s="24"/>
      <c r="L19" s="24"/>
      <c r="M19" s="24"/>
      <c r="N19" s="24"/>
      <c r="O19" s="24"/>
      <c r="P19" s="24"/>
      <c r="Q19" s="24"/>
      <c r="R19" s="24"/>
      <c r="S19" s="24"/>
      <c r="T19" s="24"/>
    </row>
    <row r="20" spans="1:20" x14ac:dyDescent="0.35">
      <c r="A20" s="24"/>
      <c r="B20" s="24"/>
      <c r="C20" s="24"/>
      <c r="D20" s="24"/>
      <c r="E20" s="24"/>
      <c r="F20" s="24"/>
      <c r="G20" s="24"/>
      <c r="H20" s="24"/>
      <c r="I20" s="24"/>
      <c r="J20" s="24"/>
      <c r="K20" s="24"/>
      <c r="L20" s="24"/>
      <c r="M20" s="24"/>
      <c r="N20" s="24"/>
      <c r="O20" s="24"/>
      <c r="P20" s="24"/>
      <c r="Q20" s="24"/>
      <c r="R20" s="24"/>
      <c r="S20" s="24"/>
      <c r="T20" s="24"/>
    </row>
    <row r="21" spans="1:20" x14ac:dyDescent="0.35">
      <c r="A21" s="24"/>
      <c r="B21" s="24"/>
      <c r="C21" s="24"/>
      <c r="D21" s="24"/>
      <c r="E21" s="24"/>
      <c r="F21" s="24"/>
      <c r="G21" s="24"/>
      <c r="H21" s="24"/>
      <c r="I21" s="24"/>
      <c r="J21" s="24"/>
      <c r="K21" s="24"/>
      <c r="L21" s="24"/>
      <c r="M21" s="24"/>
      <c r="N21" s="24"/>
      <c r="O21" s="24"/>
      <c r="P21" s="24"/>
      <c r="Q21" s="24"/>
      <c r="R21" s="24"/>
      <c r="S21" s="24"/>
      <c r="T21" s="24"/>
    </row>
    <row r="22" spans="1:20" x14ac:dyDescent="0.35">
      <c r="A22" s="24"/>
      <c r="B22" s="24"/>
      <c r="C22" s="24"/>
      <c r="D22" s="24"/>
      <c r="E22" s="24"/>
      <c r="F22" s="24"/>
      <c r="G22" s="24"/>
      <c r="H22" s="24"/>
      <c r="I22" s="24"/>
      <c r="J22" s="24"/>
      <c r="K22" s="24"/>
      <c r="L22" s="24"/>
      <c r="M22" s="24"/>
      <c r="N22" s="24"/>
      <c r="O22" s="24"/>
      <c r="P22" s="24"/>
      <c r="Q22" s="24"/>
      <c r="R22" s="24"/>
      <c r="S22" s="24"/>
      <c r="T22" s="24"/>
    </row>
    <row r="23" spans="1:20" x14ac:dyDescent="0.35">
      <c r="A23" s="24"/>
      <c r="B23" s="24"/>
      <c r="C23" s="24"/>
      <c r="D23" s="24"/>
      <c r="E23" s="24"/>
      <c r="F23" s="24"/>
      <c r="G23" s="24"/>
      <c r="H23" s="24"/>
      <c r="I23" s="24"/>
      <c r="J23" s="24"/>
      <c r="K23" s="24"/>
      <c r="L23" s="24"/>
      <c r="M23" s="24"/>
      <c r="N23" s="24"/>
      <c r="O23" s="24"/>
      <c r="P23" s="24"/>
      <c r="Q23" s="24"/>
      <c r="R23" s="24"/>
      <c r="S23" s="24"/>
      <c r="T23" s="24"/>
    </row>
    <row r="24" spans="1:20" x14ac:dyDescent="0.35">
      <c r="A24" s="24"/>
      <c r="B24" s="24"/>
      <c r="C24" s="24"/>
      <c r="D24" s="24"/>
      <c r="E24" s="24"/>
      <c r="F24" s="24"/>
      <c r="G24" s="24"/>
      <c r="H24" s="24"/>
      <c r="I24" s="24"/>
      <c r="J24" s="24"/>
      <c r="K24" s="24"/>
      <c r="L24" s="24"/>
      <c r="M24" s="24"/>
      <c r="N24" s="24"/>
      <c r="O24" s="24"/>
      <c r="P24" s="24"/>
      <c r="Q24" s="24"/>
      <c r="R24" s="24"/>
      <c r="S24" s="24"/>
      <c r="T24" s="24"/>
    </row>
    <row r="25" spans="1:20" x14ac:dyDescent="0.35">
      <c r="A25" s="24"/>
      <c r="B25" s="24"/>
      <c r="C25" s="24"/>
      <c r="D25" s="24"/>
      <c r="E25" s="24"/>
      <c r="F25" s="24"/>
      <c r="G25" s="24"/>
      <c r="H25" s="24"/>
      <c r="I25" s="24"/>
      <c r="J25" s="24"/>
      <c r="K25" s="24"/>
      <c r="L25" s="24"/>
      <c r="M25" s="24"/>
      <c r="N25" s="24"/>
      <c r="O25" s="24"/>
      <c r="P25" s="24"/>
      <c r="Q25" s="24"/>
      <c r="R25" s="24"/>
      <c r="S25" s="24"/>
      <c r="T25" s="24"/>
    </row>
    <row r="26" spans="1:20" x14ac:dyDescent="0.35">
      <c r="A26" s="24"/>
      <c r="B26" s="24"/>
      <c r="C26" s="24"/>
      <c r="D26" s="24"/>
      <c r="E26" s="24"/>
      <c r="F26" s="24"/>
      <c r="G26" s="24"/>
      <c r="H26" s="24"/>
      <c r="I26" s="24"/>
      <c r="J26" s="24"/>
      <c r="K26" s="24"/>
      <c r="L26" s="24"/>
      <c r="M26" s="24"/>
      <c r="N26" s="24"/>
      <c r="O26" s="24"/>
      <c r="P26" s="24"/>
      <c r="Q26" s="24"/>
      <c r="R26" s="24"/>
      <c r="S26" s="24"/>
      <c r="T26" s="24"/>
    </row>
    <row r="27" spans="1:20" x14ac:dyDescent="0.35">
      <c r="A27" s="24"/>
      <c r="B27" s="24"/>
      <c r="C27" s="24"/>
      <c r="D27" s="24"/>
      <c r="E27" s="24"/>
      <c r="F27" s="24"/>
      <c r="G27" s="24"/>
      <c r="H27" s="24"/>
      <c r="I27" s="24"/>
      <c r="J27" s="24"/>
      <c r="K27" s="24"/>
      <c r="L27" s="24"/>
      <c r="M27" s="24"/>
      <c r="N27" s="24"/>
      <c r="O27" s="24"/>
      <c r="P27" s="24"/>
      <c r="Q27" s="24"/>
      <c r="R27" s="24"/>
      <c r="S27" s="24"/>
      <c r="T27" s="24"/>
    </row>
    <row r="28" spans="1:20" x14ac:dyDescent="0.35">
      <c r="A28" s="24"/>
      <c r="B28" s="24"/>
      <c r="C28" s="24"/>
      <c r="D28" s="24"/>
      <c r="E28" s="24"/>
      <c r="F28" s="24"/>
      <c r="G28" s="24"/>
      <c r="H28" s="24"/>
      <c r="I28" s="24"/>
      <c r="J28" s="24"/>
      <c r="K28" s="24"/>
      <c r="L28" s="24"/>
      <c r="M28" s="24"/>
      <c r="N28" s="24"/>
      <c r="O28" s="24"/>
      <c r="P28" s="24"/>
      <c r="Q28" s="24"/>
      <c r="R28" s="24"/>
      <c r="S28" s="24"/>
      <c r="T28" s="24"/>
    </row>
    <row r="29" spans="1:20" x14ac:dyDescent="0.35">
      <c r="A29" s="24"/>
      <c r="B29" s="24"/>
      <c r="C29" s="24"/>
      <c r="D29" s="24"/>
      <c r="E29" s="24"/>
      <c r="F29" s="24"/>
      <c r="G29" s="24"/>
      <c r="H29" s="24"/>
      <c r="I29" s="24"/>
      <c r="J29" s="24"/>
      <c r="K29" s="24"/>
      <c r="L29" s="24"/>
      <c r="M29" s="24"/>
      <c r="N29" s="24"/>
      <c r="O29" s="24"/>
      <c r="P29" s="24"/>
      <c r="Q29" s="24"/>
      <c r="R29" s="24"/>
      <c r="S29" s="24"/>
      <c r="T29" s="2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653"/>
  <sheetViews>
    <sheetView topLeftCell="B6" workbookViewId="0">
      <selection activeCell="B6" sqref="B6"/>
    </sheetView>
  </sheetViews>
  <sheetFormatPr defaultColWidth="14.453125" defaultRowHeight="15" customHeight="1" x14ac:dyDescent="0.35"/>
  <cols>
    <col min="1" max="1" width="2.54296875" customWidth="1"/>
    <col min="2" max="2" width="11.08984375" customWidth="1"/>
    <col min="3" max="3" width="11.54296875" customWidth="1"/>
    <col min="4" max="4" width="13.1796875" customWidth="1"/>
    <col min="5" max="5" width="13" customWidth="1"/>
    <col min="6" max="6" width="12.08984375" customWidth="1"/>
    <col min="7" max="7" width="22.453125" customWidth="1"/>
    <col min="8" max="8" width="14.08984375" customWidth="1"/>
    <col min="9" max="9" width="14.1796875" customWidth="1"/>
    <col min="10" max="10" width="11.1796875" customWidth="1"/>
    <col min="11" max="11" width="13.453125" customWidth="1"/>
    <col min="12" max="12" width="16.36328125" customWidth="1"/>
    <col min="13" max="13" width="17.54296875" customWidth="1"/>
    <col min="14" max="14" width="16.54296875" customWidth="1"/>
  </cols>
  <sheetData>
    <row r="1" spans="2:14" ht="6.75" customHeight="1" x14ac:dyDescent="0.35"/>
    <row r="2" spans="2:14" ht="14.25" customHeight="1" x14ac:dyDescent="0.35">
      <c r="C2" s="34" t="s">
        <v>0</v>
      </c>
      <c r="D2" s="35"/>
      <c r="E2" s="35"/>
      <c r="F2" s="35"/>
      <c r="G2" s="35"/>
    </row>
    <row r="3" spans="2:14" ht="17.25" customHeight="1" x14ac:dyDescent="0.55000000000000004">
      <c r="B3" s="2"/>
      <c r="C3" s="36"/>
      <c r="D3" s="36"/>
      <c r="E3" s="36"/>
      <c r="F3" s="36"/>
      <c r="G3" s="36"/>
      <c r="H3" s="3"/>
      <c r="I3" s="3"/>
      <c r="J3" s="3"/>
      <c r="K3" s="3"/>
      <c r="L3" s="3"/>
      <c r="M3" s="3"/>
      <c r="N3" s="3"/>
    </row>
    <row r="4" spans="2:14" ht="14.25" customHeight="1" x14ac:dyDescent="0.35"/>
    <row r="5" spans="2:14" ht="14.25" customHeight="1" x14ac:dyDescent="0.3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3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3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3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3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3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3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3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3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3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3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3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3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3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3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3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3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3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3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3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3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3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3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3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3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3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3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3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3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3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3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3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3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3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3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3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3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3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3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3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3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3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3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3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3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3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3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3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3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3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3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3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3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3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3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3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3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3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3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3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3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3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3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3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3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3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3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3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3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3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3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3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3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3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3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3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3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3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3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3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3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3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3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3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3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3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3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3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3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3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3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3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3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3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3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3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3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3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3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3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3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3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3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3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3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3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3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3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3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3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3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3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3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3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3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3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3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3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3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3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3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3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3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3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3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3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3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3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3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3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3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3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3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3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3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3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3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3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3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3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3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3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3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3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3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3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3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3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3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3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3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3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3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3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3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3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3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3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3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3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3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3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3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3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3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3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3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3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3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3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3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3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3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3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3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3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3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3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3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3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3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3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3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3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3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3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3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3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3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3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3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3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3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3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3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3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3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3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3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3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3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3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3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3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3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3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3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3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3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3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3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3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3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3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3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3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3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3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3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3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3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3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3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3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3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3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3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3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3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3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3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3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3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3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3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3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3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3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3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3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3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3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3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3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3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3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3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3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3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3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3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3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3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3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3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3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3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3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3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3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3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3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3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3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3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3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3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3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3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3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3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3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3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3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3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3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3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3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3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3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3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3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3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3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3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3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3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3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3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3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3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3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3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3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3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3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3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3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3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3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3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3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3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3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3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3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3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3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3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3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3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3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3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3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3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3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3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3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3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3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3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3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3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3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3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3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3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3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3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3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3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3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3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3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3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3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3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3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3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3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3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3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3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3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3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3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3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3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3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3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3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3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3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3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3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3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3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3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3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3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3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3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3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3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3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3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3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3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3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3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3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3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3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3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3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3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3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3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3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3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3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3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3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3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3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3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3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3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3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3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3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3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3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3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3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3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3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3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3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3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3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3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3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3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3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3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3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3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3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3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3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3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3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3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3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3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3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3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3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3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3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3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3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3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3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3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3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3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3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3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3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3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3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3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3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3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3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3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3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3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3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3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3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3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3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3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3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3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3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3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3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3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3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3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3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3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3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3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3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3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3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3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3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3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3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3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3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3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3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3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3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3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3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3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3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3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3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3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3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3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3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3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3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3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3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3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3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3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3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3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3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3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3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3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3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3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3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3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3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3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3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3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3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3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3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3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3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3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3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3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3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3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3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3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3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3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3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3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3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3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3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3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3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3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3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3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3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3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3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3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3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3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3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3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3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3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3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3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3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3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3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3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3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3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3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3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3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3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3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3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3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3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3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3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3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3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3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3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3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3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3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3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3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3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3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3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3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3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3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3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3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3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3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3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3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3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3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3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3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3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3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3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3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3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3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3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3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3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3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3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3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3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3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3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3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3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3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3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3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3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3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3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3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3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3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3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3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3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3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3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3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3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3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3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3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3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3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3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3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3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3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3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3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3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3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3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3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3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3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3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3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3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3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3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3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3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3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3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3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3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3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3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3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3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3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3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3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3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3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3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3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3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3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3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3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3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3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3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3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3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3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3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3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3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3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3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3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3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3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3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3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3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3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3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3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3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3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3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3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3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3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3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3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3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3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3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3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3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3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3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3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3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3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3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3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3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3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3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3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3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3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3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3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3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3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3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3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3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3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3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3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3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3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3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3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3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3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3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3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3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3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3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3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3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3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3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3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3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3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3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3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3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3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3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3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3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3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3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3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3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3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3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3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3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3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3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3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3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3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3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3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3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3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3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3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3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3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3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3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3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3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3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3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3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3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3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3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3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3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3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3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3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3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3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3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3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3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3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3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3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3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3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3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3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3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3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3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3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3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3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3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3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3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3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3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3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3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3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3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3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3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3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3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3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3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3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3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3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3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3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3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3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3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3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3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3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3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3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3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3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3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3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3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3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3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3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3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3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3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3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3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3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3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3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3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3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3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3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3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3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3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3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3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3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3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3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3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3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3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3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3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3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3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3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3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3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3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3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3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3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3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3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3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3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3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3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3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3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3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3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3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3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3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3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3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3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3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3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3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3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3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3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3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3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3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3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3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3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3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3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3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3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3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3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3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3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3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3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3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3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3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3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3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3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3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3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3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3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3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3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3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3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3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3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3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3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3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3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3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3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3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3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3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3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3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3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3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3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3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3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3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3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3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3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3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3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3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3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3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3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3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3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3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3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3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3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3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3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3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3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3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3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3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3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3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3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3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3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3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3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3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3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3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3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3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3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3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3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3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3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3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3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3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3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3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3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3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3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3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3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3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3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3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3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3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3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3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3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3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3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3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3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3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3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3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3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3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3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3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3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3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3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3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3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3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3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3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3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3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3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3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3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3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3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3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3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3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3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3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3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3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3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3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3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3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3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3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3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3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3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3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3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3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3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3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3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3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3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3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3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3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3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3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3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3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3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3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3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3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3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3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3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3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3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3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3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3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3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3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3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3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3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3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3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3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3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3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3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3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3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3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3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3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3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3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3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3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3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3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3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3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3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3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3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3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3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3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3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3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3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3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3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3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3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3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3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3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3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3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3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3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3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3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3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3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3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3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3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3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3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3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3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3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3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3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3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3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3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3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3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3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3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3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3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3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3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3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3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3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3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3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3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3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3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3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3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3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3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3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3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3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3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3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3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3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3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3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3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3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3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3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3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3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3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3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3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3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3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3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3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3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3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3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3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3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3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3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3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3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3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3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3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3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3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3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3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3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3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3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3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3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3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3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3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3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3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3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3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3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3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3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3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3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3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3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3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3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3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3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3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3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3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3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3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3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3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3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3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3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3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3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3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3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3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3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3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3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3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3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3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3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3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3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3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3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3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3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3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3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3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3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3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3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3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3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3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3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3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3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3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3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3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3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3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3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3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3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3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3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3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3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3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3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3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3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3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3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3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3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3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3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3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3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3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3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3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3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3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3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3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3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3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3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3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3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3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3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3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3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3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3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3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3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3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3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3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3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3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3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3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3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3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3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3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3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3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3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3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3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3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3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3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3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3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3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3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3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3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3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3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3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3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3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3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3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3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3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3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3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3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3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3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3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3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3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3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3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3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3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3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3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3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3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3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3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3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3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3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3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3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3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3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3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3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3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3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3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3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3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3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3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3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3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3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3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3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3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3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3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3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3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3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3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3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3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3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3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3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3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3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3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3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3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3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3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3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3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3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3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3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3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3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3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3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3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3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3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3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3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3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3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3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3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3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3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3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3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3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3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3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3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3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3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3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3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3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3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3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3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3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3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3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3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3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3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3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3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3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3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3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3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3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3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3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3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3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3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3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3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3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3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3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3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3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3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3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3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3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3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3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3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3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3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3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3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3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3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3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3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3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3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3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3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3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3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3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3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3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3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3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3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3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3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3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3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3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3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3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3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3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3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3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3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3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3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3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3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3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3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3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3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3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3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3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3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3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3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3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3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3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3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3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3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3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3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3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3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3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3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3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3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3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3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3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3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3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3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3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3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3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3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3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3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3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3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3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3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3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3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3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3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3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3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3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3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3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3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3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3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3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3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3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3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3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3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3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3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3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3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3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3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3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3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3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3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3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3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3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3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3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3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3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3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3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3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3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3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3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3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3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3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3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3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3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3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3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3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3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3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3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3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3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3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3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3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3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3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3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3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3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3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3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3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3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3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3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3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3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3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3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3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3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3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3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3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3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3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3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3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3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3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3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3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3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3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3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3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3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3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3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3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3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3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3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3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3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3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3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3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3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3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3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3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3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3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3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3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3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3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3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3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3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3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3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3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3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3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3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3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3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3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3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3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3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3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3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3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3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3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3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3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3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3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3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3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3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3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3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3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3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3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3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3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3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3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3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3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3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3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3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3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3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3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3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3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3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3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3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3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3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3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3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3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3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3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3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3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3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3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3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3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3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3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3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3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3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3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3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3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3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3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3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3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3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3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3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3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3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3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3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3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3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3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3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3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3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3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3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3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3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3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3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3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3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3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3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3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3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3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3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3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3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3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3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3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3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3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3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3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3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3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3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3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3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3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3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3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3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3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3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3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3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3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3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3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3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3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3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3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3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3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3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3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3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3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3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3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3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3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3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3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3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3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3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3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3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3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3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3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3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3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3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3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3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3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3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3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3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3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3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3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3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3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3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3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3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3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3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3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3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3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3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3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3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3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3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3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3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3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3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3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3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3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3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3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3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3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3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3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3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3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3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3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3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3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3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3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3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3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3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3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3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3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3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3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3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3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3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3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3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3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3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3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3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3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3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3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3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3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3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3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3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3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3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3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3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3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3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3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3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3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3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3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3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3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3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3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3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3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3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3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3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3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3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3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3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3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3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3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3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3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3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3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3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3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3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3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3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3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3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3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3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3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3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3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3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3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3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3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3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3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3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3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3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3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3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3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3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3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3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3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3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3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3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3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3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3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3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3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3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3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3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3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3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3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3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3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3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3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3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3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3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3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3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3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3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3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3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3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3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3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3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3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3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3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3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3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3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3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3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3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3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3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3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3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3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3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3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3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3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3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3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3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3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3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3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3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3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3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3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3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3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3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3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3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3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3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3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3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3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3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3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3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3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3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3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3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3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3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3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3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3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3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3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3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3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3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3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3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3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3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3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3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3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3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3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3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3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3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3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3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3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3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3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3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3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3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3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3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3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3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3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3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3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3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3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3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3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3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3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3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3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3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3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3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3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3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3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3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3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3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3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3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3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3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3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3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3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3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3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3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3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3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3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3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3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3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3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3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3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3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3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3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3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3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3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3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3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3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3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3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3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3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3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3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3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3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3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3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3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3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3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3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3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3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3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3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3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3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3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3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3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3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3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3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3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3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3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3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3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3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3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3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3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3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3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3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3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3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3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3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3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3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3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3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3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3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3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3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3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3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3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3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3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3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3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3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3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3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3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3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3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3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3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3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3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3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3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3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3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3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3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3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3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3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3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3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3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3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3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3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3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3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3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3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3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3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3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3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3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3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3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3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3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3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3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3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3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3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3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3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3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3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3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3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3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3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3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3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3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3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3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3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3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3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3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3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3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3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3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3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3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3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3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3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3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3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3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3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3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3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3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3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3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3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3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3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3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3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3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3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3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3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3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3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3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3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3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3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3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3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3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3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3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3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3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3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3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3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3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3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3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3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3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3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3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3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3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3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3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3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3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3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3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3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3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3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3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3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3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3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3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3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3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3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3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3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3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3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3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3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3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3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3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3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3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3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3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3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3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3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3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3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3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3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3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3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3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3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3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3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3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3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3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3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3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3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3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3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3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3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3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3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3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3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3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3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3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3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3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3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3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3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3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3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3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3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3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3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3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3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3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3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3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3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3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3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3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3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3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3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3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3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3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3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3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3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3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3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3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3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3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3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3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3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3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3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3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3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3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3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3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3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3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3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3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3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3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3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3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3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3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3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3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3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3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3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3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3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3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3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3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3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3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3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3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3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3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3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3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3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3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3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3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3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3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3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3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3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3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3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3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3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3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3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3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3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3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3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3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3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3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3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3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3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3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3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3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3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3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3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3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3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3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3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3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3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3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3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3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3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3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3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3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3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3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3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3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3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3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3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3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3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3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3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3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3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3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3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3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3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3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3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3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3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3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3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3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3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3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3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3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3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3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3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3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3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3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3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3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3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3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3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3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3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3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3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3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3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3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3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3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3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3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3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3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3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3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3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3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3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3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3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3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3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3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3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3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3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3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3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3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3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3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3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3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3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3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3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3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3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3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3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3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3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3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3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3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3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3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3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3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3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3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3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3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3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3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3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3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3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3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3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3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3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3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3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3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3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3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3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3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3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3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3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3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3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3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3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3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3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3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3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3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3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3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3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3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3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3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3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3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3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3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3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3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3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3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3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3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3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3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3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3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3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3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3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3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3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3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3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3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3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3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3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3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3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3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3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3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3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3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3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3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3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3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3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3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3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3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3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3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3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3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3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3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3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3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3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3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3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3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3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3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3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3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3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3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3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3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3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3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3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3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3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3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3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3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3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3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3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3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3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3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3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3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3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3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3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3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3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3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3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3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3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3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3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3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3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3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3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3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3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3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3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3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3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3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3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3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3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3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3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3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3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3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3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3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3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3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3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3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3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3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3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3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3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3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3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3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3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3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3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3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3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3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3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3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3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3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3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3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3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3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3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3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3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3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3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3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3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3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3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3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3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3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3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3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3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3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3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3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3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3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3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3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3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3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3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3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3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3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3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3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3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3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3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3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3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3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3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3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3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3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3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3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3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3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3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3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3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3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3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3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3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3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3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3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3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3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3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3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3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3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3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3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3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3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3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3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3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3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3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3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3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3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3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3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3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3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3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3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3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3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3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3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3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3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3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3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3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3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3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3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3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3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3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3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3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3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3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3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3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3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3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3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3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3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3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3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3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3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3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3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3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3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3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3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3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3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3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3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3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3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3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3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3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3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3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3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3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3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3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3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3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3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3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3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3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3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3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3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3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3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3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3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3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3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3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3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3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3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3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3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3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3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3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3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3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3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3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3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3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3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3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3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3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3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3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3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3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3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3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3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3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3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3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3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3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3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3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3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3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3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3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3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3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3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3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3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3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3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3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3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3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3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3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3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3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3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3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3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3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3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3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3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3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3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3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3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3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3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3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3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3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3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3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3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3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3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3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3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3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3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3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3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3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3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3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3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3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3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3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3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3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3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3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3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3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3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3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3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3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3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3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3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3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3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3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3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3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3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3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3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3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3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3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3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3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3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3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3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3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3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3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3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3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3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3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3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3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3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3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3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3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3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3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3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3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3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3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3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3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3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3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3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3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3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3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3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3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3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3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3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3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3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3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3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3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3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3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3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3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3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3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3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3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3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3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3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3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3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3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3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3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3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3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3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3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3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3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3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3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3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3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3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3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3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3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3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3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3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3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3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3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3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3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3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3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3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3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3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3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3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3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3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3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3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3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3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3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3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3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3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3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3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3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3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3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3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3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3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3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3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3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3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3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3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3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3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3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3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3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3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3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3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3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3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3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3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3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3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3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3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3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3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3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3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3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3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3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3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3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3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3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3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3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3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3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3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3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3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3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3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3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3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3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3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3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3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3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3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3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3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3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3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3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3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3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3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3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3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3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3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3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3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3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3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3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3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3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3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3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3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3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3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3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3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3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3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3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3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3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3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3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3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3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3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3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3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3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3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3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3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3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3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3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3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3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3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3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3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3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3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3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3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3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3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3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3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3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3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3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3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3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3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3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3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3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3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3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3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3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3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3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3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3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3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3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3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3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3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3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3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3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3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3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3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3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3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3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3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3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3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3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3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3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3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3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3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3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3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3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3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3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3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3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3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3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3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3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3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3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3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3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3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3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3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3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3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3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3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3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3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3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3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3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3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3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3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3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3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3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3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3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3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3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3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3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3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3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3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3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3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3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3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3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3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3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3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3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3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3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3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3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3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3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3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3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3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3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3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3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3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3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3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3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3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3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3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3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3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3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3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3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3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3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3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3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3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3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3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3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3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3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3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3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3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3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3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3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3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3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3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3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3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3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3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3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3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3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3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3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3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3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3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3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3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3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3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3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3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3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3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3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3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3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3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3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3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3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3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3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3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3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3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3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3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3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3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3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3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3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3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3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3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3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3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3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3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3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3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3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3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3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3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3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3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3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3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3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3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3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3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3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3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3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3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3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3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3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3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3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3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3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3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3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3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3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3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3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3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3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3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3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3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3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3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3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3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3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3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3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3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3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3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3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3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3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3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3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3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3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3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3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3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3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3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3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3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3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3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3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3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3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3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3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3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3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3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3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3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3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3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3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3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3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3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3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3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3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3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3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3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3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3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3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3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3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3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3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3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3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3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3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3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3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3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3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3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3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3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3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3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3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3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3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3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3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3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3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3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3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3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3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3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3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3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3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3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3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3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3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3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3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3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3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3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3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3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3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3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3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3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3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3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3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3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3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3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3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3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3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3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3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3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3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3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3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3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3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3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3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3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3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3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3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3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3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3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3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3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3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3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3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3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3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3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3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3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3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3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3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3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3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3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3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3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3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3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3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3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3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3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3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3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3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3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3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3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3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3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3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3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3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3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3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3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3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3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3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3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3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3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3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3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3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3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3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3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3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3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3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3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3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3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3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3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3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3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3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3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3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3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3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3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3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3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3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3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3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3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3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3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3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3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3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3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3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3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3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3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3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3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3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3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3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3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3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3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3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3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3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3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3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3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3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3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3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3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3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3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3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3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3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3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3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3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3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3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3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3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3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3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3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3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3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3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3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3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3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3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3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3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3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3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3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3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3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3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3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3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3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3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3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3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3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3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3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3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3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3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3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3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3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3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3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3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3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3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3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3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3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3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3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3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3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3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3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3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3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3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3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3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3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3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3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3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3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3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3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3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3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3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3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3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3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3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3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3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3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3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3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3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3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3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3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3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3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3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3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3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3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3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3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3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3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3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3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3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3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3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3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3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3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3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3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3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3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3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3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3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3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3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3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3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3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3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3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3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3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3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3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3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3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3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3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3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3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3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3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3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3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3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3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3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3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3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3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3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3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3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3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3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3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3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3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3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3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3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3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3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3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3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3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3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3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3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3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3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3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3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3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3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3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3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3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3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3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3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3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3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3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3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3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3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3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3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3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3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3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3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3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3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3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3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3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3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3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3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3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3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3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3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3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3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3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3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3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3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3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3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3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3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3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3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3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3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3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3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3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3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3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3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3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3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3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3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3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3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3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3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3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3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3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3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3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3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3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3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3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3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3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3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3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3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3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3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3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3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3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3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3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3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3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3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3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3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3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3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3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3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3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3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3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3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3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3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3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3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3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3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3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3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3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3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3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3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3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3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3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3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3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3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3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3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3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3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3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3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3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3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3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3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3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3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3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3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3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3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3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3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3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3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3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3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3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3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3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3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3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3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3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3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3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3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3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3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3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3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3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3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3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3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3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3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3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3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3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3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3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3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3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3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3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3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3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3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3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3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3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3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3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3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3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3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3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3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3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3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3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3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3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3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3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3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3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3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3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3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3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3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3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3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3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3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3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3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3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3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3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3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3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3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3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3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3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3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3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3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3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3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3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3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3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3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3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3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3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3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3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3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3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3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3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3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3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3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3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3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3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3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3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3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3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3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3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3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3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3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3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3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3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3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3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3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3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3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3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3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3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3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3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3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3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3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3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3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3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3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3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3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3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3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3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3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3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3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3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3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3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3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3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3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3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3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3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3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3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3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3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3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3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3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3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3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3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3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3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3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3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3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3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3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3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3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3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3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3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3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3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3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3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3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3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3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3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3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3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3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3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3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3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3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3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3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3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3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3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3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3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3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3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3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3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3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3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3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3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3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3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3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3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3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3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3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3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3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3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3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3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3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3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3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3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3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3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3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3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3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3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3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3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3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3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3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3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3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3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3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3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3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3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3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3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3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3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3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3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3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3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3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3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3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3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3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3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3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3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3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3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3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3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3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3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3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3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3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3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3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3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3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3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3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3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3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3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3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3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3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3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3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3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3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3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3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3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3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3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3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3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3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3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3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3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3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3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3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3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3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3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3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3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3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3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3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3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3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3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3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3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3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3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3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3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3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3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3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3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3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3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3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3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3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3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3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3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3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3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3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3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3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3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3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3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3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3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3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3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3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3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3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3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3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3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3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3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3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3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3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3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3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3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3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3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3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3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3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3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3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3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3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3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3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3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3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3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3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3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3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3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3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3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3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3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3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3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3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3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3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3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3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3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3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3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3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3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3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3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3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3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3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3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3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3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3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3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3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3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3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3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3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3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3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3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3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3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3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3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3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3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3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3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3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3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3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3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3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3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3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3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3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3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3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3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3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3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3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3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3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3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3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3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3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3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3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3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3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3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3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3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3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3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3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3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3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3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3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3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3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3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3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3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3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3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3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3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3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3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3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3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3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3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3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3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3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3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3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3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3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3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3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3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3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3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3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3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3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3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3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3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3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3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3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3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3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3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3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3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3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3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3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3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3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3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3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3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3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3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3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3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3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3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3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3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3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3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3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3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3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3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3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3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3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3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3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3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3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3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3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3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3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3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3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3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3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3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3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3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3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3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3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3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3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3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3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3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3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3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3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3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3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3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3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3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3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3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3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3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3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3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3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3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3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3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3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3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3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3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3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3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3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3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3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3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3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3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3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3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3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3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3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3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3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3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3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3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3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3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3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3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3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3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3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3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3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3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3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3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3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3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3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3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3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3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3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3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3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3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3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3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3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3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3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3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3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3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3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3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3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3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3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3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3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3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3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3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3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3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3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3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3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3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3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3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3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3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3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3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3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3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3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3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3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3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3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3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3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3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3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3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3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3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3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3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3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3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3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3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3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3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3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3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3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3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3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3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3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3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3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3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3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3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3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3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3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3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3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3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3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3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3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3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3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3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3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3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3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3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3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3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3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3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3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3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3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3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3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3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3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3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3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3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3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3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3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3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3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3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3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3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3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3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3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3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3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3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3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3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3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3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3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3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3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3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3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3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3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3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3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3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3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3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3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3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3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3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3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3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3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3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3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3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3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3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3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3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3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3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3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3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3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3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3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3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3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3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3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3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3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3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3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3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3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3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3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3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3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3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3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3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3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3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3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3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3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3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3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3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3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3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3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3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3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3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3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3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3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3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3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3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3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3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3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3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3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3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3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3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3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3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3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3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3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3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3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3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3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3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3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3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3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3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3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3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3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3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3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3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3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3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3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3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3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3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3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3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3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3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3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3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3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3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3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3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3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3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3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3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3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3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3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3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3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3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3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3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3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3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3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3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3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3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3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3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3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3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3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3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3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3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3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3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3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3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3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3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3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3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3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3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3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3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3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3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3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3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3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3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3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3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3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3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3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3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3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3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3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3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3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3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3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3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3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3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3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3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3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3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3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3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3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3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3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3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3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3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3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3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3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3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3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3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3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3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3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3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3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3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3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3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3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3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3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3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3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3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3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3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3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3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3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3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3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3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3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3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3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3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3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3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3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3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3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3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3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3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3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3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3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3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3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3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3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3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3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3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3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3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3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3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3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3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3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3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3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3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3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3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3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3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3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3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3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3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3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3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3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3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3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3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3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3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3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3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3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3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3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3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3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3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3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3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3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3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3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3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3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3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3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3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3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3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3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3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3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3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3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3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3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3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3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3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3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3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3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3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3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3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3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3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3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3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3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3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3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3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3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3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3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3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3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3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3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3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3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3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3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3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3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3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3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3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3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3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3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3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3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3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3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3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3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3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3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3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3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3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3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3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3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3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3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3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3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3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3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3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3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3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3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3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3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3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3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3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3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3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3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3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3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3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3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3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3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3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3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3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3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3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3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3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3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3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3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3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3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3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3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3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3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3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3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3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3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3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3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3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3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3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3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3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3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3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3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3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3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3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3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3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3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3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3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3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3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3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3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3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3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3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3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3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3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3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3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3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3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3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3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3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3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3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3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3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3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3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3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3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3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3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3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3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3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3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3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3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3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3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3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3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3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3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3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3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3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3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3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3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3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3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3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3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3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3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3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3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3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3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3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3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3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3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3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3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3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3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3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3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3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3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3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3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3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3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3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3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3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3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3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3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3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3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3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3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3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3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3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3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3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3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3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3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3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3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3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3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3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3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3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3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3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3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3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3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3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3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3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3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3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3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3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3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3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3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3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3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3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3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3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3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3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3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3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3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3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3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3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3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3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3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3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3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3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3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3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3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3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3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3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3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3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3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3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3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3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3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3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3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3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3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3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3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3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3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3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3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3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3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3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3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3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3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3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3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3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3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3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3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3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3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3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3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3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3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3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3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3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3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3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3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3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3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3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3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3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3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3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3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3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3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3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3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3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3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3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3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3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3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3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3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3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3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3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3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3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3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3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3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3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3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3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3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3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3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3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3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3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3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3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3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3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3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3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3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3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3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3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3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3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3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3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3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3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3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3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3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3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3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3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3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3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3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3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3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3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3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3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3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3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3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3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3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3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3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3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3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3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3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3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3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3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3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3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3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3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3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3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3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3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3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3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3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3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3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3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3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3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3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3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3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3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3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3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3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3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3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3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3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3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3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3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3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3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3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3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3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3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3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3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3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3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3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3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3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3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3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3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3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3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3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3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3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3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3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3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3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3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3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3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3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3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3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3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3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3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3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3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3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3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3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3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3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3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3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3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3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3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3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3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3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3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3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3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3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3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3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3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3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3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3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3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3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3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3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3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3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3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3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3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3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3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3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3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3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3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3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3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3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3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3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3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3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3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3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3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3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3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3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3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3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3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3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3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3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3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3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3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3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3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3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3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3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3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3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3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3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3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3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3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3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3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3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3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3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3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3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3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3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3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3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3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3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3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3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3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3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3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3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3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3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3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3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3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3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3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3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3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3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3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3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3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3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3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3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3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3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3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3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3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3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3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3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3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3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3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3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3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3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3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3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3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3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3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3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3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3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3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3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3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3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3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3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3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3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3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3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3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3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3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3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3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3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3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3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3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3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3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3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3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3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3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3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3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3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3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3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3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3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3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3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3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3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3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3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3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3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3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3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3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3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3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3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3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3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3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3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3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3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3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3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3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3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3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3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3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3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3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3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3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3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3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3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3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3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3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3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3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3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3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3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3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3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3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3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3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3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3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3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3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3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3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3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3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3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3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3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3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3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3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3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3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3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3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3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3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3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3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3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3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3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3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3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3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3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3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3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3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3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3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3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3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3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3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3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3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3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3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3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3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3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3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3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3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3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3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3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3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3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3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3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3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3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3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3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3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3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3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3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3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3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3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3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3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3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3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3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3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3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3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3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3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3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3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3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3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3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3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3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3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3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3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3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3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3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3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3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3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3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3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3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3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3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3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3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3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3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3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3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3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3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3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3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3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3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3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3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3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3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3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3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3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3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3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3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3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3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3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3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3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3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3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3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3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3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3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3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3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3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3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3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3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3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3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3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3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3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3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3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3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3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3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3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3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3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3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3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3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3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3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3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3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3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3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3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3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3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3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3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3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3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3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3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3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3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3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3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3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3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3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3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3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3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3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3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3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3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3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3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3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3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3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3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3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3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3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3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3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3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3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3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3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3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3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3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3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3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3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3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3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3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3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3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3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3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3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3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3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3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3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3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3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3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3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3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3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3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3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3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3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3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3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3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3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3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3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3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3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3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3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3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3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3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3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3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3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3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3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3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3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3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3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3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3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3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3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3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3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3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3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3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3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3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3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3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3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3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3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3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3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3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3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3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3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3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3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3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3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3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3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3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3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3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3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3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3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3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3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3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3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3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3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3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3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3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3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3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3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3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3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3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3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3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3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3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3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3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3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3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3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3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3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3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3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3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3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3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3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3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3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3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3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3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3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3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3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3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3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3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3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3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3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3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3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3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3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3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3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3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3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3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3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3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3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3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3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3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3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3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3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3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3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3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3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3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3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3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3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3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3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3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3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3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3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3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3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3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3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3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3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3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3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3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3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3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3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3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3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3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3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3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3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3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3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3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3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3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3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3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3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3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3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3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3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3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3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3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3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3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3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3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3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3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3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3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3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3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3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3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3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3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3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3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3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3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3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3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3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3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3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3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3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3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3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3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3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3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3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3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3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3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3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3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3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3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3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3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3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3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3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3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3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3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3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3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3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3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3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3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3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3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3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3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3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3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3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3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3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3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3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3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3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3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3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3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3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3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3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3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3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3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3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3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3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3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3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3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3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3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3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3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3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3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3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3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3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3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3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3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3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3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3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3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3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3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3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3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3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3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3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3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3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3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3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3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3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3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3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3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3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3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3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3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3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3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3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3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3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3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3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3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3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3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3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3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3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3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3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3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3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3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3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3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3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3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3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3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3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3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3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3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3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3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3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3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3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3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3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3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3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3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3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3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3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3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3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3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3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3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3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3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3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3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3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3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3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3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3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3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3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3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3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3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3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3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3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3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3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3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3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3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3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3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3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3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3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3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3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3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3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3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3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3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3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3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3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3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3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3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3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3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3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3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3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3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3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3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3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3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3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3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3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3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3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3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3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3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3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3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3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3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3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3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3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3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3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3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3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3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3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3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3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3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3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3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3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3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3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3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3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3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3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3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3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3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3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3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3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3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3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3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3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3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3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3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3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3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3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3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3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3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3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3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3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3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3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3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3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3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3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3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3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3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3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3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3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3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3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3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3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3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3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3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3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3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3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3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3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3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3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3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3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3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3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3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3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3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3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3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3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3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3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3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3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3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3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3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3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3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3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3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3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3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3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3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3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3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3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3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3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3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3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3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3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3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3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3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3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3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3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3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3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3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3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3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3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3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3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3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3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3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3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3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3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3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3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3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3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3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3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3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3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3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3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3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3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3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3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3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3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3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3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3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3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3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3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3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3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3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3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3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3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3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3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3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3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3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3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3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3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3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3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3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3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3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3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3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3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3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3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3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3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3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3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3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3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3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3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3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3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3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3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3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3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3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3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3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3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3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3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3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3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3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3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3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3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3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3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3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3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3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3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3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3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3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3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3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3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3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3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3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3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3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3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3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3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3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3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3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3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3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3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3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3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3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3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3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3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3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3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3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3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3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3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3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3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3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3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3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3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3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3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3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3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3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3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3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3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3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3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3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3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3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3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3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3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3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3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3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3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3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3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3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3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3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3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3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3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3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3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3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3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3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3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3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3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3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3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3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3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3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3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3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3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3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3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3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3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3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3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3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3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3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3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3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3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3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3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3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3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3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3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3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3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3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3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3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3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3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3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3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3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3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3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3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3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3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3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3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3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3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3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3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3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3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3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3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3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3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3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3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3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3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3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3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3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3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3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3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3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3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3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3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3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3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3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3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3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3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3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3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3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3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3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3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3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3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3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3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3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3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3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3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3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3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3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3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3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3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3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3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3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3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3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3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3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3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3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3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3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3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3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3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3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3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3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3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3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3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3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3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3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3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3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3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3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3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3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3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3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3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3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3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3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3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3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3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3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3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3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3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3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3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3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3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3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3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3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3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3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3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3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3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3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3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3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3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3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3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3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3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3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3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3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3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3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3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3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3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3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3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3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3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3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3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3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3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3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3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3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3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3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3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3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3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3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3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3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3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3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3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3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3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3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3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3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3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3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3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3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3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3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3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3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3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3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3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3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3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3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3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3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3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3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3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3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3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3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3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3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3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3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3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3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3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3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3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3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3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3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3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3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3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3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3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3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3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3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3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3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3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3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3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3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3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3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3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3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3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3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3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3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3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3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3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3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3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3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3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3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3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3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3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3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3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3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3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3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3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3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3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3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3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3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3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3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3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3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3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3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3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3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3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3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3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3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3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3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3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3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3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3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3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3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3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3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3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3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3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3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3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3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3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3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3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3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3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3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3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3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3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3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3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3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3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3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3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3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3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3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3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3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3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3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3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3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3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3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3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3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3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3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3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3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3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3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3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3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3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3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3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3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3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3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3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3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3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3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3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3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3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3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3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3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3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3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3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3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3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3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3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3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3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3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3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3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3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3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3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3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3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3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3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3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3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3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3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3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3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3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3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3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3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3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3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3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3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3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3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3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3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3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3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3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3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3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3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3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3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3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3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3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3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3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3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3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3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3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3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3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3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3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3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3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3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3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3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3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3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3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3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3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3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3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3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3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3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3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3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3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3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3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3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3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3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3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3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3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3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3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3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3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3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3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3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3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3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3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3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3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3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3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3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3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3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3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3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3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3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3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3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3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3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3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3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3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3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3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3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3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3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3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3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3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3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3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3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3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3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3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3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3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3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3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3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3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3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3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3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3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3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3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3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3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3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3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3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3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3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3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3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3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3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3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3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3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3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3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3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3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3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3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3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3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3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3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3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3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3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3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3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3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3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3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3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3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3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3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3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3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3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3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3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3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3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3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3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3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3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3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3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3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3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3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3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3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3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3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3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3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3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3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3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3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3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3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3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3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3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3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3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3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3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3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3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3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3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3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3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3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3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3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3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3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3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3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3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3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3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3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3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3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3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3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3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3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3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3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3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3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3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3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3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3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3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3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3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3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3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3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3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3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3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3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3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3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3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3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3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3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3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3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3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3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3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3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3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3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3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3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3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3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3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3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3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3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3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3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3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3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3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3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3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3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3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3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3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3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3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3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3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3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3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3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3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3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3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3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3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3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3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3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3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3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3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3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3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3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3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3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3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3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3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3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3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3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3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3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3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3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3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3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3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3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3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3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3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3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3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3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3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3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3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3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3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3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3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3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3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3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3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3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3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3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3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3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3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3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3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3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3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3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3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3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3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3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3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3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3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3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3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3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3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3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3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3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3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3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3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3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3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3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3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3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3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3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3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3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3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3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3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3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3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3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3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3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3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3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3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3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3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3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3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3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3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3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3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3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3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3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3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3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3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3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3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3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3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3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3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3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3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3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3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3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3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3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3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3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3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3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3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3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3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3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3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3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3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3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3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3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3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3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3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3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3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3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3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3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3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3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3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3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3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3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3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3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3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3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3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3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3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3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3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3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3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3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3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3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3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3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3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3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3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3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3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3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3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3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3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3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3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3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3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3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3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3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3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3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3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3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3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3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3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3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3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3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3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3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3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3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3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3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3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3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3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3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3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3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3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3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3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3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3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3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3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3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3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3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3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3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3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3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3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3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3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3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3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3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3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3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3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3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3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3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3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3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3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3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3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3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3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3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3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3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3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3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3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3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3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3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3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3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3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3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3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3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3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3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3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3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3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3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3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3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3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3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3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3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3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3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3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3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3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3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3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3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3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3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3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3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3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3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3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3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3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3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3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3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3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3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3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3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3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3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3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3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3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3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3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3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3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3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3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3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3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3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3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3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3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3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3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3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3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3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3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3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3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3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3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3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3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3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3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3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3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3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3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3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3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3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3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3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3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3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3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3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3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3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3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3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3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3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3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3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3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3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3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3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3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3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3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3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3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3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3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3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3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3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3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3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3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3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3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3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3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3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3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3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3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3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3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3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3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3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3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3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3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3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3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3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3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3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3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3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3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3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3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3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3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3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3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3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3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3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3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3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3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3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3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3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3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3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3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3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3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3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3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3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3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3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3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3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3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3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3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3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3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3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3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3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3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3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3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3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3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3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3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3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3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3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3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3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3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3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3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3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3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3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3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3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3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3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3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3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3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3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3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3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3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3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3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3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3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3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3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3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3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3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3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3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3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3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3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3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3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3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3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3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3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3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3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3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3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3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3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3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3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3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3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3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3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3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3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3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3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3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3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3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3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3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3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3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3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3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3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3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3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3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3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3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3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3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3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3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3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3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3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3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3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3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3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3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3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3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3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3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3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3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3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3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3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3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3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3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3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3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3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3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3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3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3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3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3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3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3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3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3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3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3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3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3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3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3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3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3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3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3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3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3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3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3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3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3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3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3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3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3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3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3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3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3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3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3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3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3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3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3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3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3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3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3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3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3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3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3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3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3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3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3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3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3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3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3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3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3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3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3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3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3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3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3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3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3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3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3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3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3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3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3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3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3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3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3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3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3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3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3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3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3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3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3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3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3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3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3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3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3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3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3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3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3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3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3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3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3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3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3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3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3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3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3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3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3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3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3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3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3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3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3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3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3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3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3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3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3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3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3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3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3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3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3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3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3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3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3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3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3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3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3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3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3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3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3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3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3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3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3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3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3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3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3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3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3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3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3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3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3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3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3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3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3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3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3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3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3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3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3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3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3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3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3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3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3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3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3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3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3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3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3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3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3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3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3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3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3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3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3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3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3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3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3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3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3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3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3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3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3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3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3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3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3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3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3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3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3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3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3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3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3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3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3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3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3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3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3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3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3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3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3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3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3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3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3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3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3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3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3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3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3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3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3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3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3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3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3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3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3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3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3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3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3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3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3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3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3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3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3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3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3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3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3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3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3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3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3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3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3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3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3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3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3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3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3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3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3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3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3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3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3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3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3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3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3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3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3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3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3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3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3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3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3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3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3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3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3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3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3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3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3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3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3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3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3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3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3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3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3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3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3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3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3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3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3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3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3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3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3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3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3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3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3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3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3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3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3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3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3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3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3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3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3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3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3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3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3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3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3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3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3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3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3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3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3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3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3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3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3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3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3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3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3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3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3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3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3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3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3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3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3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3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3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3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3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3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3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3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3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3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3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3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3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3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3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3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3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3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3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3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3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3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3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3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3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3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3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3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3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3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3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3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3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3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3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3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3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3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3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3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3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3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3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3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3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3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3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3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3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3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3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3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3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3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3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3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3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3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3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3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3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3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3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3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3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3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3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3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3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3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3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3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3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3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3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3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3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3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3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3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3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3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3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3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3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3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3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3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3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3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3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3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3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3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3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3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3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3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3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3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3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3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3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3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3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3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3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3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3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3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3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3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3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3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3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3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3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3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3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3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3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3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3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3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3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3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3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3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3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3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3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3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3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3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3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3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3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3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3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3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3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3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3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3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3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3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3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3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3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3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3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3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3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3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3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3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3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3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3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3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3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3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3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3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3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3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3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3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3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3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3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3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3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3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3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3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3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3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3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3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3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3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3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3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3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3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3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3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3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3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3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3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3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3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3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3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3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3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3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3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3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3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3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3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3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3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3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3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3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3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3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3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3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3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3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3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3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3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3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3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3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3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3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3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3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3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3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3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3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3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3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3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3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3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3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3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3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3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3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3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3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3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3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3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3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3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3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3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3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3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3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3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3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3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3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3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3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3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3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3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3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3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3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3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3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3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3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3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3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3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3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3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3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3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3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3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3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3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3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3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3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3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3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3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3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3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3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3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3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3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3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3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3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3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3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3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3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3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3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3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3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3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3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3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3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3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3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3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3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3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3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3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3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3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3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3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3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3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3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3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3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3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3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3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3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3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3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3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3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3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3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3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3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3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3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3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3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3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3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3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3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3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3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3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3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3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3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3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3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3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3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3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3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3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3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3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3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3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3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3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3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3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3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3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3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3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3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3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3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3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3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3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3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3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3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3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3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3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3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3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3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3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3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3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3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3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3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3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3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3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3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3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3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3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3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3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3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3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3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3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3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3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3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3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3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3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3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3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3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3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3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3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3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3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3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3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3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3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3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3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3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3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3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3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3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3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3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3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3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3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3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3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3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3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3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3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3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3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3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3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3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3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3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3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3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3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3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3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3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3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3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3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3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3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3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3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3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3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3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3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3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3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3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3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3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3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3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3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3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3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3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3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3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3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3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3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3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3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3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3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3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3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3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3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3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3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3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3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3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3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3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3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3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3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3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3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3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3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3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3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3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3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3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3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3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3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3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3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3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3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3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3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3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3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3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3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3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3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3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3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3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3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3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3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3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3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3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3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3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3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3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3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3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3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3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3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3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3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3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3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3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3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3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3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3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3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3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3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3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3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3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3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3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3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3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3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3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3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3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3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3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3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3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3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3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3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3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3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3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3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3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3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3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3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3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3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3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3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3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3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3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3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3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3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3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3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3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3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3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3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3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3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3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3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3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3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3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3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3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3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3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3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3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3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3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3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3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3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3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3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3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3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3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3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3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3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3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3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3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3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3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3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3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3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3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3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3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3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3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3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3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3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3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3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3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3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3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3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3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3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3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3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3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3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3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3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3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3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3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3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3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3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3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3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3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3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3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3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3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3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3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3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3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3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3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3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3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3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3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3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3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3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3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3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3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3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3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3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3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3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3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3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3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3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3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3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3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3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3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3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3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3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3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3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3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3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3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3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3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3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3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3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3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3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3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3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3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3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3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3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3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3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3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3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3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3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3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3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3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3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3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3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3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3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3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3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3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3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3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3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3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3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3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3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3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3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3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3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3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3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3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3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3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3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3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3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3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3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3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3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3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3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3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3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3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3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3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3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3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3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3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3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3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3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3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3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3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3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3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3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3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3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3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3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3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3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3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3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3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3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3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3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3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3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3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3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3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3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3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3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3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3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3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3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3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3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3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3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3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3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3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3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3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3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3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3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3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3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3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3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3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3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3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3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3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3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3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3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3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3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3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3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3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3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3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3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3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3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3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3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3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3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3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3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3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3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3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3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3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3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3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3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3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3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3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3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3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3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3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3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3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3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3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3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3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3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3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3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3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3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3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3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3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3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3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3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3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3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3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3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3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3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3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3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3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3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3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3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3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3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3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3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3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3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3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3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3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3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3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3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3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3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3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3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3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3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3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3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3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3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3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3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3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3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3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3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3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3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3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3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3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3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3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3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3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3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3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3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3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3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3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3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3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3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3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3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3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3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3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3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3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3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3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3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3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3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3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3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3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3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3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3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3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3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3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3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3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3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3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3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3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3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3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3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3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3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3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3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3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3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3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3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3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3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3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3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3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3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3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3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3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3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3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3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3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3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3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3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3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3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3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3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3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3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3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3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3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3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3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3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3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3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3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3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3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3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3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3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3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3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3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3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3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3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3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3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3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3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3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3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3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3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3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3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3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3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3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3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3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3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3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3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3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3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3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3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3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3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3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3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3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3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3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3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3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3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3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3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3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3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3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3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3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3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3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3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3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3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3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3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3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3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3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3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3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3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3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3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3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3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3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3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3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3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3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3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3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3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3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3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3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3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3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3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3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3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3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3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3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3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3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3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3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3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3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3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3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3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3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3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3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3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3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3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3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3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3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3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3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3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3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3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3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3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3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3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3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3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3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3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3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3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3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3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3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3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3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3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3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3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3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3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3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3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3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3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3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3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3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3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3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3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3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3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3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3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3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3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3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3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3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3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3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3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3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3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3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3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3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3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3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3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3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3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3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3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3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3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3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3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3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3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3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3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3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3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3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3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3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3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3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3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3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3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3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3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3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3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3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3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3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3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3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3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3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3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3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3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3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3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3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3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3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3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3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3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3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3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3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3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3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3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3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3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3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3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3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3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3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3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3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3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3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3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3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3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3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3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3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3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3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3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3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3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3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3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3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3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3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3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3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3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3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3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3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3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3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3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3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3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3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3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3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3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3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3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3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3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3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3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3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3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3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3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3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3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3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3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3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3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3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3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3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3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3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3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3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3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3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3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3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3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3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3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3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3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3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3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3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3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3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3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3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3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3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3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3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3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3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3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3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3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3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3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3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3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3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3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3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3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3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3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3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3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3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3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3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3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3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3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3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3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3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3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3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3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3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3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3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3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3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3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3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3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3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3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3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3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3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3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3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3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3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3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3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3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3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3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3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3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3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3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3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3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3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3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3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3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3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3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3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3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3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3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3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3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3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3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3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3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3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3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3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3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3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3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3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3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3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3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3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3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3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3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3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3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3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3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3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3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3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3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3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3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3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3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3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3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3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3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3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3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3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3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3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3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3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3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3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3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3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3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3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3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3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3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3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3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3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3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3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3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3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3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3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3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3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3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3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3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3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3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3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3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3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3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3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3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3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3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3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3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3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3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3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3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3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3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3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3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3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3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3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3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3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3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3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3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3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3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3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3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3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3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3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3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3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3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3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3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3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3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3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3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3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3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3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3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3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3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3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3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3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3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3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3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3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3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3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3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3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3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3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3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3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3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3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3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3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3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3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3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3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3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3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3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3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3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3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3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3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3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3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3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3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3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3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3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3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3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3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3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3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3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3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3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3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3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3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3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3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3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3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3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3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3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3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3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3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3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3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3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3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3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3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3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3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3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3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3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3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3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3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3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3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3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3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3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3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3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3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3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3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3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3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3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3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3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3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3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3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3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3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3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3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3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3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3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3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3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3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3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3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3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3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3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3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3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3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3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3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3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3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3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3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3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3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3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3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3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3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3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3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3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3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3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3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3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3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3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3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3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3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3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3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3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3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3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3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3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3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3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3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3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3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3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3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3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3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3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3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3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3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3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3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3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3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3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3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3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3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3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3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3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3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3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3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3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3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3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3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3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3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3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3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3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3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3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3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3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3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3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3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3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3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3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3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3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3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3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3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3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3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3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3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3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3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3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3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3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3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3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3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3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3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3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3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3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3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3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3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3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3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3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3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3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3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3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3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3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3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3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3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3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3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3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3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3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3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3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3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3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3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3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3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3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3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3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3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3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3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3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3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3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3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3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3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3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3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3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3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3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3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3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3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3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3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3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3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3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3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3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3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3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3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3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3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3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3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3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3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3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3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3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3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3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3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3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3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3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3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3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3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pivotproduct</vt:lpstr>
      <vt:lpstr>Product Overview</vt:lpstr>
      <vt:lpstr>pivottable</vt:lpstr>
      <vt:lpstr>Overview Dashboard</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ADMIN</cp:lastModifiedBy>
  <dcterms:created xsi:type="dcterms:W3CDTF">2015-06-05T18:17:20Z</dcterms:created>
  <dcterms:modified xsi:type="dcterms:W3CDTF">2025-03-16T16:40:29Z</dcterms:modified>
</cp:coreProperties>
</file>