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sitzer\Desktop\Data 2021\Ductile\"/>
    </mc:Choice>
  </mc:AlternateContent>
  <bookViews>
    <workbookView xWindow="0" yWindow="0" windowWidth="23040" windowHeight="9384"/>
  </bookViews>
  <sheets>
    <sheet name="Stress-Strain" sheetId="2" r:id="rId1"/>
    <sheet name="Tabelle1" sheetId="3" r:id="rId2"/>
    <sheet name="Backup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2" l="1"/>
  <c r="N27" i="2"/>
  <c r="M27" i="2"/>
  <c r="M25" i="2"/>
  <c r="N22" i="2"/>
  <c r="K22" i="2"/>
  <c r="M22" i="2"/>
  <c r="L22" i="2"/>
  <c r="L20" i="2"/>
  <c r="L15" i="2"/>
  <c r="L26" i="2" l="1"/>
  <c r="I1" i="2"/>
  <c r="L3" i="2"/>
  <c r="J76" i="2" l="1"/>
  <c r="L76" i="2" s="1"/>
  <c r="J81" i="2"/>
  <c r="L81" i="2" s="1"/>
  <c r="J41" i="2"/>
  <c r="L41" i="2" s="1"/>
  <c r="J95" i="2"/>
  <c r="L95" i="2" s="1"/>
  <c r="J71" i="2"/>
  <c r="L71" i="2" s="1"/>
  <c r="J47" i="2"/>
  <c r="L47" i="2" s="1"/>
  <c r="J39" i="2"/>
  <c r="L39" i="2" s="1"/>
  <c r="J31" i="2"/>
  <c r="L31" i="2" s="1"/>
  <c r="K96" i="2"/>
  <c r="K40" i="2"/>
  <c r="K32" i="2"/>
  <c r="J97" i="2"/>
  <c r="L97" i="2" s="1"/>
  <c r="J65" i="2"/>
  <c r="L65" i="2" s="1"/>
  <c r="J33" i="2"/>
  <c r="L33" i="2" s="1"/>
  <c r="J79" i="2"/>
  <c r="L79" i="2" s="1"/>
  <c r="J55" i="2"/>
  <c r="L55" i="2" s="1"/>
  <c r="J94" i="2"/>
  <c r="L94" i="2" s="1"/>
  <c r="J86" i="2"/>
  <c r="L86" i="2" s="1"/>
  <c r="J78" i="2"/>
  <c r="L78" i="2" s="1"/>
  <c r="J70" i="2"/>
  <c r="L70" i="2" s="1"/>
  <c r="J62" i="2"/>
  <c r="L62" i="2" s="1"/>
  <c r="J54" i="2"/>
  <c r="L54" i="2" s="1"/>
  <c r="J46" i="2"/>
  <c r="L46" i="2" s="1"/>
  <c r="J38" i="2"/>
  <c r="L38" i="2" s="1"/>
  <c r="J30" i="2"/>
  <c r="L30" i="2" s="1"/>
  <c r="K87" i="2"/>
  <c r="K71" i="2"/>
  <c r="K63" i="2"/>
  <c r="K55" i="2"/>
  <c r="K47" i="2"/>
  <c r="K39" i="2"/>
  <c r="K31" i="2"/>
  <c r="J92" i="2"/>
  <c r="L92" i="2" s="1"/>
  <c r="J68" i="2"/>
  <c r="L68" i="2" s="1"/>
  <c r="J73" i="2"/>
  <c r="J49" i="2"/>
  <c r="L49" i="2" s="1"/>
  <c r="J87" i="2"/>
  <c r="L87" i="2" s="1"/>
  <c r="J63" i="2"/>
  <c r="L63" i="2" s="1"/>
  <c r="J93" i="2"/>
  <c r="L93" i="2" s="1"/>
  <c r="J85" i="2"/>
  <c r="L85" i="2" s="1"/>
  <c r="J77" i="2"/>
  <c r="L77" i="2" s="1"/>
  <c r="J69" i="2"/>
  <c r="L69" i="2" s="1"/>
  <c r="J61" i="2"/>
  <c r="L61" i="2" s="1"/>
  <c r="J53" i="2"/>
  <c r="L53" i="2" s="1"/>
  <c r="J45" i="2"/>
  <c r="L45" i="2" s="1"/>
  <c r="J37" i="2"/>
  <c r="L37" i="2" s="1"/>
  <c r="J29" i="2"/>
  <c r="L29" i="2" s="1"/>
  <c r="K94" i="2"/>
  <c r="K86" i="2"/>
  <c r="K70" i="2"/>
  <c r="K62" i="2"/>
  <c r="K46" i="2"/>
  <c r="K38" i="2"/>
  <c r="K30" i="2"/>
  <c r="J84" i="2"/>
  <c r="L84" i="2" s="1"/>
  <c r="J60" i="2"/>
  <c r="L60" i="2" s="1"/>
  <c r="J52" i="2"/>
  <c r="L52" i="2" s="1"/>
  <c r="J44" i="2"/>
  <c r="L44" i="2" s="1"/>
  <c r="J36" i="2"/>
  <c r="L36" i="2" s="1"/>
  <c r="J28" i="2"/>
  <c r="L28" i="2" s="1"/>
  <c r="K93" i="2"/>
  <c r="K85" i="2"/>
  <c r="K77" i="2"/>
  <c r="K69" i="2"/>
  <c r="K61" i="2"/>
  <c r="K53" i="2"/>
  <c r="K45" i="2"/>
  <c r="K37" i="2"/>
  <c r="K29" i="2"/>
  <c r="J91" i="2"/>
  <c r="L91" i="2" s="1"/>
  <c r="J83" i="2"/>
  <c r="L83" i="2" s="1"/>
  <c r="J75" i="2"/>
  <c r="L75" i="2" s="1"/>
  <c r="J67" i="2"/>
  <c r="L67" i="2" s="1"/>
  <c r="J59" i="2"/>
  <c r="L59" i="2" s="1"/>
  <c r="J51" i="2"/>
  <c r="L51" i="2" s="1"/>
  <c r="J43" i="2"/>
  <c r="L43" i="2" s="1"/>
  <c r="J35" i="2"/>
  <c r="L35" i="2" s="1"/>
  <c r="J27" i="2"/>
  <c r="L27" i="2" s="1"/>
  <c r="K92" i="2"/>
  <c r="K68" i="2"/>
  <c r="K60" i="2"/>
  <c r="K36" i="2"/>
  <c r="K28" i="2"/>
  <c r="J90" i="2"/>
  <c r="L90" i="2" s="1"/>
  <c r="J82" i="2"/>
  <c r="L82" i="2" s="1"/>
  <c r="J74" i="2"/>
  <c r="L74" i="2" s="1"/>
  <c r="J66" i="2"/>
  <c r="L66" i="2" s="1"/>
  <c r="J58" i="2"/>
  <c r="L58" i="2" s="1"/>
  <c r="J50" i="2"/>
  <c r="L50" i="2" s="1"/>
  <c r="J42" i="2"/>
  <c r="L42" i="2" s="1"/>
  <c r="J34" i="2"/>
  <c r="L34" i="2" s="1"/>
  <c r="K75" i="2"/>
  <c r="K43" i="2"/>
  <c r="K35" i="2"/>
  <c r="J89" i="2"/>
  <c r="L89" i="2" s="1"/>
  <c r="J57" i="2"/>
  <c r="L57" i="2" s="1"/>
  <c r="K26" i="2"/>
  <c r="K90" i="2"/>
  <c r="K66" i="2"/>
  <c r="K50" i="2"/>
  <c r="K42" i="2"/>
  <c r="J96" i="2"/>
  <c r="L96" i="2" s="1"/>
  <c r="J88" i="2"/>
  <c r="L88" i="2" s="1"/>
  <c r="J80" i="2"/>
  <c r="L80" i="2" s="1"/>
  <c r="J72" i="2"/>
  <c r="J64" i="2"/>
  <c r="L64" i="2" s="1"/>
  <c r="J56" i="2"/>
  <c r="L56" i="2" s="1"/>
  <c r="J48" i="2"/>
  <c r="L48" i="2" s="1"/>
  <c r="J40" i="2"/>
  <c r="L40" i="2" s="1"/>
  <c r="J32" i="2"/>
  <c r="L32" i="2" s="1"/>
  <c r="K97" i="2"/>
  <c r="K89" i="2"/>
  <c r="K81" i="2"/>
  <c r="K65" i="2"/>
  <c r="K57" i="2"/>
  <c r="K41" i="2"/>
  <c r="L14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M71" i="2" l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L72" i="2"/>
  <c r="K33" i="2"/>
  <c r="K82" i="2"/>
  <c r="K51" i="2"/>
  <c r="K44" i="2"/>
  <c r="K48" i="2"/>
  <c r="K59" i="2"/>
  <c r="K52" i="2"/>
  <c r="K56" i="2"/>
  <c r="K74" i="2"/>
  <c r="K95" i="2"/>
  <c r="K49" i="2"/>
  <c r="K34" i="2"/>
  <c r="K67" i="2"/>
  <c r="K54" i="2"/>
  <c r="K64" i="2"/>
  <c r="K72" i="2"/>
  <c r="K83" i="2"/>
  <c r="K76" i="2"/>
  <c r="L73" i="2"/>
  <c r="K80" i="2"/>
  <c r="K73" i="2"/>
  <c r="K58" i="2"/>
  <c r="K27" i="2"/>
  <c r="K91" i="2"/>
  <c r="K84" i="2"/>
  <c r="K78" i="2"/>
  <c r="K79" i="2"/>
  <c r="K88" i="2"/>
  <c r="I1" i="1"/>
  <c r="K6" i="1"/>
</calcChain>
</file>

<file path=xl/sharedStrings.xml><?xml version="1.0" encoding="utf-8"?>
<sst xmlns="http://schemas.openxmlformats.org/spreadsheetml/2006/main" count="22" uniqueCount="19">
  <si>
    <t>Strain</t>
  </si>
  <si>
    <t>Elasticity Modulus</t>
  </si>
  <si>
    <t>Yield Stress [MPa]</t>
  </si>
  <si>
    <t>Stress [MPa]</t>
  </si>
  <si>
    <t>Plastic Strain</t>
  </si>
  <si>
    <t>Strain - (Stress/ E-Modulus)</t>
  </si>
  <si>
    <t>Fracture Strain</t>
  </si>
  <si>
    <t>Offset</t>
  </si>
  <si>
    <t xml:space="preserve">Width </t>
  </si>
  <si>
    <t>Height</t>
  </si>
  <si>
    <t>Area Rectangle</t>
  </si>
  <si>
    <t>Height 2</t>
  </si>
  <si>
    <t>Area Triangle</t>
  </si>
  <si>
    <t>Total Area</t>
  </si>
  <si>
    <t>Total Area Trapz</t>
  </si>
  <si>
    <t>Fracture Energy 1</t>
  </si>
  <si>
    <t>Fracture Energy 2</t>
  </si>
  <si>
    <t>Displacement at Failure</t>
  </si>
  <si>
    <t>Actual Fracture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</si>
</sst>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'Stress-Strain'!$A$4:$A$907</c:f>
              <c:numCache>
                <c:formatCode>General</c:formatCode>
                <c:ptCount val="904"/>
              </c:numCache>
            </c:numRef>
          </c:xVal>
          <c:yVal>
            <c:numRef>
              <c:f>'Stress-Strain'!$B$4:$B$907</c:f>
              <c:numCache>
                <c:formatCode>General</c:formatCode>
                <c:ptCount val="904"/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'Stress-Strain'!$H$4:$H$97</c:f>
              <c:numCache>
                <c:formatCode>General</c:formatCode>
                <c:ptCount val="94"/>
                <c:pt idx="0">
                  <c:v>1.1900000000000001E-3</c:v>
                </c:pt>
                <c:pt idx="1">
                  <c:v>1.56E-3</c:v>
                </c:pt>
                <c:pt idx="2">
                  <c:v>1.9400000000000001E-3</c:v>
                </c:pt>
                <c:pt idx="3">
                  <c:v>1.56E-3</c:v>
                </c:pt>
                <c:pt idx="4">
                  <c:v>1.9400000000000001E-3</c:v>
                </c:pt>
                <c:pt idx="5">
                  <c:v>1.9400000000000001E-3</c:v>
                </c:pt>
                <c:pt idx="6">
                  <c:v>1.9400000000000001E-3</c:v>
                </c:pt>
                <c:pt idx="7">
                  <c:v>2.32E-3</c:v>
                </c:pt>
                <c:pt idx="8">
                  <c:v>2.32E-3</c:v>
                </c:pt>
                <c:pt idx="9">
                  <c:v>2.7000000000000001E-3</c:v>
                </c:pt>
                <c:pt idx="10">
                  <c:v>2.7000000000000001E-3</c:v>
                </c:pt>
                <c:pt idx="11">
                  <c:v>2.7000000000000001E-3</c:v>
                </c:pt>
                <c:pt idx="12">
                  <c:v>3.0799999999999998E-3</c:v>
                </c:pt>
                <c:pt idx="13">
                  <c:v>3.0799999999999998E-3</c:v>
                </c:pt>
                <c:pt idx="14">
                  <c:v>2.7000000000000001E-3</c:v>
                </c:pt>
                <c:pt idx="15">
                  <c:v>3.46E-3</c:v>
                </c:pt>
                <c:pt idx="16">
                  <c:v>3.46E-3</c:v>
                </c:pt>
                <c:pt idx="17">
                  <c:v>3.46E-3</c:v>
                </c:pt>
                <c:pt idx="18">
                  <c:v>3.8400000000000001E-3</c:v>
                </c:pt>
                <c:pt idx="19">
                  <c:v>4.9699999999999996E-3</c:v>
                </c:pt>
                <c:pt idx="20">
                  <c:v>7.62E-3</c:v>
                </c:pt>
                <c:pt idx="21">
                  <c:v>1.027E-2</c:v>
                </c:pt>
                <c:pt idx="22">
                  <c:v>1.2540000000000001E-2</c:v>
                </c:pt>
                <c:pt idx="23">
                  <c:v>1.443E-2</c:v>
                </c:pt>
                <c:pt idx="24">
                  <c:v>1.7080000000000001E-2</c:v>
                </c:pt>
                <c:pt idx="25">
                  <c:v>1.898E-2</c:v>
                </c:pt>
                <c:pt idx="26">
                  <c:v>2.163E-2</c:v>
                </c:pt>
                <c:pt idx="27">
                  <c:v>2.3519999999999999E-2</c:v>
                </c:pt>
                <c:pt idx="28">
                  <c:v>2.6169999999999999E-2</c:v>
                </c:pt>
                <c:pt idx="29">
                  <c:v>2.844E-2</c:v>
                </c:pt>
                <c:pt idx="30">
                  <c:v>3.109E-2</c:v>
                </c:pt>
                <c:pt idx="31">
                  <c:v>3.4119999999999998E-2</c:v>
                </c:pt>
                <c:pt idx="32">
                  <c:v>3.6769999999999997E-2</c:v>
                </c:pt>
                <c:pt idx="33">
                  <c:v>3.9419999999999997E-2</c:v>
                </c:pt>
                <c:pt idx="34">
                  <c:v>4.2819999999999997E-2</c:v>
                </c:pt>
                <c:pt idx="35">
                  <c:v>4.5469999999999997E-2</c:v>
                </c:pt>
                <c:pt idx="36">
                  <c:v>4.9259999999999998E-2</c:v>
                </c:pt>
                <c:pt idx="37">
                  <c:v>5.2290000000000003E-2</c:v>
                </c:pt>
                <c:pt idx="38">
                  <c:v>5.5309999999999998E-2</c:v>
                </c:pt>
                <c:pt idx="39">
                  <c:v>5.8720000000000001E-2</c:v>
                </c:pt>
                <c:pt idx="40">
                  <c:v>6.2509999999999996E-2</c:v>
                </c:pt>
                <c:pt idx="41">
                  <c:v>6.6290000000000002E-2</c:v>
                </c:pt>
                <c:pt idx="42">
                  <c:v>7.0080000000000003E-2</c:v>
                </c:pt>
                <c:pt idx="43">
                  <c:v>7.3859999999999995E-2</c:v>
                </c:pt>
                <c:pt idx="44">
                  <c:v>7.7649999999999997E-2</c:v>
                </c:pt>
                <c:pt idx="45">
                  <c:v>8.1430000000000002E-2</c:v>
                </c:pt>
                <c:pt idx="46">
                  <c:v>8.5220000000000004E-2</c:v>
                </c:pt>
                <c:pt idx="47">
                  <c:v>8.8999999999999996E-2</c:v>
                </c:pt>
                <c:pt idx="48">
                  <c:v>9.2789999999999997E-2</c:v>
                </c:pt>
                <c:pt idx="49">
                  <c:v>9.6570000000000003E-2</c:v>
                </c:pt>
                <c:pt idx="50">
                  <c:v>0.10036</c:v>
                </c:pt>
                <c:pt idx="51">
                  <c:v>0.10414</c:v>
                </c:pt>
                <c:pt idx="52">
                  <c:v>0.10793</c:v>
                </c:pt>
                <c:pt idx="53">
                  <c:v>0.11171</c:v>
                </c:pt>
                <c:pt idx="54">
                  <c:v>0.11550000000000001</c:v>
                </c:pt>
                <c:pt idx="55">
                  <c:v>0.11928</c:v>
                </c:pt>
                <c:pt idx="56">
                  <c:v>0.12307</c:v>
                </c:pt>
                <c:pt idx="57">
                  <c:v>0.12684999999999999</c:v>
                </c:pt>
                <c:pt idx="58">
                  <c:v>0.13064000000000001</c:v>
                </c:pt>
                <c:pt idx="59">
                  <c:v>0.13442000000000001</c:v>
                </c:pt>
                <c:pt idx="60">
                  <c:v>0.13821</c:v>
                </c:pt>
                <c:pt idx="61">
                  <c:v>0.14199000000000001</c:v>
                </c:pt>
                <c:pt idx="62">
                  <c:v>0.14577999999999999</c:v>
                </c:pt>
                <c:pt idx="63">
                  <c:v>0.14957000000000001</c:v>
                </c:pt>
                <c:pt idx="64">
                  <c:v>0.15334999999999999</c:v>
                </c:pt>
                <c:pt idx="65">
                  <c:v>0.15714</c:v>
                </c:pt>
                <c:pt idx="66">
                  <c:v>0.16092000000000001</c:v>
                </c:pt>
                <c:pt idx="67">
                  <c:v>0.16471</c:v>
                </c:pt>
                <c:pt idx="68">
                  <c:v>0.16849</c:v>
                </c:pt>
                <c:pt idx="69">
                  <c:v>0.17227999999999999</c:v>
                </c:pt>
                <c:pt idx="70">
                  <c:v>0.17605999999999999</c:v>
                </c:pt>
                <c:pt idx="71">
                  <c:v>0.17985000000000001</c:v>
                </c:pt>
                <c:pt idx="72">
                  <c:v>0.18362999999999999</c:v>
                </c:pt>
                <c:pt idx="73">
                  <c:v>0.18742</c:v>
                </c:pt>
                <c:pt idx="74">
                  <c:v>0.19120000000000001</c:v>
                </c:pt>
                <c:pt idx="75">
                  <c:v>0.19499</c:v>
                </c:pt>
                <c:pt idx="76">
                  <c:v>0.19877</c:v>
                </c:pt>
                <c:pt idx="77">
                  <c:v>0.20218</c:v>
                </c:pt>
                <c:pt idx="78">
                  <c:v>0.20558999999999999</c:v>
                </c:pt>
                <c:pt idx="79">
                  <c:v>0.20860999999999999</c:v>
                </c:pt>
                <c:pt idx="80">
                  <c:v>0.21201999999999999</c:v>
                </c:pt>
                <c:pt idx="81">
                  <c:v>0.21467</c:v>
                </c:pt>
                <c:pt idx="82">
                  <c:v>0.21732000000000001</c:v>
                </c:pt>
                <c:pt idx="83">
                  <c:v>0.21997</c:v>
                </c:pt>
                <c:pt idx="84">
                  <c:v>0.22262000000000001</c:v>
                </c:pt>
                <c:pt idx="85">
                  <c:v>0.22527</c:v>
                </c:pt>
                <c:pt idx="86">
                  <c:v>0.22792000000000001</c:v>
                </c:pt>
                <c:pt idx="87">
                  <c:v>0.23057</c:v>
                </c:pt>
                <c:pt idx="88">
                  <c:v>0.2336</c:v>
                </c:pt>
                <c:pt idx="89">
                  <c:v>0.23624999999999999</c:v>
                </c:pt>
                <c:pt idx="90">
                  <c:v>0.23813999999999999</c:v>
                </c:pt>
                <c:pt idx="91">
                  <c:v>0.24041000000000001</c:v>
                </c:pt>
                <c:pt idx="92">
                  <c:v>0.24229999999999999</c:v>
                </c:pt>
                <c:pt idx="93">
                  <c:v>0.24418999999999999</c:v>
                </c:pt>
              </c:numCache>
            </c:numRef>
          </c:xVal>
          <c:yVal>
            <c:numRef>
              <c:f>'Stress-Strain'!$I$4:$I$97</c:f>
              <c:numCache>
                <c:formatCode>General</c:formatCode>
                <c:ptCount val="94"/>
                <c:pt idx="0">
                  <c:v>-3.9304100000000002</c:v>
                </c:pt>
                <c:pt idx="1">
                  <c:v>16.73771</c:v>
                </c:pt>
                <c:pt idx="2">
                  <c:v>37.405830000000002</c:v>
                </c:pt>
                <c:pt idx="3">
                  <c:v>58.073950000000004</c:v>
                </c:pt>
                <c:pt idx="4">
                  <c:v>78.742069999999998</c:v>
                </c:pt>
                <c:pt idx="5">
                  <c:v>99.41019</c:v>
                </c:pt>
                <c:pt idx="6">
                  <c:v>120.07831</c:v>
                </c:pt>
                <c:pt idx="7">
                  <c:v>140.74643</c:v>
                </c:pt>
                <c:pt idx="8">
                  <c:v>161.41454999999999</c:v>
                </c:pt>
                <c:pt idx="9">
                  <c:v>182.08267000000001</c:v>
                </c:pt>
                <c:pt idx="10">
                  <c:v>202.75078999999999</c:v>
                </c:pt>
                <c:pt idx="11">
                  <c:v>223.41891000000001</c:v>
                </c:pt>
                <c:pt idx="12">
                  <c:v>244.08703</c:v>
                </c:pt>
                <c:pt idx="13">
                  <c:v>264.75515000000001</c:v>
                </c:pt>
                <c:pt idx="14">
                  <c:v>285.42327999999998</c:v>
                </c:pt>
                <c:pt idx="15">
                  <c:v>306.09140000000002</c:v>
                </c:pt>
                <c:pt idx="16">
                  <c:v>326.75952000000001</c:v>
                </c:pt>
                <c:pt idx="17">
                  <c:v>347.42764</c:v>
                </c:pt>
                <c:pt idx="18">
                  <c:v>368.09575999999998</c:v>
                </c:pt>
                <c:pt idx="19">
                  <c:v>382.56344000000001</c:v>
                </c:pt>
                <c:pt idx="20">
                  <c:v>388.76387999999997</c:v>
                </c:pt>
                <c:pt idx="21">
                  <c:v>397.03113000000002</c:v>
                </c:pt>
                <c:pt idx="22">
                  <c:v>405.29836999999998</c:v>
                </c:pt>
                <c:pt idx="23">
                  <c:v>419.76605999999998</c:v>
                </c:pt>
                <c:pt idx="24">
                  <c:v>432.16692999999998</c:v>
                </c:pt>
                <c:pt idx="25">
                  <c:v>444.56779999999998</c:v>
                </c:pt>
                <c:pt idx="26">
                  <c:v>454.90186</c:v>
                </c:pt>
                <c:pt idx="27">
                  <c:v>465.23592000000002</c:v>
                </c:pt>
                <c:pt idx="28">
                  <c:v>477.63679999999999</c:v>
                </c:pt>
                <c:pt idx="29">
                  <c:v>490.03766999999999</c:v>
                </c:pt>
                <c:pt idx="30">
                  <c:v>500.37173000000001</c:v>
                </c:pt>
                <c:pt idx="31">
                  <c:v>510.70578999999998</c:v>
                </c:pt>
                <c:pt idx="32">
                  <c:v>521.03985</c:v>
                </c:pt>
                <c:pt idx="33">
                  <c:v>529.30709999999999</c:v>
                </c:pt>
                <c:pt idx="34">
                  <c:v>539.64116000000001</c:v>
                </c:pt>
                <c:pt idx="35">
                  <c:v>547.90841</c:v>
                </c:pt>
                <c:pt idx="36">
                  <c:v>556.17565000000002</c:v>
                </c:pt>
                <c:pt idx="37">
                  <c:v>564.44290000000001</c:v>
                </c:pt>
                <c:pt idx="38">
                  <c:v>570.64333999999997</c:v>
                </c:pt>
                <c:pt idx="39">
                  <c:v>580.97739999999999</c:v>
                </c:pt>
                <c:pt idx="40">
                  <c:v>587.17783999999995</c:v>
                </c:pt>
                <c:pt idx="41">
                  <c:v>593.37827000000004</c:v>
                </c:pt>
                <c:pt idx="42">
                  <c:v>599.57871</c:v>
                </c:pt>
                <c:pt idx="43">
                  <c:v>605.77913999999998</c:v>
                </c:pt>
                <c:pt idx="44">
                  <c:v>611.97958000000006</c:v>
                </c:pt>
                <c:pt idx="45">
                  <c:v>618.18002000000001</c:v>
                </c:pt>
                <c:pt idx="46">
                  <c:v>622.31363999999996</c:v>
                </c:pt>
                <c:pt idx="47">
                  <c:v>626.44726000000003</c:v>
                </c:pt>
                <c:pt idx="48">
                  <c:v>628.51408000000004</c:v>
                </c:pt>
                <c:pt idx="49">
                  <c:v>634.71451000000002</c:v>
                </c:pt>
                <c:pt idx="50">
                  <c:v>636.78132000000005</c:v>
                </c:pt>
                <c:pt idx="51">
                  <c:v>640.91494999999998</c:v>
                </c:pt>
                <c:pt idx="52">
                  <c:v>645.04857000000004</c:v>
                </c:pt>
                <c:pt idx="53">
                  <c:v>647.11537999999996</c:v>
                </c:pt>
                <c:pt idx="54">
                  <c:v>651.24901</c:v>
                </c:pt>
                <c:pt idx="55">
                  <c:v>653.31582000000003</c:v>
                </c:pt>
                <c:pt idx="56">
                  <c:v>657.44943999999998</c:v>
                </c:pt>
                <c:pt idx="57">
                  <c:v>661.58307000000002</c:v>
                </c:pt>
                <c:pt idx="58">
                  <c:v>663.64988000000005</c:v>
                </c:pt>
                <c:pt idx="59">
                  <c:v>665.71668999999997</c:v>
                </c:pt>
                <c:pt idx="60">
                  <c:v>667.78350999999998</c:v>
                </c:pt>
                <c:pt idx="61">
                  <c:v>669.85032000000001</c:v>
                </c:pt>
                <c:pt idx="62">
                  <c:v>673.98393999999996</c:v>
                </c:pt>
                <c:pt idx="63">
                  <c:v>673.98393999999996</c:v>
                </c:pt>
                <c:pt idx="64">
                  <c:v>676.05074999999999</c:v>
                </c:pt>
                <c:pt idx="65">
                  <c:v>678.11757</c:v>
                </c:pt>
                <c:pt idx="66">
                  <c:v>680.18438000000003</c:v>
                </c:pt>
                <c:pt idx="67">
                  <c:v>680.18438000000003</c:v>
                </c:pt>
                <c:pt idx="68">
                  <c:v>682.25118999999995</c:v>
                </c:pt>
                <c:pt idx="69">
                  <c:v>678.11757</c:v>
                </c:pt>
                <c:pt idx="70">
                  <c:v>678.11757</c:v>
                </c:pt>
                <c:pt idx="71">
                  <c:v>676.05074999999999</c:v>
                </c:pt>
                <c:pt idx="72">
                  <c:v>673.98393999999996</c:v>
                </c:pt>
                <c:pt idx="73">
                  <c:v>673.98393999999996</c:v>
                </c:pt>
                <c:pt idx="74">
                  <c:v>667.78350999999998</c:v>
                </c:pt>
                <c:pt idx="75">
                  <c:v>663.64988000000005</c:v>
                </c:pt>
                <c:pt idx="76">
                  <c:v>657.44943999999998</c:v>
                </c:pt>
                <c:pt idx="77">
                  <c:v>651.24901</c:v>
                </c:pt>
                <c:pt idx="78">
                  <c:v>645.04857000000004</c:v>
                </c:pt>
                <c:pt idx="79">
                  <c:v>638.84813999999994</c:v>
                </c:pt>
                <c:pt idx="80">
                  <c:v>628.51408000000004</c:v>
                </c:pt>
                <c:pt idx="81">
                  <c:v>622.31363999999996</c:v>
                </c:pt>
                <c:pt idx="82">
                  <c:v>614.04638999999997</c:v>
                </c:pt>
                <c:pt idx="83">
                  <c:v>607.84595999999999</c:v>
                </c:pt>
                <c:pt idx="84">
                  <c:v>597.51189999999997</c:v>
                </c:pt>
                <c:pt idx="85">
                  <c:v>589.24464999999998</c:v>
                </c:pt>
                <c:pt idx="86">
                  <c:v>578.91058999999996</c:v>
                </c:pt>
                <c:pt idx="87">
                  <c:v>566.50971000000004</c:v>
                </c:pt>
                <c:pt idx="88">
                  <c:v>552.04202999999995</c:v>
                </c:pt>
                <c:pt idx="89">
                  <c:v>543.77477999999996</c:v>
                </c:pt>
                <c:pt idx="90">
                  <c:v>531.37391000000002</c:v>
                </c:pt>
                <c:pt idx="91">
                  <c:v>521.03985</c:v>
                </c:pt>
                <c:pt idx="92">
                  <c:v>506.57216</c:v>
                </c:pt>
                <c:pt idx="93">
                  <c:v>494.17129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'Stress-Strain'!$D$4:$D$907</c:f>
              <c:numCache>
                <c:formatCode>General</c:formatCode>
                <c:ptCount val="904"/>
              </c:numCache>
            </c:numRef>
          </c:xVal>
          <c:yVal>
            <c:numRef>
              <c:f>'Stress-Strain'!$E$4:$E$907</c:f>
              <c:numCache>
                <c:formatCode>General</c:formatCode>
                <c:ptCount val="90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304"/>
        <c:axId val="9595792"/>
      </c:scatterChart>
      <c:valAx>
        <c:axId val="960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95792"/>
        <c:crosses val="autoZero"/>
        <c:crossBetween val="midCat"/>
      </c:valAx>
      <c:valAx>
        <c:axId val="9595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'Stress-Strain'!$A$4:$A$907</c:f>
              <c:numCache>
                <c:formatCode>General</c:formatCode>
                <c:ptCount val="904"/>
              </c:numCache>
            </c:numRef>
          </c:xVal>
          <c:yVal>
            <c:numRef>
              <c:f>'Stress-Strain'!$B$4:$B$907</c:f>
              <c:numCache>
                <c:formatCode>General</c:formatCode>
                <c:ptCount val="904"/>
              </c:numCache>
            </c:numRef>
          </c:yVal>
          <c:smooth val="0"/>
        </c:ser>
        <c:ser>
          <c:idx val="4"/>
          <c:order val="1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'Stress-Strain'!$J$26:$J$119</c:f>
              <c:numCache>
                <c:formatCode>General</c:formatCode>
                <c:ptCount val="94"/>
                <c:pt idx="0">
                  <c:v>0</c:v>
                </c:pt>
                <c:pt idx="1">
                  <c:v>1.1726728759401738E-2</c:v>
                </c:pt>
                <c:pt idx="2">
                  <c:v>1.429686781202215E-2</c:v>
                </c:pt>
                <c:pt idx="3">
                  <c:v>1.6117006864642559E-2</c:v>
                </c:pt>
                <c:pt idx="4">
                  <c:v>1.8700456064426323E-2</c:v>
                </c:pt>
                <c:pt idx="5">
                  <c:v>2.0523905264210086E-2</c:v>
                </c:pt>
                <c:pt idx="6">
                  <c:v>2.3094044252431022E-2</c:v>
                </c:pt>
                <c:pt idx="7">
                  <c:v>2.5284183305051434E-2</c:v>
                </c:pt>
                <c:pt idx="8">
                  <c:v>2.7867632504835198E-2</c:v>
                </c:pt>
                <c:pt idx="9">
                  <c:v>3.0831081704618957E-2</c:v>
                </c:pt>
                <c:pt idx="10">
                  <c:v>3.3414530904402724E-2</c:v>
                </c:pt>
                <c:pt idx="11">
                  <c:v>3.6011290251349838E-2</c:v>
                </c:pt>
                <c:pt idx="12">
                  <c:v>3.9344739451133599E-2</c:v>
                </c:pt>
                <c:pt idx="13">
                  <c:v>4.1941498798080713E-2</c:v>
                </c:pt>
                <c:pt idx="14">
                  <c:v>4.5678258209427308E-2</c:v>
                </c:pt>
                <c:pt idx="15">
                  <c:v>4.8655017556374427E-2</c:v>
                </c:pt>
                <c:pt idx="16">
                  <c:v>5.163508705048489E-2</c:v>
                </c:pt>
                <c:pt idx="17">
                  <c:v>5.4978536250268661E-2</c:v>
                </c:pt>
                <c:pt idx="18">
                  <c:v>5.8728605744379124E-2</c:v>
                </c:pt>
                <c:pt idx="19">
                  <c:v>6.2468675302889069E-2</c:v>
                </c:pt>
                <c:pt idx="20">
                  <c:v>6.6218744796999546E-2</c:v>
                </c:pt>
                <c:pt idx="21">
                  <c:v>6.9958814355509477E-2</c:v>
                </c:pt>
                <c:pt idx="22">
                  <c:v>7.3708883849619947E-2</c:v>
                </c:pt>
                <c:pt idx="23">
                  <c:v>7.744895334373042E-2</c:v>
                </c:pt>
                <c:pt idx="24">
                  <c:v>8.1212333049403715E-2</c:v>
                </c:pt>
                <c:pt idx="25">
                  <c:v>8.4965712755077E-2</c:v>
                </c:pt>
                <c:pt idx="26">
                  <c:v>8.8742402543514176E-2</c:v>
                </c:pt>
                <c:pt idx="27">
                  <c:v>9.2482472102024121E-2</c:v>
                </c:pt>
                <c:pt idx="28">
                  <c:v>9.625916195486077E-2</c:v>
                </c:pt>
                <c:pt idx="29">
                  <c:v>0.10001254159613458</c:v>
                </c:pt>
                <c:pt idx="30">
                  <c:v>0.10377592130180788</c:v>
                </c:pt>
                <c:pt idx="31">
                  <c:v>0.10754261115464453</c:v>
                </c:pt>
                <c:pt idx="32">
                  <c:v>0.11130599079591835</c:v>
                </c:pt>
                <c:pt idx="33">
                  <c:v>0.11507268064875499</c:v>
                </c:pt>
                <c:pt idx="34">
                  <c:v>0.11883606035442829</c:v>
                </c:pt>
                <c:pt idx="35">
                  <c:v>0.1225894399957021</c:v>
                </c:pt>
                <c:pt idx="36">
                  <c:v>0.12636612984853876</c:v>
                </c:pt>
                <c:pt idx="37">
                  <c:v>0.13013281970137541</c:v>
                </c:pt>
                <c:pt idx="38">
                  <c:v>0.13390950948981259</c:v>
                </c:pt>
                <c:pt idx="39">
                  <c:v>0.13767619934264924</c:v>
                </c:pt>
                <c:pt idx="40">
                  <c:v>0.14143957904832252</c:v>
                </c:pt>
                <c:pt idx="41">
                  <c:v>0.14522957904832254</c:v>
                </c:pt>
                <c:pt idx="42">
                  <c:v>0.14899626890115916</c:v>
                </c:pt>
                <c:pt idx="43">
                  <c:v>0.15277295868959634</c:v>
                </c:pt>
                <c:pt idx="44">
                  <c:v>0.15653964854243299</c:v>
                </c:pt>
                <c:pt idx="45">
                  <c:v>0.16032964854243298</c:v>
                </c:pt>
                <c:pt idx="46">
                  <c:v>0.16409633839526963</c:v>
                </c:pt>
                <c:pt idx="47">
                  <c:v>0.16791295868959633</c:v>
                </c:pt>
                <c:pt idx="48">
                  <c:v>0.17169295868959633</c:v>
                </c:pt>
                <c:pt idx="49">
                  <c:v>0.17549626890115919</c:v>
                </c:pt>
                <c:pt idx="50">
                  <c:v>0.17928957904832252</c:v>
                </c:pt>
                <c:pt idx="51">
                  <c:v>0.18307957904832253</c:v>
                </c:pt>
                <c:pt idx="52">
                  <c:v>0.1868995094898126</c:v>
                </c:pt>
                <c:pt idx="53">
                  <c:v>0.19071612984853875</c:v>
                </c:pt>
                <c:pt idx="54">
                  <c:v>0.1945360603544283</c:v>
                </c:pt>
                <c:pt idx="55">
                  <c:v>0.19798599079591836</c:v>
                </c:pt>
                <c:pt idx="56">
                  <c:v>0.20143592130180787</c:v>
                </c:pt>
                <c:pt idx="57">
                  <c:v>0.20449585174329793</c:v>
                </c:pt>
                <c:pt idx="58">
                  <c:v>0.20797240254351418</c:v>
                </c:pt>
                <c:pt idx="59">
                  <c:v>0.21066233304940371</c:v>
                </c:pt>
                <c:pt idx="60">
                  <c:v>0.2133655737024566</c:v>
                </c:pt>
                <c:pt idx="61">
                  <c:v>0.21605550414394664</c:v>
                </c:pt>
                <c:pt idx="62">
                  <c:v>0.21877205494416291</c:v>
                </c:pt>
                <c:pt idx="63">
                  <c:v>0.22147529559721577</c:v>
                </c:pt>
                <c:pt idx="64">
                  <c:v>0.22419184639743203</c:v>
                </c:pt>
                <c:pt idx="65">
                  <c:v>0.22692170740921105</c:v>
                </c:pt>
                <c:pt idx="66">
                  <c:v>0.23004487850375402</c:v>
                </c:pt>
                <c:pt idx="67">
                  <c:v>0.23274811915680688</c:v>
                </c:pt>
                <c:pt idx="68">
                  <c:v>0.23471798010418649</c:v>
                </c:pt>
                <c:pt idx="69">
                  <c:v>0.23705453090440273</c:v>
                </c:pt>
                <c:pt idx="70">
                  <c:v>0.23903770206334513</c:v>
                </c:pt>
                <c:pt idx="71">
                  <c:v>0.24100756301072471</c:v>
                </c:pt>
              </c:numCache>
            </c:numRef>
          </c:xVal>
          <c:yVal>
            <c:numRef>
              <c:f>'Stress-Strain'!$I$26:$I$119</c:f>
              <c:numCache>
                <c:formatCode>General</c:formatCode>
                <c:ptCount val="94"/>
                <c:pt idx="0">
                  <c:v>405.29836999999998</c:v>
                </c:pt>
                <c:pt idx="1">
                  <c:v>419.76605999999998</c:v>
                </c:pt>
                <c:pt idx="2">
                  <c:v>432.16692999999998</c:v>
                </c:pt>
                <c:pt idx="3">
                  <c:v>444.56779999999998</c:v>
                </c:pt>
                <c:pt idx="4">
                  <c:v>454.90186</c:v>
                </c:pt>
                <c:pt idx="5">
                  <c:v>465.23592000000002</c:v>
                </c:pt>
                <c:pt idx="6">
                  <c:v>477.63679999999999</c:v>
                </c:pt>
                <c:pt idx="7">
                  <c:v>490.03766999999999</c:v>
                </c:pt>
                <c:pt idx="8">
                  <c:v>500.37173000000001</c:v>
                </c:pt>
                <c:pt idx="9">
                  <c:v>510.70578999999998</c:v>
                </c:pt>
                <c:pt idx="10">
                  <c:v>521.03985</c:v>
                </c:pt>
                <c:pt idx="11">
                  <c:v>529.30709999999999</c:v>
                </c:pt>
                <c:pt idx="12">
                  <c:v>539.64116000000001</c:v>
                </c:pt>
                <c:pt idx="13">
                  <c:v>547.90841</c:v>
                </c:pt>
                <c:pt idx="14">
                  <c:v>556.17565000000002</c:v>
                </c:pt>
                <c:pt idx="15">
                  <c:v>564.44290000000001</c:v>
                </c:pt>
                <c:pt idx="16">
                  <c:v>570.64333999999997</c:v>
                </c:pt>
                <c:pt idx="17">
                  <c:v>580.97739999999999</c:v>
                </c:pt>
                <c:pt idx="18">
                  <c:v>587.17783999999995</c:v>
                </c:pt>
                <c:pt idx="19">
                  <c:v>593.37827000000004</c:v>
                </c:pt>
                <c:pt idx="20">
                  <c:v>599.57871</c:v>
                </c:pt>
                <c:pt idx="21">
                  <c:v>605.77913999999998</c:v>
                </c:pt>
                <c:pt idx="22">
                  <c:v>611.97958000000006</c:v>
                </c:pt>
                <c:pt idx="23">
                  <c:v>618.18002000000001</c:v>
                </c:pt>
                <c:pt idx="24">
                  <c:v>622.31363999999996</c:v>
                </c:pt>
                <c:pt idx="25">
                  <c:v>626.44726000000003</c:v>
                </c:pt>
                <c:pt idx="26">
                  <c:v>628.51408000000004</c:v>
                </c:pt>
                <c:pt idx="27">
                  <c:v>634.71451000000002</c:v>
                </c:pt>
                <c:pt idx="28">
                  <c:v>636.78132000000005</c:v>
                </c:pt>
                <c:pt idx="29">
                  <c:v>640.91494999999998</c:v>
                </c:pt>
                <c:pt idx="30">
                  <c:v>645.04857000000004</c:v>
                </c:pt>
                <c:pt idx="31">
                  <c:v>647.11537999999996</c:v>
                </c:pt>
                <c:pt idx="32">
                  <c:v>651.24901</c:v>
                </c:pt>
                <c:pt idx="33">
                  <c:v>653.31582000000003</c:v>
                </c:pt>
                <c:pt idx="34">
                  <c:v>657.44943999999998</c:v>
                </c:pt>
                <c:pt idx="35">
                  <c:v>661.58307000000002</c:v>
                </c:pt>
                <c:pt idx="36">
                  <c:v>663.64988000000005</c:v>
                </c:pt>
                <c:pt idx="37">
                  <c:v>665.71668999999997</c:v>
                </c:pt>
                <c:pt idx="38">
                  <c:v>667.78350999999998</c:v>
                </c:pt>
                <c:pt idx="39">
                  <c:v>669.85032000000001</c:v>
                </c:pt>
                <c:pt idx="40">
                  <c:v>673.98393999999996</c:v>
                </c:pt>
                <c:pt idx="41">
                  <c:v>673.98393999999996</c:v>
                </c:pt>
                <c:pt idx="42">
                  <c:v>676.05074999999999</c:v>
                </c:pt>
                <c:pt idx="43">
                  <c:v>678.11757</c:v>
                </c:pt>
                <c:pt idx="44">
                  <c:v>680.18438000000003</c:v>
                </c:pt>
                <c:pt idx="45">
                  <c:v>680.18438000000003</c:v>
                </c:pt>
                <c:pt idx="46">
                  <c:v>682.25118999999995</c:v>
                </c:pt>
                <c:pt idx="47">
                  <c:v>678.11757</c:v>
                </c:pt>
                <c:pt idx="48">
                  <c:v>678.11757</c:v>
                </c:pt>
                <c:pt idx="49">
                  <c:v>676.05074999999999</c:v>
                </c:pt>
                <c:pt idx="50">
                  <c:v>673.98393999999996</c:v>
                </c:pt>
                <c:pt idx="51">
                  <c:v>673.98393999999996</c:v>
                </c:pt>
                <c:pt idx="52">
                  <c:v>667.78350999999998</c:v>
                </c:pt>
                <c:pt idx="53">
                  <c:v>663.64988000000005</c:v>
                </c:pt>
                <c:pt idx="54">
                  <c:v>657.44943999999998</c:v>
                </c:pt>
                <c:pt idx="55">
                  <c:v>651.24901</c:v>
                </c:pt>
                <c:pt idx="56">
                  <c:v>645.04857000000004</c:v>
                </c:pt>
                <c:pt idx="57">
                  <c:v>638.84813999999994</c:v>
                </c:pt>
                <c:pt idx="58">
                  <c:v>628.51408000000004</c:v>
                </c:pt>
                <c:pt idx="59">
                  <c:v>622.31363999999996</c:v>
                </c:pt>
                <c:pt idx="60">
                  <c:v>614.04638999999997</c:v>
                </c:pt>
                <c:pt idx="61">
                  <c:v>607.84595999999999</c:v>
                </c:pt>
                <c:pt idx="62">
                  <c:v>597.51189999999997</c:v>
                </c:pt>
                <c:pt idx="63">
                  <c:v>589.24464999999998</c:v>
                </c:pt>
                <c:pt idx="64">
                  <c:v>578.91058999999996</c:v>
                </c:pt>
                <c:pt idx="65">
                  <c:v>566.50971000000004</c:v>
                </c:pt>
                <c:pt idx="66">
                  <c:v>552.04202999999995</c:v>
                </c:pt>
                <c:pt idx="67">
                  <c:v>543.77477999999996</c:v>
                </c:pt>
                <c:pt idx="68">
                  <c:v>531.37391000000002</c:v>
                </c:pt>
                <c:pt idx="69">
                  <c:v>521.03985</c:v>
                </c:pt>
                <c:pt idx="70">
                  <c:v>506.57216</c:v>
                </c:pt>
                <c:pt idx="71">
                  <c:v>494.17129</c:v>
                </c:pt>
              </c:numCache>
            </c:numRef>
          </c:yVal>
          <c:smooth val="0"/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'Stress-Strain'!$D$4:$D$907</c:f>
              <c:numCache>
                <c:formatCode>General</c:formatCode>
                <c:ptCount val="904"/>
              </c:numCache>
            </c:numRef>
          </c:xVal>
          <c:yVal>
            <c:numRef>
              <c:f>'Stress-Strain'!$E$4:$E$907</c:f>
              <c:numCache>
                <c:formatCode>General</c:formatCode>
                <c:ptCount val="904"/>
              </c:numCache>
            </c:numRef>
          </c:yVal>
          <c:smooth val="0"/>
        </c:ser>
        <c:ser>
          <c:idx val="6"/>
          <c:order val="3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'Stress-Strain'!$J$72</c:f>
              <c:numCache>
                <c:formatCode>General</c:formatCode>
                <c:ptCount val="1"/>
                <c:pt idx="0">
                  <c:v>0.16409633839526963</c:v>
                </c:pt>
              </c:numCache>
            </c:numRef>
          </c:xVal>
          <c:yVal>
            <c:numRef>
              <c:f>'Stress-Strain'!$I$72</c:f>
              <c:numCache>
                <c:formatCode>General</c:formatCode>
                <c:ptCount val="1"/>
                <c:pt idx="0">
                  <c:v>682.25118999999995</c:v>
                </c:pt>
              </c:numCache>
            </c:numRef>
          </c:yVal>
          <c:smooth val="0"/>
        </c:ser>
        <c:ser>
          <c:idx val="1"/>
          <c:order val="4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'Stress-Strain'!$A$4:$A$907</c:f>
              <c:numCache>
                <c:formatCode>General</c:formatCode>
                <c:ptCount val="904"/>
              </c:numCache>
            </c:numRef>
          </c:xVal>
          <c:yVal>
            <c:numRef>
              <c:f>'Stress-Strain'!$B$4:$B$907</c:f>
              <c:numCache>
                <c:formatCode>General</c:formatCode>
                <c:ptCount val="904"/>
              </c:numCache>
            </c:numRef>
          </c:yVal>
          <c:smooth val="0"/>
        </c:ser>
        <c:ser>
          <c:idx val="2"/>
          <c:order val="5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'Stress-Strain'!$L$26:$L$119</c:f>
              <c:numCache>
                <c:formatCode>General</c:formatCode>
                <c:ptCount val="94"/>
                <c:pt idx="0">
                  <c:v>0.15964999999999999</c:v>
                </c:pt>
                <c:pt idx="1">
                  <c:v>0.17137672875940171</c:v>
                </c:pt>
                <c:pt idx="2">
                  <c:v>0.17394686781202215</c:v>
                </c:pt>
                <c:pt idx="3">
                  <c:v>0.17576700686464256</c:v>
                </c:pt>
                <c:pt idx="4">
                  <c:v>0.17835045606442632</c:v>
                </c:pt>
                <c:pt idx="5">
                  <c:v>0.18017390526421007</c:v>
                </c:pt>
                <c:pt idx="6">
                  <c:v>0.18274404425243101</c:v>
                </c:pt>
                <c:pt idx="7">
                  <c:v>0.18493418330505143</c:v>
                </c:pt>
                <c:pt idx="8">
                  <c:v>0.18751763250483519</c:v>
                </c:pt>
                <c:pt idx="9">
                  <c:v>0.19048108170461894</c:v>
                </c:pt>
                <c:pt idx="10">
                  <c:v>0.1930645309044027</c:v>
                </c:pt>
                <c:pt idx="11">
                  <c:v>0.19566129025134982</c:v>
                </c:pt>
                <c:pt idx="12">
                  <c:v>0.19899473945113358</c:v>
                </c:pt>
                <c:pt idx="13">
                  <c:v>0.20159149879808069</c:v>
                </c:pt>
                <c:pt idx="14">
                  <c:v>0.20532825820942729</c:v>
                </c:pt>
                <c:pt idx="15">
                  <c:v>0.20830501755637443</c:v>
                </c:pt>
                <c:pt idx="16">
                  <c:v>0.21128508705048488</c:v>
                </c:pt>
                <c:pt idx="17">
                  <c:v>0.21462853625026865</c:v>
                </c:pt>
                <c:pt idx="18">
                  <c:v>0.21837860574437912</c:v>
                </c:pt>
                <c:pt idx="19">
                  <c:v>0.22211867530288906</c:v>
                </c:pt>
                <c:pt idx="20">
                  <c:v>0.22586874479699953</c:v>
                </c:pt>
                <c:pt idx="21">
                  <c:v>0.22960881435550945</c:v>
                </c:pt>
                <c:pt idx="22">
                  <c:v>0.23335888384961995</c:v>
                </c:pt>
                <c:pt idx="23">
                  <c:v>0.23709895334373041</c:v>
                </c:pt>
                <c:pt idx="24">
                  <c:v>0.24086233304940369</c:v>
                </c:pt>
                <c:pt idx="25">
                  <c:v>0.24461571275507699</c:v>
                </c:pt>
                <c:pt idx="26">
                  <c:v>0.24839240254351416</c:v>
                </c:pt>
                <c:pt idx="27">
                  <c:v>0.25213247210202411</c:v>
                </c:pt>
                <c:pt idx="28">
                  <c:v>0.25590916195486074</c:v>
                </c:pt>
                <c:pt idx="29">
                  <c:v>0.25966254159613456</c:v>
                </c:pt>
                <c:pt idx="30">
                  <c:v>0.26342592130180786</c:v>
                </c:pt>
                <c:pt idx="31">
                  <c:v>0.26719261115464454</c:v>
                </c:pt>
                <c:pt idx="32">
                  <c:v>0.27095599079591837</c:v>
                </c:pt>
                <c:pt idx="33">
                  <c:v>0.27472268064875499</c:v>
                </c:pt>
                <c:pt idx="34">
                  <c:v>0.27848606035442824</c:v>
                </c:pt>
                <c:pt idx="35">
                  <c:v>0.28223943999570211</c:v>
                </c:pt>
                <c:pt idx="36">
                  <c:v>0.28601612984853875</c:v>
                </c:pt>
                <c:pt idx="37">
                  <c:v>0.28978281970137543</c:v>
                </c:pt>
                <c:pt idx="38">
                  <c:v>0.29355950948981258</c:v>
                </c:pt>
                <c:pt idx="39">
                  <c:v>0.29732619934264926</c:v>
                </c:pt>
                <c:pt idx="40">
                  <c:v>0.30108957904832251</c:v>
                </c:pt>
                <c:pt idx="41">
                  <c:v>0.30487957904832252</c:v>
                </c:pt>
                <c:pt idx="42">
                  <c:v>0.30864626890115915</c:v>
                </c:pt>
                <c:pt idx="43">
                  <c:v>0.31242295868959635</c:v>
                </c:pt>
                <c:pt idx="44">
                  <c:v>0.31618964854243298</c:v>
                </c:pt>
                <c:pt idx="45">
                  <c:v>0.31997964854243299</c:v>
                </c:pt>
                <c:pt idx="46">
                  <c:v>0.32374633839526962</c:v>
                </c:pt>
                <c:pt idx="47">
                  <c:v>0.32756295868959628</c:v>
                </c:pt>
                <c:pt idx="48">
                  <c:v>0.33134295868959629</c:v>
                </c:pt>
                <c:pt idx="49">
                  <c:v>0.33514626890115917</c:v>
                </c:pt>
                <c:pt idx="50">
                  <c:v>0.3389395790483225</c:v>
                </c:pt>
                <c:pt idx="51">
                  <c:v>0.34272957904832252</c:v>
                </c:pt>
                <c:pt idx="52">
                  <c:v>0.34654950948981256</c:v>
                </c:pt>
                <c:pt idx="53">
                  <c:v>0.35036612984853877</c:v>
                </c:pt>
                <c:pt idx="54">
                  <c:v>0.35418606035442829</c:v>
                </c:pt>
                <c:pt idx="55">
                  <c:v>0.35763599079591835</c:v>
                </c:pt>
                <c:pt idx="56">
                  <c:v>0.36108592130180783</c:v>
                </c:pt>
                <c:pt idx="57">
                  <c:v>0.36414585174329794</c:v>
                </c:pt>
                <c:pt idx="58">
                  <c:v>0.36762240254351419</c:v>
                </c:pt>
                <c:pt idx="59">
                  <c:v>0.3703123330494037</c:v>
                </c:pt>
                <c:pt idx="60">
                  <c:v>0.37301557370245658</c:v>
                </c:pt>
                <c:pt idx="61">
                  <c:v>0.37570550414394666</c:v>
                </c:pt>
                <c:pt idx="62">
                  <c:v>0.37842205494416292</c:v>
                </c:pt>
                <c:pt idx="63">
                  <c:v>0.38112529559721575</c:v>
                </c:pt>
                <c:pt idx="64">
                  <c:v>0.38384184639743202</c:v>
                </c:pt>
                <c:pt idx="65">
                  <c:v>0.38657170740921104</c:v>
                </c:pt>
                <c:pt idx="66">
                  <c:v>0.38969487850375401</c:v>
                </c:pt>
                <c:pt idx="67">
                  <c:v>0.39239811915680689</c:v>
                </c:pt>
                <c:pt idx="68">
                  <c:v>0.3943679801041865</c:v>
                </c:pt>
                <c:pt idx="69">
                  <c:v>0.39670453090440272</c:v>
                </c:pt>
                <c:pt idx="70">
                  <c:v>0.39868770206334514</c:v>
                </c:pt>
                <c:pt idx="71">
                  <c:v>0.40065756301072469</c:v>
                </c:pt>
              </c:numCache>
            </c:numRef>
          </c:xVal>
          <c:yVal>
            <c:numRef>
              <c:f>'Stress-Strain'!$K$26:$K$119</c:f>
              <c:numCache>
                <c:formatCode>General</c:formatCode>
                <c:ptCount val="94"/>
                <c:pt idx="0">
                  <c:v>0</c:v>
                </c:pt>
                <c:pt idx="1">
                  <c:v>1820.935559146244</c:v>
                </c:pt>
                <c:pt idx="2">
                  <c:v>2220.0287494884169</c:v>
                </c:pt>
                <c:pt idx="3">
                  <c:v>2502.6613567148797</c:v>
                </c:pt>
                <c:pt idx="4">
                  <c:v>2903.8213570570524</c:v>
                </c:pt>
                <c:pt idx="5">
                  <c:v>3186.9679665086392</c:v>
                </c:pt>
                <c:pt idx="6">
                  <c:v>3586.0611468508114</c:v>
                </c:pt>
                <c:pt idx="7">
                  <c:v>3926.1476417476911</c:v>
                </c:pt>
                <c:pt idx="8">
                  <c:v>4327.3076420898633</c:v>
                </c:pt>
                <c:pt idx="9">
                  <c:v>4787.4743378773283</c:v>
                </c:pt>
                <c:pt idx="10">
                  <c:v>5188.6343382195009</c:v>
                </c:pt>
                <c:pt idx="11">
                  <c:v>5591.861148561673</c:v>
                </c:pt>
                <c:pt idx="12">
                  <c:v>6109.4817320195543</c:v>
                </c:pt>
                <c:pt idx="13">
                  <c:v>6512.7085423617264</c:v>
                </c:pt>
                <c:pt idx="14">
                  <c:v>7092.9554490397777</c:v>
                </c:pt>
                <c:pt idx="15">
                  <c:v>7555.1889548272429</c:v>
                </c:pt>
                <c:pt idx="16">
                  <c:v>8017.9364628398307</c:v>
                </c:pt>
                <c:pt idx="17">
                  <c:v>8537.1098540725907</c:v>
                </c:pt>
                <c:pt idx="18">
                  <c:v>9119.4235607506398</c:v>
                </c:pt>
                <c:pt idx="19">
                  <c:v>9700.1844696538137</c:v>
                </c:pt>
                <c:pt idx="20">
                  <c:v>10282.498176331865</c:v>
                </c:pt>
                <c:pt idx="21">
                  <c:v>10863.259085235039</c:v>
                </c:pt>
                <c:pt idx="22">
                  <c:v>11445.572791913088</c:v>
                </c:pt>
                <c:pt idx="23">
                  <c:v>12026.333690816264</c:v>
                </c:pt>
                <c:pt idx="24">
                  <c:v>12610.714217494313</c:v>
                </c:pt>
                <c:pt idx="25">
                  <c:v>13193.541936397487</c:v>
                </c:pt>
                <c:pt idx="26">
                  <c:v>13779.989263075537</c:v>
                </c:pt>
                <c:pt idx="27">
                  <c:v>14360.750171978712</c:v>
                </c:pt>
                <c:pt idx="28">
                  <c:v>14947.197508656762</c:v>
                </c:pt>
                <c:pt idx="29">
                  <c:v>15530.025217559934</c:v>
                </c:pt>
                <c:pt idx="30">
                  <c:v>16114.405744237985</c:v>
                </c:pt>
                <c:pt idx="31">
                  <c:v>16699.300273141162</c:v>
                </c:pt>
                <c:pt idx="32">
                  <c:v>17283.680789819209</c:v>
                </c:pt>
                <c:pt idx="33">
                  <c:v>17868.575318722382</c:v>
                </c:pt>
                <c:pt idx="34">
                  <c:v>18452.955845400433</c:v>
                </c:pt>
                <c:pt idx="35">
                  <c:v>19035.783554303605</c:v>
                </c:pt>
                <c:pt idx="36">
                  <c:v>19622.23089098166</c:v>
                </c:pt>
                <c:pt idx="37">
                  <c:v>20207.125419884833</c:v>
                </c:pt>
                <c:pt idx="38">
                  <c:v>20793.572746562884</c:v>
                </c:pt>
                <c:pt idx="39">
                  <c:v>21378.467275466061</c:v>
                </c:pt>
                <c:pt idx="40">
                  <c:v>21962.847802144108</c:v>
                </c:pt>
                <c:pt idx="41">
                  <c:v>22551.361948822159</c:v>
                </c:pt>
                <c:pt idx="42">
                  <c:v>23136.256477725332</c:v>
                </c:pt>
                <c:pt idx="43">
                  <c:v>23722.703804403383</c:v>
                </c:pt>
                <c:pt idx="44">
                  <c:v>24307.598333306556</c:v>
                </c:pt>
                <c:pt idx="45">
                  <c:v>24896.112479984604</c:v>
                </c:pt>
                <c:pt idx="46">
                  <c:v>25481.00700888778</c:v>
                </c:pt>
                <c:pt idx="47">
                  <c:v>26073.654775565828</c:v>
                </c:pt>
                <c:pt idx="48">
                  <c:v>26660.616114469005</c:v>
                </c:pt>
                <c:pt idx="49">
                  <c:v>27251.19708114706</c:v>
                </c:pt>
                <c:pt idx="50">
                  <c:v>27840.22523005023</c:v>
                </c:pt>
                <c:pt idx="51">
                  <c:v>28428.739376728281</c:v>
                </c:pt>
                <c:pt idx="52">
                  <c:v>29021.901145631458</c:v>
                </c:pt>
                <c:pt idx="53">
                  <c:v>29614.548922309503</c:v>
                </c:pt>
                <c:pt idx="54">
                  <c:v>30207.71070121268</c:v>
                </c:pt>
                <c:pt idx="55">
                  <c:v>30743.41858244544</c:v>
                </c:pt>
                <c:pt idx="56">
                  <c:v>31279.126473678192</c:v>
                </c:pt>
                <c:pt idx="57">
                  <c:v>31754.274851690781</c:v>
                </c:pt>
                <c:pt idx="58">
                  <c:v>32294.116362923542</c:v>
                </c:pt>
                <c:pt idx="59">
                  <c:v>32711.810863265713</c:v>
                </c:pt>
                <c:pt idx="60">
                  <c:v>33131.572173607885</c:v>
                </c:pt>
                <c:pt idx="61">
                  <c:v>33549.26666395006</c:v>
                </c:pt>
                <c:pt idx="62">
                  <c:v>33971.094784292232</c:v>
                </c:pt>
                <c:pt idx="63">
                  <c:v>34390.856094634401</c:v>
                </c:pt>
                <c:pt idx="64">
                  <c:v>34812.68421497658</c:v>
                </c:pt>
                <c:pt idx="65">
                  <c:v>35236.579155318745</c:v>
                </c:pt>
                <c:pt idx="66">
                  <c:v>35721.547591106217</c:v>
                </c:pt>
                <c:pt idx="67">
                  <c:v>36141.308901448385</c:v>
                </c:pt>
                <c:pt idx="68">
                  <c:v>36447.190440899969</c:v>
                </c:pt>
                <c:pt idx="69">
                  <c:v>36810.011865796856</c:v>
                </c:pt>
                <c:pt idx="70">
                  <c:v>37117.96022524844</c:v>
                </c:pt>
                <c:pt idx="71">
                  <c:v>37423.841764700024</c:v>
                </c:pt>
              </c:numCache>
            </c:numRef>
          </c:yVal>
          <c:smooth val="0"/>
        </c:ser>
        <c:ser>
          <c:idx val="0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'Stress-Strain'!$D$4:$D$907</c:f>
              <c:numCache>
                <c:formatCode>General</c:formatCode>
                <c:ptCount val="904"/>
              </c:numCache>
            </c:numRef>
          </c:xVal>
          <c:yVal>
            <c:numRef>
              <c:f>'Stress-Strain'!$E$4:$E$907</c:f>
              <c:numCache>
                <c:formatCode>General</c:formatCode>
                <c:ptCount val="90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1776"/>
        <c:axId val="9600144"/>
      </c:scatterChart>
      <c:valAx>
        <c:axId val="960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Plastic 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0144"/>
        <c:crosses val="autoZero"/>
        <c:crossBetween val="midCat"/>
        <c:majorUnit val="3.0000000000000006E-2"/>
      </c:valAx>
      <c:valAx>
        <c:axId val="9600144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Backup!$A$4:$A$907</c:f>
              <c:numCache>
                <c:formatCode>0.00E+00</c:formatCode>
                <c:ptCount val="904"/>
                <c:pt idx="0">
                  <c:v>-2.9802000000000001E-8</c:v>
                </c:pt>
                <c:pt idx="1">
                  <c:v>-2.9802000000000001E-8</c:v>
                </c:pt>
                <c:pt idx="2" formatCode="General">
                  <c:v>3.4264E-3</c:v>
                </c:pt>
                <c:pt idx="3" formatCode="General">
                  <c:v>7.5171500000000002E-3</c:v>
                </c:pt>
                <c:pt idx="4" formatCode="General">
                  <c:v>1.1587460000000001E-2</c:v>
                </c:pt>
                <c:pt idx="5" formatCode="General">
                  <c:v>1.5444090000000001E-2</c:v>
                </c:pt>
                <c:pt idx="6" formatCode="General">
                  <c:v>1.9292449999999999E-2</c:v>
                </c:pt>
                <c:pt idx="7" formatCode="General">
                  <c:v>2.3159599999999999E-2</c:v>
                </c:pt>
                <c:pt idx="8" formatCode="General">
                  <c:v>2.691439E-2</c:v>
                </c:pt>
                <c:pt idx="9" formatCode="General">
                  <c:v>3.0644959999999999E-2</c:v>
                </c:pt>
                <c:pt idx="10" formatCode="General">
                  <c:v>3.4430759999999998E-2</c:v>
                </c:pt>
                <c:pt idx="11" formatCode="General">
                  <c:v>3.8167409999999999E-2</c:v>
                </c:pt>
                <c:pt idx="12" formatCode="General">
                  <c:v>4.1947770000000002E-2</c:v>
                </c:pt>
                <c:pt idx="13" formatCode="General">
                  <c:v>4.5700209999999998E-2</c:v>
                </c:pt>
                <c:pt idx="14" formatCode="General">
                  <c:v>4.9505800000000003E-2</c:v>
                </c:pt>
                <c:pt idx="15" formatCode="General">
                  <c:v>5.3286109999999998E-2</c:v>
                </c:pt>
                <c:pt idx="16" formatCode="General">
                  <c:v>5.6974709999999998E-2</c:v>
                </c:pt>
                <c:pt idx="17" formatCode="General">
                  <c:v>6.0687459999999999E-2</c:v>
                </c:pt>
                <c:pt idx="18" formatCode="General">
                  <c:v>6.458585E-2</c:v>
                </c:pt>
                <c:pt idx="19" formatCode="General">
                  <c:v>6.8460199999999999E-2</c:v>
                </c:pt>
                <c:pt idx="20" formatCode="General">
                  <c:v>7.2353319999999999E-2</c:v>
                </c:pt>
                <c:pt idx="21" formatCode="General">
                  <c:v>7.6107610000000006E-2</c:v>
                </c:pt>
                <c:pt idx="22" formatCode="General">
                  <c:v>7.9765970000000005E-2</c:v>
                </c:pt>
                <c:pt idx="23" formatCode="General">
                  <c:v>8.3564520000000003E-2</c:v>
                </c:pt>
                <c:pt idx="24" formatCode="General">
                  <c:v>8.7499869999999993E-2</c:v>
                </c:pt>
                <c:pt idx="25" formatCode="General">
                  <c:v>9.2001009999999994E-2</c:v>
                </c:pt>
                <c:pt idx="26" formatCode="General">
                  <c:v>9.5263719999999996E-2</c:v>
                </c:pt>
                <c:pt idx="27" formatCode="General">
                  <c:v>9.9154259999999994E-2</c:v>
                </c:pt>
                <c:pt idx="28" formatCode="General">
                  <c:v>0.10294539</c:v>
                </c:pt>
                <c:pt idx="29" formatCode="General">
                  <c:v>0.10657906</c:v>
                </c:pt>
                <c:pt idx="30" formatCode="General">
                  <c:v>0.11135382000000001</c:v>
                </c:pt>
                <c:pt idx="31" formatCode="General">
                  <c:v>0.11433711000000001</c:v>
                </c:pt>
                <c:pt idx="32" formatCode="General">
                  <c:v>0.11877269</c:v>
                </c:pt>
                <c:pt idx="33" formatCode="General">
                  <c:v>0.12198900999999999</c:v>
                </c:pt>
                <c:pt idx="34" formatCode="General">
                  <c:v>0.12541546000000001</c:v>
                </c:pt>
                <c:pt idx="35" formatCode="General">
                  <c:v>0.12986602999999999</c:v>
                </c:pt>
                <c:pt idx="36" formatCode="General">
                  <c:v>0.14320580999999999</c:v>
                </c:pt>
                <c:pt idx="37" formatCode="General">
                  <c:v>0.15435159000000001</c:v>
                </c:pt>
                <c:pt idx="38" formatCode="General">
                  <c:v>0.26239327000000001</c:v>
                </c:pt>
                <c:pt idx="39" formatCode="General">
                  <c:v>0.26265207000000002</c:v>
                </c:pt>
                <c:pt idx="40" formatCode="General">
                  <c:v>0.26261108999999999</c:v>
                </c:pt>
                <c:pt idx="41" formatCode="General">
                  <c:v>0.26259345000000001</c:v>
                </c:pt>
                <c:pt idx="42" formatCode="General">
                  <c:v>0.26258506999999998</c:v>
                </c:pt>
                <c:pt idx="43" formatCode="General">
                  <c:v>0.262575</c:v>
                </c:pt>
                <c:pt idx="44" formatCode="General">
                  <c:v>0.26256537000000002</c:v>
                </c:pt>
                <c:pt idx="45" formatCode="General">
                  <c:v>0.26255553999999998</c:v>
                </c:pt>
                <c:pt idx="46" formatCode="General">
                  <c:v>0.26255520999999998</c:v>
                </c:pt>
                <c:pt idx="47" formatCode="General">
                  <c:v>0.26255058999999997</c:v>
                </c:pt>
                <c:pt idx="48" formatCode="General">
                  <c:v>0.26254606000000003</c:v>
                </c:pt>
                <c:pt idx="49" formatCode="General">
                  <c:v>0.26254460000000002</c:v>
                </c:pt>
                <c:pt idx="50" formatCode="General">
                  <c:v>0.26254644999999999</c:v>
                </c:pt>
                <c:pt idx="51" formatCode="General">
                  <c:v>0.26253587</c:v>
                </c:pt>
                <c:pt idx="52" formatCode="General">
                  <c:v>0.26252046000000001</c:v>
                </c:pt>
                <c:pt idx="53" formatCode="General">
                  <c:v>0.26252597999999999</c:v>
                </c:pt>
                <c:pt idx="54" formatCode="General">
                  <c:v>0.26252532000000001</c:v>
                </c:pt>
                <c:pt idx="55" formatCode="General">
                  <c:v>0.26252091</c:v>
                </c:pt>
                <c:pt idx="56" formatCode="General">
                  <c:v>0.26252478000000001</c:v>
                </c:pt>
                <c:pt idx="57" formatCode="General">
                  <c:v>0.26253015000000002</c:v>
                </c:pt>
                <c:pt idx="58" formatCode="General">
                  <c:v>0.26253176</c:v>
                </c:pt>
              </c:numCache>
            </c:numRef>
          </c:xVal>
          <c:yVal>
            <c:numRef>
              <c:f>Backup!$B$4:$B$907</c:f>
              <c:numCache>
                <c:formatCode>General</c:formatCode>
                <c:ptCount val="904"/>
                <c:pt idx="0">
                  <c:v>0</c:v>
                </c:pt>
                <c:pt idx="1">
                  <c:v>0</c:v>
                </c:pt>
                <c:pt idx="2">
                  <c:v>360.243042</c:v>
                </c:pt>
                <c:pt idx="3">
                  <c:v>389.09619099999998</c:v>
                </c:pt>
                <c:pt idx="4">
                  <c:v>401.958618</c:v>
                </c:pt>
                <c:pt idx="5">
                  <c:v>424.52801499999998</c:v>
                </c:pt>
                <c:pt idx="6">
                  <c:v>445.27856400000002</c:v>
                </c:pt>
                <c:pt idx="7">
                  <c:v>462.76470899999998</c:v>
                </c:pt>
                <c:pt idx="8">
                  <c:v>481.98989899999998</c:v>
                </c:pt>
                <c:pt idx="9">
                  <c:v>498.41982999999999</c:v>
                </c:pt>
                <c:pt idx="10">
                  <c:v>512.13970900000004</c:v>
                </c:pt>
                <c:pt idx="11">
                  <c:v>525.36987299999998</c:v>
                </c:pt>
                <c:pt idx="12">
                  <c:v>537.02417000000003</c:v>
                </c:pt>
                <c:pt idx="13">
                  <c:v>547.94341999999995</c:v>
                </c:pt>
                <c:pt idx="14">
                  <c:v>557.23309300000005</c:v>
                </c:pt>
                <c:pt idx="15">
                  <c:v>566.23999000000003</c:v>
                </c:pt>
                <c:pt idx="16">
                  <c:v>575.87408400000004</c:v>
                </c:pt>
                <c:pt idx="17">
                  <c:v>584.12170400000002</c:v>
                </c:pt>
                <c:pt idx="18">
                  <c:v>590.58117700000003</c:v>
                </c:pt>
                <c:pt idx="19">
                  <c:v>596.89996299999996</c:v>
                </c:pt>
                <c:pt idx="20">
                  <c:v>603.14977999999996</c:v>
                </c:pt>
                <c:pt idx="21">
                  <c:v>609.36041299999999</c:v>
                </c:pt>
                <c:pt idx="22">
                  <c:v>615.48406999999997</c:v>
                </c:pt>
                <c:pt idx="23">
                  <c:v>620.51684599999999</c:v>
                </c:pt>
                <c:pt idx="24">
                  <c:v>624.70098900000005</c:v>
                </c:pt>
                <c:pt idx="25">
                  <c:v>627.879456</c:v>
                </c:pt>
                <c:pt idx="26">
                  <c:v>632.63311799999997</c:v>
                </c:pt>
                <c:pt idx="27">
                  <c:v>636.15521200000001</c:v>
                </c:pt>
                <c:pt idx="28">
                  <c:v>639.68078600000001</c:v>
                </c:pt>
                <c:pt idx="29">
                  <c:v>643.50598100000002</c:v>
                </c:pt>
                <c:pt idx="30">
                  <c:v>646.852844</c:v>
                </c:pt>
                <c:pt idx="31">
                  <c:v>650.12286400000005</c:v>
                </c:pt>
                <c:pt idx="32">
                  <c:v>653.37554899999998</c:v>
                </c:pt>
                <c:pt idx="33">
                  <c:v>656.44433600000002</c:v>
                </c:pt>
                <c:pt idx="34">
                  <c:v>660.00116000000003</c:v>
                </c:pt>
                <c:pt idx="35">
                  <c:v>663.24340800000004</c:v>
                </c:pt>
                <c:pt idx="36">
                  <c:v>670.60467500000004</c:v>
                </c:pt>
                <c:pt idx="37">
                  <c:v>674.042236</c:v>
                </c:pt>
                <c:pt idx="38">
                  <c:v>17.622171399999999</c:v>
                </c:pt>
                <c:pt idx="39">
                  <c:v>24.164056800000001</c:v>
                </c:pt>
                <c:pt idx="40">
                  <c:v>23.254943799999999</c:v>
                </c:pt>
                <c:pt idx="41">
                  <c:v>22.7724552</c:v>
                </c:pt>
                <c:pt idx="42">
                  <c:v>22.5005512</c:v>
                </c:pt>
                <c:pt idx="43">
                  <c:v>22.1941223</c:v>
                </c:pt>
                <c:pt idx="44">
                  <c:v>21.894708600000001</c:v>
                </c:pt>
                <c:pt idx="45">
                  <c:v>21.704553600000001</c:v>
                </c:pt>
                <c:pt idx="46">
                  <c:v>21.564521800000001</c:v>
                </c:pt>
                <c:pt idx="47">
                  <c:v>21.411584900000001</c:v>
                </c:pt>
                <c:pt idx="48">
                  <c:v>21.306335399999998</c:v>
                </c:pt>
                <c:pt idx="49">
                  <c:v>21.2270355</c:v>
                </c:pt>
                <c:pt idx="50">
                  <c:v>21.157398199999999</c:v>
                </c:pt>
                <c:pt idx="51">
                  <c:v>21.162838000000001</c:v>
                </c:pt>
                <c:pt idx="52">
                  <c:v>20.6387939</c:v>
                </c:pt>
                <c:pt idx="53">
                  <c:v>20.919557600000001</c:v>
                </c:pt>
                <c:pt idx="54">
                  <c:v>21.115993499999998</c:v>
                </c:pt>
                <c:pt idx="55">
                  <c:v>20.8129654</c:v>
                </c:pt>
                <c:pt idx="56">
                  <c:v>20.8451138</c:v>
                </c:pt>
                <c:pt idx="57">
                  <c:v>21.0338745</c:v>
                </c:pt>
                <c:pt idx="58">
                  <c:v>20.904617300000002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Backup!$H$4:$H$97</c:f>
              <c:numCache>
                <c:formatCode>General</c:formatCode>
                <c:ptCount val="94"/>
                <c:pt idx="0">
                  <c:v>1.1900000000000001E-3</c:v>
                </c:pt>
                <c:pt idx="1">
                  <c:v>1.56E-3</c:v>
                </c:pt>
                <c:pt idx="2">
                  <c:v>1.9400000000000001E-3</c:v>
                </c:pt>
                <c:pt idx="3">
                  <c:v>1.56E-3</c:v>
                </c:pt>
                <c:pt idx="4">
                  <c:v>1.9400000000000001E-3</c:v>
                </c:pt>
                <c:pt idx="5">
                  <c:v>1.9400000000000001E-3</c:v>
                </c:pt>
                <c:pt idx="6">
                  <c:v>1.9400000000000001E-3</c:v>
                </c:pt>
                <c:pt idx="7">
                  <c:v>2.32E-3</c:v>
                </c:pt>
                <c:pt idx="8">
                  <c:v>2.32E-3</c:v>
                </c:pt>
                <c:pt idx="9">
                  <c:v>2.7000000000000001E-3</c:v>
                </c:pt>
                <c:pt idx="10">
                  <c:v>2.7000000000000001E-3</c:v>
                </c:pt>
                <c:pt idx="11">
                  <c:v>2.7000000000000001E-3</c:v>
                </c:pt>
                <c:pt idx="12">
                  <c:v>3.0799999999999998E-3</c:v>
                </c:pt>
                <c:pt idx="13">
                  <c:v>3.0799999999999998E-3</c:v>
                </c:pt>
                <c:pt idx="14">
                  <c:v>2.7000000000000001E-3</c:v>
                </c:pt>
                <c:pt idx="15">
                  <c:v>3.46E-3</c:v>
                </c:pt>
                <c:pt idx="16">
                  <c:v>3.46E-3</c:v>
                </c:pt>
                <c:pt idx="17">
                  <c:v>3.46E-3</c:v>
                </c:pt>
                <c:pt idx="18">
                  <c:v>3.8400000000000001E-3</c:v>
                </c:pt>
                <c:pt idx="19">
                  <c:v>4.9699999999999996E-3</c:v>
                </c:pt>
                <c:pt idx="20">
                  <c:v>7.62E-3</c:v>
                </c:pt>
                <c:pt idx="21">
                  <c:v>1.027E-2</c:v>
                </c:pt>
                <c:pt idx="22">
                  <c:v>1.2540000000000001E-2</c:v>
                </c:pt>
                <c:pt idx="23">
                  <c:v>1.443E-2</c:v>
                </c:pt>
                <c:pt idx="24">
                  <c:v>1.7080000000000001E-2</c:v>
                </c:pt>
                <c:pt idx="25">
                  <c:v>1.898E-2</c:v>
                </c:pt>
                <c:pt idx="26">
                  <c:v>2.163E-2</c:v>
                </c:pt>
                <c:pt idx="27">
                  <c:v>2.3519999999999999E-2</c:v>
                </c:pt>
                <c:pt idx="28">
                  <c:v>2.6169999999999999E-2</c:v>
                </c:pt>
                <c:pt idx="29">
                  <c:v>2.844E-2</c:v>
                </c:pt>
                <c:pt idx="30">
                  <c:v>3.109E-2</c:v>
                </c:pt>
                <c:pt idx="31">
                  <c:v>3.4119999999999998E-2</c:v>
                </c:pt>
                <c:pt idx="32">
                  <c:v>3.6769999999999997E-2</c:v>
                </c:pt>
                <c:pt idx="33">
                  <c:v>3.9419999999999997E-2</c:v>
                </c:pt>
                <c:pt idx="34">
                  <c:v>4.2819999999999997E-2</c:v>
                </c:pt>
                <c:pt idx="35">
                  <c:v>4.5469999999999997E-2</c:v>
                </c:pt>
                <c:pt idx="36">
                  <c:v>4.9259999999999998E-2</c:v>
                </c:pt>
                <c:pt idx="37">
                  <c:v>5.2290000000000003E-2</c:v>
                </c:pt>
                <c:pt idx="38">
                  <c:v>5.5309999999999998E-2</c:v>
                </c:pt>
                <c:pt idx="39">
                  <c:v>5.8720000000000001E-2</c:v>
                </c:pt>
                <c:pt idx="40">
                  <c:v>6.2509999999999996E-2</c:v>
                </c:pt>
                <c:pt idx="41">
                  <c:v>6.6290000000000002E-2</c:v>
                </c:pt>
                <c:pt idx="42">
                  <c:v>7.0080000000000003E-2</c:v>
                </c:pt>
                <c:pt idx="43">
                  <c:v>7.3859999999999995E-2</c:v>
                </c:pt>
                <c:pt idx="44">
                  <c:v>7.7649999999999997E-2</c:v>
                </c:pt>
                <c:pt idx="45">
                  <c:v>8.1430000000000002E-2</c:v>
                </c:pt>
                <c:pt idx="46">
                  <c:v>8.5220000000000004E-2</c:v>
                </c:pt>
                <c:pt idx="47">
                  <c:v>8.8999999999999996E-2</c:v>
                </c:pt>
                <c:pt idx="48">
                  <c:v>9.2789999999999997E-2</c:v>
                </c:pt>
                <c:pt idx="49">
                  <c:v>9.6570000000000003E-2</c:v>
                </c:pt>
                <c:pt idx="50">
                  <c:v>0.10036</c:v>
                </c:pt>
                <c:pt idx="51">
                  <c:v>0.10414</c:v>
                </c:pt>
                <c:pt idx="52">
                  <c:v>0.10793</c:v>
                </c:pt>
                <c:pt idx="53">
                  <c:v>0.11171</c:v>
                </c:pt>
                <c:pt idx="54">
                  <c:v>0.11550000000000001</c:v>
                </c:pt>
                <c:pt idx="55">
                  <c:v>0.11928</c:v>
                </c:pt>
                <c:pt idx="56">
                  <c:v>0.12307</c:v>
                </c:pt>
                <c:pt idx="57">
                  <c:v>0.12684999999999999</c:v>
                </c:pt>
                <c:pt idx="58">
                  <c:v>0.13064000000000001</c:v>
                </c:pt>
                <c:pt idx="59">
                  <c:v>0.13442000000000001</c:v>
                </c:pt>
                <c:pt idx="60">
                  <c:v>0.13821</c:v>
                </c:pt>
                <c:pt idx="61">
                  <c:v>0.14199000000000001</c:v>
                </c:pt>
                <c:pt idx="62">
                  <c:v>0.14577999999999999</c:v>
                </c:pt>
                <c:pt idx="63">
                  <c:v>0.14957000000000001</c:v>
                </c:pt>
                <c:pt idx="64">
                  <c:v>0.15334999999999999</c:v>
                </c:pt>
                <c:pt idx="65">
                  <c:v>0.15714</c:v>
                </c:pt>
                <c:pt idx="66">
                  <c:v>0.16092000000000001</c:v>
                </c:pt>
                <c:pt idx="67">
                  <c:v>0.16471</c:v>
                </c:pt>
                <c:pt idx="68">
                  <c:v>0.16849</c:v>
                </c:pt>
                <c:pt idx="69">
                  <c:v>0.17227999999999999</c:v>
                </c:pt>
                <c:pt idx="70">
                  <c:v>0.17605999999999999</c:v>
                </c:pt>
                <c:pt idx="71">
                  <c:v>0.17985000000000001</c:v>
                </c:pt>
                <c:pt idx="72">
                  <c:v>0.18362999999999999</c:v>
                </c:pt>
                <c:pt idx="73">
                  <c:v>0.18742</c:v>
                </c:pt>
                <c:pt idx="74">
                  <c:v>0.19120000000000001</c:v>
                </c:pt>
                <c:pt idx="75">
                  <c:v>0.19499</c:v>
                </c:pt>
                <c:pt idx="76">
                  <c:v>0.19877</c:v>
                </c:pt>
                <c:pt idx="77">
                  <c:v>0.20218</c:v>
                </c:pt>
                <c:pt idx="78">
                  <c:v>0.20558999999999999</c:v>
                </c:pt>
                <c:pt idx="79">
                  <c:v>0.20860999999999999</c:v>
                </c:pt>
                <c:pt idx="80">
                  <c:v>0.21201999999999999</c:v>
                </c:pt>
                <c:pt idx="81">
                  <c:v>0.21467</c:v>
                </c:pt>
                <c:pt idx="82">
                  <c:v>0.21732000000000001</c:v>
                </c:pt>
                <c:pt idx="83">
                  <c:v>0.21997</c:v>
                </c:pt>
                <c:pt idx="84">
                  <c:v>0.22262000000000001</c:v>
                </c:pt>
                <c:pt idx="85">
                  <c:v>0.22527</c:v>
                </c:pt>
                <c:pt idx="86">
                  <c:v>0.22792000000000001</c:v>
                </c:pt>
                <c:pt idx="87">
                  <c:v>0.23057</c:v>
                </c:pt>
                <c:pt idx="88">
                  <c:v>0.2336</c:v>
                </c:pt>
                <c:pt idx="89">
                  <c:v>0.23624999999999999</c:v>
                </c:pt>
                <c:pt idx="90">
                  <c:v>0.23813999999999999</c:v>
                </c:pt>
                <c:pt idx="91">
                  <c:v>0.24041000000000001</c:v>
                </c:pt>
                <c:pt idx="92">
                  <c:v>0.24229999999999999</c:v>
                </c:pt>
                <c:pt idx="93">
                  <c:v>0.24418999999999999</c:v>
                </c:pt>
              </c:numCache>
            </c:numRef>
          </c:xVal>
          <c:yVal>
            <c:numRef>
              <c:f>Backup!$I$4:$I$97</c:f>
              <c:numCache>
                <c:formatCode>General</c:formatCode>
                <c:ptCount val="94"/>
                <c:pt idx="0">
                  <c:v>-3.9304100000000002</c:v>
                </c:pt>
                <c:pt idx="1">
                  <c:v>16.73771</c:v>
                </c:pt>
                <c:pt idx="2">
                  <c:v>37.405830000000002</c:v>
                </c:pt>
                <c:pt idx="3">
                  <c:v>58.073950000000004</c:v>
                </c:pt>
                <c:pt idx="4">
                  <c:v>78.742069999999998</c:v>
                </c:pt>
                <c:pt idx="5">
                  <c:v>99.41019</c:v>
                </c:pt>
                <c:pt idx="6">
                  <c:v>120.07831</c:v>
                </c:pt>
                <c:pt idx="7">
                  <c:v>140.74643</c:v>
                </c:pt>
                <c:pt idx="8">
                  <c:v>161.41454999999999</c:v>
                </c:pt>
                <c:pt idx="9">
                  <c:v>182.08267000000001</c:v>
                </c:pt>
                <c:pt idx="10">
                  <c:v>202.75078999999999</c:v>
                </c:pt>
                <c:pt idx="11">
                  <c:v>223.41891000000001</c:v>
                </c:pt>
                <c:pt idx="12">
                  <c:v>244.08703</c:v>
                </c:pt>
                <c:pt idx="13">
                  <c:v>264.75515000000001</c:v>
                </c:pt>
                <c:pt idx="14">
                  <c:v>285.42327999999998</c:v>
                </c:pt>
                <c:pt idx="15">
                  <c:v>306.09140000000002</c:v>
                </c:pt>
                <c:pt idx="16">
                  <c:v>326.75952000000001</c:v>
                </c:pt>
                <c:pt idx="17">
                  <c:v>347.42764</c:v>
                </c:pt>
                <c:pt idx="18">
                  <c:v>368.09575999999998</c:v>
                </c:pt>
                <c:pt idx="19">
                  <c:v>382.56344000000001</c:v>
                </c:pt>
                <c:pt idx="20">
                  <c:v>388.76387999999997</c:v>
                </c:pt>
                <c:pt idx="21">
                  <c:v>397.03113000000002</c:v>
                </c:pt>
                <c:pt idx="22">
                  <c:v>405.29836999999998</c:v>
                </c:pt>
                <c:pt idx="23">
                  <c:v>419.76605999999998</c:v>
                </c:pt>
                <c:pt idx="24">
                  <c:v>432.16692999999998</c:v>
                </c:pt>
                <c:pt idx="25">
                  <c:v>444.56779999999998</c:v>
                </c:pt>
                <c:pt idx="26">
                  <c:v>454.90186</c:v>
                </c:pt>
                <c:pt idx="27">
                  <c:v>465.23592000000002</c:v>
                </c:pt>
                <c:pt idx="28">
                  <c:v>477.63679999999999</c:v>
                </c:pt>
                <c:pt idx="29">
                  <c:v>490.03766999999999</c:v>
                </c:pt>
                <c:pt idx="30">
                  <c:v>500.37173000000001</c:v>
                </c:pt>
                <c:pt idx="31">
                  <c:v>510.70578999999998</c:v>
                </c:pt>
                <c:pt idx="32">
                  <c:v>521.03985</c:v>
                </c:pt>
                <c:pt idx="33">
                  <c:v>529.30709999999999</c:v>
                </c:pt>
                <c:pt idx="34">
                  <c:v>539.64116000000001</c:v>
                </c:pt>
                <c:pt idx="35">
                  <c:v>547.90841</c:v>
                </c:pt>
                <c:pt idx="36">
                  <c:v>556.17565000000002</c:v>
                </c:pt>
                <c:pt idx="37">
                  <c:v>564.44290000000001</c:v>
                </c:pt>
                <c:pt idx="38">
                  <c:v>570.64333999999997</c:v>
                </c:pt>
                <c:pt idx="39">
                  <c:v>580.97739999999999</c:v>
                </c:pt>
                <c:pt idx="40">
                  <c:v>587.17783999999995</c:v>
                </c:pt>
                <c:pt idx="41">
                  <c:v>593.37827000000004</c:v>
                </c:pt>
                <c:pt idx="42">
                  <c:v>599.57871</c:v>
                </c:pt>
                <c:pt idx="43">
                  <c:v>605.77913999999998</c:v>
                </c:pt>
                <c:pt idx="44">
                  <c:v>611.97958000000006</c:v>
                </c:pt>
                <c:pt idx="45">
                  <c:v>618.18002000000001</c:v>
                </c:pt>
                <c:pt idx="46">
                  <c:v>622.31363999999996</c:v>
                </c:pt>
                <c:pt idx="47">
                  <c:v>626.44726000000003</c:v>
                </c:pt>
                <c:pt idx="48">
                  <c:v>628.51408000000004</c:v>
                </c:pt>
                <c:pt idx="49">
                  <c:v>634.71451000000002</c:v>
                </c:pt>
                <c:pt idx="50">
                  <c:v>636.78132000000005</c:v>
                </c:pt>
                <c:pt idx="51">
                  <c:v>640.91494999999998</c:v>
                </c:pt>
                <c:pt idx="52">
                  <c:v>645.04857000000004</c:v>
                </c:pt>
                <c:pt idx="53">
                  <c:v>647.11537999999996</c:v>
                </c:pt>
                <c:pt idx="54">
                  <c:v>651.24901</c:v>
                </c:pt>
                <c:pt idx="55">
                  <c:v>653.31582000000003</c:v>
                </c:pt>
                <c:pt idx="56">
                  <c:v>657.44943999999998</c:v>
                </c:pt>
                <c:pt idx="57">
                  <c:v>661.58307000000002</c:v>
                </c:pt>
                <c:pt idx="58">
                  <c:v>663.64988000000005</c:v>
                </c:pt>
                <c:pt idx="59">
                  <c:v>665.71668999999997</c:v>
                </c:pt>
                <c:pt idx="60">
                  <c:v>667.78350999999998</c:v>
                </c:pt>
                <c:pt idx="61">
                  <c:v>669.85032000000001</c:v>
                </c:pt>
                <c:pt idx="62">
                  <c:v>673.98393999999996</c:v>
                </c:pt>
                <c:pt idx="63">
                  <c:v>673.98393999999996</c:v>
                </c:pt>
                <c:pt idx="64">
                  <c:v>676.05074999999999</c:v>
                </c:pt>
                <c:pt idx="65">
                  <c:v>678.11757</c:v>
                </c:pt>
                <c:pt idx="66">
                  <c:v>680.18438000000003</c:v>
                </c:pt>
                <c:pt idx="67">
                  <c:v>680.18438000000003</c:v>
                </c:pt>
                <c:pt idx="68">
                  <c:v>682.25118999999995</c:v>
                </c:pt>
                <c:pt idx="69">
                  <c:v>678.11757</c:v>
                </c:pt>
                <c:pt idx="70">
                  <c:v>678.11757</c:v>
                </c:pt>
                <c:pt idx="71">
                  <c:v>676.05074999999999</c:v>
                </c:pt>
                <c:pt idx="72">
                  <c:v>673.98393999999996</c:v>
                </c:pt>
                <c:pt idx="73">
                  <c:v>673.98393999999996</c:v>
                </c:pt>
                <c:pt idx="74">
                  <c:v>667.78350999999998</c:v>
                </c:pt>
                <c:pt idx="75">
                  <c:v>663.64988000000005</c:v>
                </c:pt>
                <c:pt idx="76">
                  <c:v>657.44943999999998</c:v>
                </c:pt>
                <c:pt idx="77">
                  <c:v>651.24901</c:v>
                </c:pt>
                <c:pt idx="78">
                  <c:v>645.04857000000004</c:v>
                </c:pt>
                <c:pt idx="79">
                  <c:v>638.84813999999994</c:v>
                </c:pt>
                <c:pt idx="80">
                  <c:v>628.51408000000004</c:v>
                </c:pt>
                <c:pt idx="81">
                  <c:v>622.31363999999996</c:v>
                </c:pt>
                <c:pt idx="82">
                  <c:v>614.04638999999997</c:v>
                </c:pt>
                <c:pt idx="83">
                  <c:v>607.84595999999999</c:v>
                </c:pt>
                <c:pt idx="84">
                  <c:v>597.51189999999997</c:v>
                </c:pt>
                <c:pt idx="85">
                  <c:v>589.24464999999998</c:v>
                </c:pt>
                <c:pt idx="86">
                  <c:v>578.91058999999996</c:v>
                </c:pt>
                <c:pt idx="87">
                  <c:v>566.50971000000004</c:v>
                </c:pt>
                <c:pt idx="88">
                  <c:v>552.04202999999995</c:v>
                </c:pt>
                <c:pt idx="89">
                  <c:v>543.77477999999996</c:v>
                </c:pt>
                <c:pt idx="90">
                  <c:v>531.37391000000002</c:v>
                </c:pt>
                <c:pt idx="91">
                  <c:v>521.03985</c:v>
                </c:pt>
                <c:pt idx="92">
                  <c:v>506.57216</c:v>
                </c:pt>
                <c:pt idx="93">
                  <c:v>494.17129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Backup!$D$4:$D$907</c:f>
              <c:numCache>
                <c:formatCode>General</c:formatCode>
                <c:ptCount val="904"/>
                <c:pt idx="0">
                  <c:v>-5.9604730040518916E-8</c:v>
                </c:pt>
                <c:pt idx="1">
                  <c:v>-5.9604730040518916E-8</c:v>
                </c:pt>
                <c:pt idx="2">
                  <c:v>7.6460712589323521E-3</c:v>
                </c:pt>
                <c:pt idx="3">
                  <c:v>4.131636768579483E-2</c:v>
                </c:pt>
                <c:pt idx="4">
                  <c:v>7.8813046216964722E-2</c:v>
                </c:pt>
                <c:pt idx="5">
                  <c:v>0.11930453032255173</c:v>
                </c:pt>
                <c:pt idx="6">
                  <c:v>0.17227537930011749</c:v>
                </c:pt>
                <c:pt idx="7">
                  <c:v>0.21654625236988068</c:v>
                </c:pt>
                <c:pt idx="8">
                  <c:v>0.21651230752468109</c:v>
                </c:pt>
                <c:pt idx="9">
                  <c:v>0.2165030837059021</c:v>
                </c:pt>
                <c:pt idx="10">
                  <c:v>0.21651482582092285</c:v>
                </c:pt>
                <c:pt idx="11">
                  <c:v>0.21651238203048706</c:v>
                </c:pt>
                <c:pt idx="12">
                  <c:v>0.21650683879852295</c:v>
                </c:pt>
                <c:pt idx="13">
                  <c:v>0.21650657057762146</c:v>
                </c:pt>
                <c:pt idx="14">
                  <c:v>0.21652363240718842</c:v>
                </c:pt>
                <c:pt idx="15">
                  <c:v>0.2165147066116333</c:v>
                </c:pt>
                <c:pt idx="16">
                  <c:v>0.2165217250585556</c:v>
                </c:pt>
                <c:pt idx="17">
                  <c:v>0.21650947630405426</c:v>
                </c:pt>
                <c:pt idx="18">
                  <c:v>0.21649888157844543</c:v>
                </c:pt>
                <c:pt idx="19">
                  <c:v>0.21650631725788116</c:v>
                </c:pt>
                <c:pt idx="20">
                  <c:v>0.21650019288063049</c:v>
                </c:pt>
                <c:pt idx="21">
                  <c:v>0.21649627387523651</c:v>
                </c:pt>
                <c:pt idx="22">
                  <c:v>0.21649695932865143</c:v>
                </c:pt>
                <c:pt idx="23">
                  <c:v>0.21650320291519165</c:v>
                </c:pt>
                <c:pt idx="24">
                  <c:v>0.216501384973526</c:v>
                </c:pt>
                <c:pt idx="25">
                  <c:v>0.21649649739265442</c:v>
                </c:pt>
                <c:pt idx="26">
                  <c:v>0.21650169789791107</c:v>
                </c:pt>
                <c:pt idx="27">
                  <c:v>0.21649210155010223</c:v>
                </c:pt>
                <c:pt idx="28">
                  <c:v>0.21649949252605438</c:v>
                </c:pt>
                <c:pt idx="29">
                  <c:v>0.21649061143398285</c:v>
                </c:pt>
                <c:pt idx="30">
                  <c:v>0.21650123596191406</c:v>
                </c:pt>
                <c:pt idx="31">
                  <c:v>0.21650274097919464</c:v>
                </c:pt>
                <c:pt idx="32">
                  <c:v>0.2164997011423111</c:v>
                </c:pt>
                <c:pt idx="33">
                  <c:v>0.21650373935699463</c:v>
                </c:pt>
                <c:pt idx="34">
                  <c:v>0.22600995004177094</c:v>
                </c:pt>
                <c:pt idx="35">
                  <c:v>0.22600364685058594</c:v>
                </c:pt>
                <c:pt idx="36">
                  <c:v>0.22599928081035614</c:v>
                </c:pt>
                <c:pt idx="37">
                  <c:v>0.22600995004177094</c:v>
                </c:pt>
                <c:pt idx="38">
                  <c:v>0.22601374983787537</c:v>
                </c:pt>
                <c:pt idx="39">
                  <c:v>0.22600814700126648</c:v>
                </c:pt>
                <c:pt idx="40">
                  <c:v>0.22600801289081573</c:v>
                </c:pt>
                <c:pt idx="41">
                  <c:v>0.22600819170475006</c:v>
                </c:pt>
                <c:pt idx="42">
                  <c:v>0.22600822150707245</c:v>
                </c:pt>
                <c:pt idx="43">
                  <c:v>0.22600053250789642</c:v>
                </c:pt>
                <c:pt idx="44">
                  <c:v>0.22600232064723969</c:v>
                </c:pt>
                <c:pt idx="45">
                  <c:v>0.22600290179252625</c:v>
                </c:pt>
                <c:pt idx="46">
                  <c:v>0.22600144147872925</c:v>
                </c:pt>
                <c:pt idx="47">
                  <c:v>0.22600193321704865</c:v>
                </c:pt>
                <c:pt idx="48">
                  <c:v>0.22600390017032623</c:v>
                </c:pt>
                <c:pt idx="49">
                  <c:v>0.2259984165430069</c:v>
                </c:pt>
                <c:pt idx="50">
                  <c:v>0.22600553929805756</c:v>
                </c:pt>
                <c:pt idx="51">
                  <c:v>0.22601222991943359</c:v>
                </c:pt>
                <c:pt idx="52">
                  <c:v>0.2260158360004425</c:v>
                </c:pt>
                <c:pt idx="53">
                  <c:v>0.22602294385433197</c:v>
                </c:pt>
                <c:pt idx="54">
                  <c:v>0.22602285444736481</c:v>
                </c:pt>
                <c:pt idx="55">
                  <c:v>0.22602090239524841</c:v>
                </c:pt>
                <c:pt idx="56">
                  <c:v>0.22601966559886932</c:v>
                </c:pt>
                <c:pt idx="57">
                  <c:v>0.22602266073226929</c:v>
                </c:pt>
                <c:pt idx="58">
                  <c:v>0.22602841258049011</c:v>
                </c:pt>
                <c:pt idx="59">
                  <c:v>0.22601896524429321</c:v>
                </c:pt>
                <c:pt idx="60">
                  <c:v>0.22601599991321564</c:v>
                </c:pt>
                <c:pt idx="61">
                  <c:v>0.22601321339607239</c:v>
                </c:pt>
                <c:pt idx="62">
                  <c:v>0.2260204553604126</c:v>
                </c:pt>
                <c:pt idx="63">
                  <c:v>0.22602260112762451</c:v>
                </c:pt>
                <c:pt idx="64">
                  <c:v>0.22602277994155884</c:v>
                </c:pt>
                <c:pt idx="65">
                  <c:v>0.22602316737174988</c:v>
                </c:pt>
                <c:pt idx="66">
                  <c:v>0.22603145241737366</c:v>
                </c:pt>
                <c:pt idx="67">
                  <c:v>0.22603732347488403</c:v>
                </c:pt>
                <c:pt idx="68">
                  <c:v>0.2260233610868454</c:v>
                </c:pt>
                <c:pt idx="69">
                  <c:v>0.22596757113933563</c:v>
                </c:pt>
                <c:pt idx="70">
                  <c:v>0.22595973312854767</c:v>
                </c:pt>
              </c:numCache>
            </c:numRef>
          </c:xVal>
          <c:yVal>
            <c:numRef>
              <c:f>Backup!$E$4:$E$907</c:f>
              <c:numCache>
                <c:formatCode>General</c:formatCode>
                <c:ptCount val="904"/>
                <c:pt idx="0">
                  <c:v>0</c:v>
                </c:pt>
                <c:pt idx="1">
                  <c:v>0</c:v>
                </c:pt>
                <c:pt idx="2">
                  <c:v>396.91574096679687</c:v>
                </c:pt>
                <c:pt idx="3">
                  <c:v>396.90460205078125</c:v>
                </c:pt>
                <c:pt idx="4">
                  <c:v>398.8349609375</c:v>
                </c:pt>
                <c:pt idx="5">
                  <c:v>401.88052368164062</c:v>
                </c:pt>
                <c:pt idx="6">
                  <c:v>389.233154296875</c:v>
                </c:pt>
                <c:pt idx="7">
                  <c:v>-37.710456848144531</c:v>
                </c:pt>
                <c:pt idx="8">
                  <c:v>-39.353603363037109</c:v>
                </c:pt>
                <c:pt idx="9">
                  <c:v>-39.486171722412109</c:v>
                </c:pt>
                <c:pt idx="10">
                  <c:v>-39.588787078857422</c:v>
                </c:pt>
                <c:pt idx="11">
                  <c:v>-39.485164642333984</c:v>
                </c:pt>
                <c:pt idx="12">
                  <c:v>-39.52850341796875</c:v>
                </c:pt>
                <c:pt idx="13">
                  <c:v>-39.525924682617188</c:v>
                </c:pt>
                <c:pt idx="14">
                  <c:v>-39.570816040039062</c:v>
                </c:pt>
                <c:pt idx="15">
                  <c:v>-39.628387451171875</c:v>
                </c:pt>
                <c:pt idx="16">
                  <c:v>-39.607715606689453</c:v>
                </c:pt>
                <c:pt idx="17">
                  <c:v>-39.636470794677734</c:v>
                </c:pt>
                <c:pt idx="18">
                  <c:v>-39.797901153564453</c:v>
                </c:pt>
                <c:pt idx="19">
                  <c:v>-39.861564636230469</c:v>
                </c:pt>
                <c:pt idx="20">
                  <c:v>-39.923267364501953</c:v>
                </c:pt>
                <c:pt idx="21">
                  <c:v>-40.035881042480469</c:v>
                </c:pt>
                <c:pt idx="22">
                  <c:v>-40.096889495849609</c:v>
                </c:pt>
                <c:pt idx="23">
                  <c:v>-40.207660675048828</c:v>
                </c:pt>
                <c:pt idx="24">
                  <c:v>-40.289340972900391</c:v>
                </c:pt>
                <c:pt idx="25">
                  <c:v>-40.338726043701172</c:v>
                </c:pt>
                <c:pt idx="26">
                  <c:v>-40.442577362060547</c:v>
                </c:pt>
                <c:pt idx="27">
                  <c:v>-40.52587890625</c:v>
                </c:pt>
                <c:pt idx="28">
                  <c:v>-40.580768585205078</c:v>
                </c:pt>
                <c:pt idx="29">
                  <c:v>-40.659950256347656</c:v>
                </c:pt>
                <c:pt idx="30">
                  <c:v>-40.737735748291016</c:v>
                </c:pt>
                <c:pt idx="31">
                  <c:v>-40.825958251953125</c:v>
                </c:pt>
                <c:pt idx="32">
                  <c:v>-40.882114410400391</c:v>
                </c:pt>
                <c:pt idx="33">
                  <c:v>-40.960224151611328</c:v>
                </c:pt>
                <c:pt idx="34">
                  <c:v>-33.788787841796875</c:v>
                </c:pt>
                <c:pt idx="35">
                  <c:v>-33.534141540527344</c:v>
                </c:pt>
                <c:pt idx="36">
                  <c:v>-33.648616790771484</c:v>
                </c:pt>
                <c:pt idx="37">
                  <c:v>-33.469936370849609</c:v>
                </c:pt>
                <c:pt idx="38">
                  <c:v>-33.462505340576172</c:v>
                </c:pt>
                <c:pt idx="39">
                  <c:v>-33.417026519775391</c:v>
                </c:pt>
                <c:pt idx="40">
                  <c:v>-33.289493560791016</c:v>
                </c:pt>
                <c:pt idx="41">
                  <c:v>-33.323646545410156</c:v>
                </c:pt>
                <c:pt idx="42">
                  <c:v>-33.131855010986328</c:v>
                </c:pt>
                <c:pt idx="43">
                  <c:v>-33.220348358154297</c:v>
                </c:pt>
                <c:pt idx="44">
                  <c:v>-33.017288208007813</c:v>
                </c:pt>
                <c:pt idx="45">
                  <c:v>-33.074878692626953</c:v>
                </c:pt>
                <c:pt idx="46">
                  <c:v>-32.937873840332031</c:v>
                </c:pt>
                <c:pt idx="47">
                  <c:v>-32.919761657714844</c:v>
                </c:pt>
                <c:pt idx="48">
                  <c:v>-32.889030456542969</c:v>
                </c:pt>
                <c:pt idx="49">
                  <c:v>-32.774257659912109</c:v>
                </c:pt>
                <c:pt idx="50">
                  <c:v>-32.780735015869141</c:v>
                </c:pt>
                <c:pt idx="51">
                  <c:v>-32.679576873779297</c:v>
                </c:pt>
                <c:pt idx="52">
                  <c:v>-32.588348388671875</c:v>
                </c:pt>
                <c:pt idx="53">
                  <c:v>-32.508216857910156</c:v>
                </c:pt>
                <c:pt idx="54">
                  <c:v>-32.442626953125</c:v>
                </c:pt>
                <c:pt idx="55">
                  <c:v>-32.406578063964844</c:v>
                </c:pt>
                <c:pt idx="56">
                  <c:v>-32.365997314453125</c:v>
                </c:pt>
                <c:pt idx="57">
                  <c:v>-32.330173492431641</c:v>
                </c:pt>
                <c:pt idx="58">
                  <c:v>-32.282630920410156</c:v>
                </c:pt>
                <c:pt idx="59">
                  <c:v>-32.223236083984375</c:v>
                </c:pt>
                <c:pt idx="60">
                  <c:v>-32.196826934814453</c:v>
                </c:pt>
                <c:pt idx="61">
                  <c:v>-32.115764617919922</c:v>
                </c:pt>
                <c:pt idx="62">
                  <c:v>-32.079147338867188</c:v>
                </c:pt>
                <c:pt idx="63">
                  <c:v>-32.049655914306641</c:v>
                </c:pt>
                <c:pt idx="64">
                  <c:v>-32.014846801757813</c:v>
                </c:pt>
                <c:pt idx="65">
                  <c:v>-32.017955780029297</c:v>
                </c:pt>
                <c:pt idx="66">
                  <c:v>-32.025611877441406</c:v>
                </c:pt>
                <c:pt idx="67">
                  <c:v>-32.011981964111328</c:v>
                </c:pt>
                <c:pt idx="68">
                  <c:v>-32.004875183105469</c:v>
                </c:pt>
                <c:pt idx="69">
                  <c:v>-31.979835510253906</c:v>
                </c:pt>
                <c:pt idx="70">
                  <c:v>-31.950305938720703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608"/>
        <c:axId val="4543376"/>
      </c:scatterChart>
      <c:valAx>
        <c:axId val="455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376"/>
        <c:crosses val="autoZero"/>
        <c:crossBetween val="midCat"/>
      </c:valAx>
      <c:valAx>
        <c:axId val="4543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Backup!$J$4:$J$907</c:f>
              <c:numCache>
                <c:formatCode>General</c:formatCode>
                <c:ptCount val="904"/>
                <c:pt idx="17">
                  <c:v>0</c:v>
                </c:pt>
                <c:pt idx="18">
                  <c:v>1.469482760482923E-3</c:v>
                </c:pt>
                <c:pt idx="19">
                  <c:v>2.5063116659399796E-3</c:v>
                </c:pt>
                <c:pt idx="20">
                  <c:v>5.11638116005045E-3</c:v>
                </c:pt>
                <c:pt idx="21">
                  <c:v>7.7131405069975649E-3</c:v>
                </c:pt>
                <c:pt idx="22">
                  <c:v>9.9298999183441532E-3</c:v>
                </c:pt>
                <c:pt idx="23">
                  <c:v>1.1726728759401738E-2</c:v>
                </c:pt>
                <c:pt idx="24">
                  <c:v>1.429686781202215E-2</c:v>
                </c:pt>
                <c:pt idx="25">
                  <c:v>1.6117006864642559E-2</c:v>
                </c:pt>
                <c:pt idx="26">
                  <c:v>1.8700456064426323E-2</c:v>
                </c:pt>
                <c:pt idx="27">
                  <c:v>2.0523905264210086E-2</c:v>
                </c:pt>
                <c:pt idx="28">
                  <c:v>2.3094044252431022E-2</c:v>
                </c:pt>
                <c:pt idx="29">
                  <c:v>2.5284183305051434E-2</c:v>
                </c:pt>
                <c:pt idx="30">
                  <c:v>2.7867632504835198E-2</c:v>
                </c:pt>
                <c:pt idx="31">
                  <c:v>3.0831081704618957E-2</c:v>
                </c:pt>
                <c:pt idx="32">
                  <c:v>3.3414530904402724E-2</c:v>
                </c:pt>
                <c:pt idx="33">
                  <c:v>3.6011290251349838E-2</c:v>
                </c:pt>
                <c:pt idx="34">
                  <c:v>3.9344739451133599E-2</c:v>
                </c:pt>
                <c:pt idx="35">
                  <c:v>4.1941498798080713E-2</c:v>
                </c:pt>
                <c:pt idx="36">
                  <c:v>4.5678258209427308E-2</c:v>
                </c:pt>
                <c:pt idx="37">
                  <c:v>4.8655017556374427E-2</c:v>
                </c:pt>
                <c:pt idx="38">
                  <c:v>5.163508705048489E-2</c:v>
                </c:pt>
                <c:pt idx="39">
                  <c:v>5.4978536250268661E-2</c:v>
                </c:pt>
                <c:pt idx="40">
                  <c:v>5.8728605744379124E-2</c:v>
                </c:pt>
                <c:pt idx="41">
                  <c:v>6.2468675302889069E-2</c:v>
                </c:pt>
                <c:pt idx="42">
                  <c:v>6.6218744796999546E-2</c:v>
                </c:pt>
                <c:pt idx="43">
                  <c:v>6.9958814355509477E-2</c:v>
                </c:pt>
                <c:pt idx="44">
                  <c:v>7.3708883849619947E-2</c:v>
                </c:pt>
                <c:pt idx="45">
                  <c:v>7.744895334373042E-2</c:v>
                </c:pt>
                <c:pt idx="46">
                  <c:v>8.1212333049403715E-2</c:v>
                </c:pt>
                <c:pt idx="47">
                  <c:v>8.4965712755077E-2</c:v>
                </c:pt>
                <c:pt idx="48">
                  <c:v>8.8742402543514176E-2</c:v>
                </c:pt>
                <c:pt idx="49">
                  <c:v>9.2482472102024121E-2</c:v>
                </c:pt>
                <c:pt idx="50">
                  <c:v>9.625916195486077E-2</c:v>
                </c:pt>
                <c:pt idx="51">
                  <c:v>0.10001254159613458</c:v>
                </c:pt>
                <c:pt idx="52">
                  <c:v>0.10377592130180788</c:v>
                </c:pt>
                <c:pt idx="53">
                  <c:v>0.10754261115464453</c:v>
                </c:pt>
                <c:pt idx="54">
                  <c:v>0.11130599079591835</c:v>
                </c:pt>
                <c:pt idx="55">
                  <c:v>0.11507268064875499</c:v>
                </c:pt>
                <c:pt idx="56">
                  <c:v>0.11883606035442829</c:v>
                </c:pt>
                <c:pt idx="57">
                  <c:v>0.1225894399957021</c:v>
                </c:pt>
                <c:pt idx="58">
                  <c:v>0.12636612984853876</c:v>
                </c:pt>
                <c:pt idx="59">
                  <c:v>0.13013281970137541</c:v>
                </c:pt>
                <c:pt idx="60">
                  <c:v>0.13390950948981259</c:v>
                </c:pt>
                <c:pt idx="61">
                  <c:v>0.13767619934264924</c:v>
                </c:pt>
                <c:pt idx="62">
                  <c:v>0.14143957904832252</c:v>
                </c:pt>
                <c:pt idx="63">
                  <c:v>0.14522957904832254</c:v>
                </c:pt>
                <c:pt idx="64">
                  <c:v>0.14899626890115916</c:v>
                </c:pt>
                <c:pt idx="65">
                  <c:v>0.15277295868959634</c:v>
                </c:pt>
                <c:pt idx="66">
                  <c:v>0.15653964854243299</c:v>
                </c:pt>
                <c:pt idx="67">
                  <c:v>0.16032964854243298</c:v>
                </c:pt>
                <c:pt idx="68">
                  <c:v>0.16409633839526963</c:v>
                </c:pt>
                <c:pt idx="69">
                  <c:v>0.16791295868959633</c:v>
                </c:pt>
                <c:pt idx="70">
                  <c:v>0.17169295868959633</c:v>
                </c:pt>
                <c:pt idx="71">
                  <c:v>0.17549626890115919</c:v>
                </c:pt>
                <c:pt idx="72">
                  <c:v>0.17928957904832252</c:v>
                </c:pt>
                <c:pt idx="73">
                  <c:v>0.18307957904832253</c:v>
                </c:pt>
                <c:pt idx="74">
                  <c:v>0.1868995094898126</c:v>
                </c:pt>
                <c:pt idx="75">
                  <c:v>0.19071612984853875</c:v>
                </c:pt>
                <c:pt idx="76">
                  <c:v>0.1945360603544283</c:v>
                </c:pt>
                <c:pt idx="77">
                  <c:v>0.19798599079591836</c:v>
                </c:pt>
                <c:pt idx="78">
                  <c:v>0.20143592130180787</c:v>
                </c:pt>
                <c:pt idx="79">
                  <c:v>0.20449585174329793</c:v>
                </c:pt>
                <c:pt idx="80">
                  <c:v>0.20797240254351418</c:v>
                </c:pt>
                <c:pt idx="81">
                  <c:v>0.21066233304940371</c:v>
                </c:pt>
                <c:pt idx="82">
                  <c:v>0.2133655737024566</c:v>
                </c:pt>
                <c:pt idx="83">
                  <c:v>0.21605550414394664</c:v>
                </c:pt>
                <c:pt idx="84">
                  <c:v>0.21877205494416291</c:v>
                </c:pt>
                <c:pt idx="85">
                  <c:v>0.22147529559721577</c:v>
                </c:pt>
                <c:pt idx="86">
                  <c:v>0.22419184639743203</c:v>
                </c:pt>
                <c:pt idx="87">
                  <c:v>0.22692170740921105</c:v>
                </c:pt>
                <c:pt idx="88">
                  <c:v>0.23004487850375402</c:v>
                </c:pt>
                <c:pt idx="89">
                  <c:v>0.23274811915680688</c:v>
                </c:pt>
                <c:pt idx="90">
                  <c:v>0.23471798010418649</c:v>
                </c:pt>
                <c:pt idx="91">
                  <c:v>0.23705453090440273</c:v>
                </c:pt>
                <c:pt idx="92">
                  <c:v>0.23903770206334513</c:v>
                </c:pt>
                <c:pt idx="93">
                  <c:v>0.24100756301072471</c:v>
                </c:pt>
              </c:numCache>
            </c:numRef>
          </c:xVal>
          <c:yVal>
            <c:numRef>
              <c:f>Backup!$I$4:$I$907</c:f>
              <c:numCache>
                <c:formatCode>General</c:formatCode>
                <c:ptCount val="904"/>
                <c:pt idx="0">
                  <c:v>-3.9304100000000002</c:v>
                </c:pt>
                <c:pt idx="1">
                  <c:v>16.73771</c:v>
                </c:pt>
                <c:pt idx="2">
                  <c:v>37.405830000000002</c:v>
                </c:pt>
                <c:pt idx="3">
                  <c:v>58.073950000000004</c:v>
                </c:pt>
                <c:pt idx="4">
                  <c:v>78.742069999999998</c:v>
                </c:pt>
                <c:pt idx="5">
                  <c:v>99.41019</c:v>
                </c:pt>
                <c:pt idx="6">
                  <c:v>120.07831</c:v>
                </c:pt>
                <c:pt idx="7">
                  <c:v>140.74643</c:v>
                </c:pt>
                <c:pt idx="8">
                  <c:v>161.41454999999999</c:v>
                </c:pt>
                <c:pt idx="9">
                  <c:v>182.08267000000001</c:v>
                </c:pt>
                <c:pt idx="10">
                  <c:v>202.75078999999999</c:v>
                </c:pt>
                <c:pt idx="11">
                  <c:v>223.41891000000001</c:v>
                </c:pt>
                <c:pt idx="12">
                  <c:v>244.08703</c:v>
                </c:pt>
                <c:pt idx="13">
                  <c:v>264.75515000000001</c:v>
                </c:pt>
                <c:pt idx="14">
                  <c:v>285.42327999999998</c:v>
                </c:pt>
                <c:pt idx="15">
                  <c:v>306.09140000000002</c:v>
                </c:pt>
                <c:pt idx="16">
                  <c:v>326.75952000000001</c:v>
                </c:pt>
                <c:pt idx="17">
                  <c:v>347.42764</c:v>
                </c:pt>
                <c:pt idx="18">
                  <c:v>368.09575999999998</c:v>
                </c:pt>
                <c:pt idx="19">
                  <c:v>382.56344000000001</c:v>
                </c:pt>
                <c:pt idx="20">
                  <c:v>388.76387999999997</c:v>
                </c:pt>
                <c:pt idx="21">
                  <c:v>397.03113000000002</c:v>
                </c:pt>
                <c:pt idx="22">
                  <c:v>405.29836999999998</c:v>
                </c:pt>
                <c:pt idx="23">
                  <c:v>419.76605999999998</c:v>
                </c:pt>
                <c:pt idx="24">
                  <c:v>432.16692999999998</c:v>
                </c:pt>
                <c:pt idx="25">
                  <c:v>444.56779999999998</c:v>
                </c:pt>
                <c:pt idx="26">
                  <c:v>454.90186</c:v>
                </c:pt>
                <c:pt idx="27">
                  <c:v>465.23592000000002</c:v>
                </c:pt>
                <c:pt idx="28">
                  <c:v>477.63679999999999</c:v>
                </c:pt>
                <c:pt idx="29">
                  <c:v>490.03766999999999</c:v>
                </c:pt>
                <c:pt idx="30">
                  <c:v>500.37173000000001</c:v>
                </c:pt>
                <c:pt idx="31">
                  <c:v>510.70578999999998</c:v>
                </c:pt>
                <c:pt idx="32">
                  <c:v>521.03985</c:v>
                </c:pt>
                <c:pt idx="33">
                  <c:v>529.30709999999999</c:v>
                </c:pt>
                <c:pt idx="34">
                  <c:v>539.64116000000001</c:v>
                </c:pt>
                <c:pt idx="35">
                  <c:v>547.90841</c:v>
                </c:pt>
                <c:pt idx="36">
                  <c:v>556.17565000000002</c:v>
                </c:pt>
                <c:pt idx="37">
                  <c:v>564.44290000000001</c:v>
                </c:pt>
                <c:pt idx="38">
                  <c:v>570.64333999999997</c:v>
                </c:pt>
                <c:pt idx="39">
                  <c:v>580.97739999999999</c:v>
                </c:pt>
                <c:pt idx="40">
                  <c:v>587.17783999999995</c:v>
                </c:pt>
                <c:pt idx="41">
                  <c:v>593.37827000000004</c:v>
                </c:pt>
                <c:pt idx="42">
                  <c:v>599.57871</c:v>
                </c:pt>
                <c:pt idx="43">
                  <c:v>605.77913999999998</c:v>
                </c:pt>
                <c:pt idx="44">
                  <c:v>611.97958000000006</c:v>
                </c:pt>
                <c:pt idx="45">
                  <c:v>618.18002000000001</c:v>
                </c:pt>
                <c:pt idx="46">
                  <c:v>622.31363999999996</c:v>
                </c:pt>
                <c:pt idx="47">
                  <c:v>626.44726000000003</c:v>
                </c:pt>
                <c:pt idx="48">
                  <c:v>628.51408000000004</c:v>
                </c:pt>
                <c:pt idx="49">
                  <c:v>634.71451000000002</c:v>
                </c:pt>
                <c:pt idx="50">
                  <c:v>636.78132000000005</c:v>
                </c:pt>
                <c:pt idx="51">
                  <c:v>640.91494999999998</c:v>
                </c:pt>
                <c:pt idx="52">
                  <c:v>645.04857000000004</c:v>
                </c:pt>
                <c:pt idx="53">
                  <c:v>647.11537999999996</c:v>
                </c:pt>
                <c:pt idx="54">
                  <c:v>651.24901</c:v>
                </c:pt>
                <c:pt idx="55">
                  <c:v>653.31582000000003</c:v>
                </c:pt>
                <c:pt idx="56">
                  <c:v>657.44943999999998</c:v>
                </c:pt>
                <c:pt idx="57">
                  <c:v>661.58307000000002</c:v>
                </c:pt>
                <c:pt idx="58">
                  <c:v>663.64988000000005</c:v>
                </c:pt>
                <c:pt idx="59">
                  <c:v>665.71668999999997</c:v>
                </c:pt>
                <c:pt idx="60">
                  <c:v>667.78350999999998</c:v>
                </c:pt>
                <c:pt idx="61">
                  <c:v>669.85032000000001</c:v>
                </c:pt>
                <c:pt idx="62">
                  <c:v>673.98393999999996</c:v>
                </c:pt>
                <c:pt idx="63">
                  <c:v>673.98393999999996</c:v>
                </c:pt>
                <c:pt idx="64">
                  <c:v>676.05074999999999</c:v>
                </c:pt>
                <c:pt idx="65">
                  <c:v>678.11757</c:v>
                </c:pt>
                <c:pt idx="66">
                  <c:v>680.18438000000003</c:v>
                </c:pt>
                <c:pt idx="67">
                  <c:v>680.18438000000003</c:v>
                </c:pt>
                <c:pt idx="68">
                  <c:v>682.25118999999995</c:v>
                </c:pt>
                <c:pt idx="69">
                  <c:v>678.11757</c:v>
                </c:pt>
                <c:pt idx="70">
                  <c:v>678.11757</c:v>
                </c:pt>
                <c:pt idx="71">
                  <c:v>676.05074999999999</c:v>
                </c:pt>
                <c:pt idx="72">
                  <c:v>673.98393999999996</c:v>
                </c:pt>
                <c:pt idx="73">
                  <c:v>673.98393999999996</c:v>
                </c:pt>
                <c:pt idx="74">
                  <c:v>667.78350999999998</c:v>
                </c:pt>
                <c:pt idx="75">
                  <c:v>663.64988000000005</c:v>
                </c:pt>
                <c:pt idx="76">
                  <c:v>657.44943999999998</c:v>
                </c:pt>
                <c:pt idx="77">
                  <c:v>651.24901</c:v>
                </c:pt>
                <c:pt idx="78">
                  <c:v>645.04857000000004</c:v>
                </c:pt>
                <c:pt idx="79">
                  <c:v>638.84813999999994</c:v>
                </c:pt>
                <c:pt idx="80">
                  <c:v>628.51408000000004</c:v>
                </c:pt>
                <c:pt idx="81">
                  <c:v>622.31363999999996</c:v>
                </c:pt>
                <c:pt idx="82">
                  <c:v>614.04638999999997</c:v>
                </c:pt>
                <c:pt idx="83">
                  <c:v>607.84595999999999</c:v>
                </c:pt>
                <c:pt idx="84">
                  <c:v>597.51189999999997</c:v>
                </c:pt>
                <c:pt idx="85">
                  <c:v>589.24464999999998</c:v>
                </c:pt>
                <c:pt idx="86">
                  <c:v>578.91058999999996</c:v>
                </c:pt>
                <c:pt idx="87">
                  <c:v>566.50971000000004</c:v>
                </c:pt>
                <c:pt idx="88">
                  <c:v>552.04202999999995</c:v>
                </c:pt>
                <c:pt idx="89">
                  <c:v>543.77477999999996</c:v>
                </c:pt>
                <c:pt idx="90">
                  <c:v>531.37391000000002</c:v>
                </c:pt>
                <c:pt idx="91">
                  <c:v>521.03985</c:v>
                </c:pt>
                <c:pt idx="92">
                  <c:v>506.57216</c:v>
                </c:pt>
                <c:pt idx="93">
                  <c:v>494.17129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0944"/>
        <c:axId val="68157344"/>
      </c:scatterChart>
      <c:valAx>
        <c:axId val="6817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157344"/>
        <c:crosses val="autoZero"/>
        <c:crossBetween val="midCat"/>
      </c:valAx>
      <c:valAx>
        <c:axId val="68157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1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632460</xdr:colOff>
      <xdr:row>0</xdr:row>
      <xdr:rowOff>41910</xdr:rowOff>
    </xdr:from>
    <xdr:to>
      <xdr:col>18</xdr:col>
      <xdr:colOff>449580</xdr:colOff>
      <xdr:row>15</xdr:row>
      <xdr:rowOff>41910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286871</xdr:colOff>
      <xdr:row>15</xdr:row>
      <xdr:rowOff>116540</xdr:rowOff>
    </xdr:from>
    <xdr:to>
      <xdr:col>21</xdr:col>
      <xdr:colOff>103991</xdr:colOff>
      <xdr:row>30</xdr:row>
      <xdr:rowOff>116540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663387</xdr:colOff>
      <xdr:row>19</xdr:row>
      <xdr:rowOff>134471</xdr:rowOff>
    </xdr:from>
    <xdr:to>
      <xdr:col>18</xdr:col>
      <xdr:colOff>510988</xdr:colOff>
      <xdr:row>27</xdr:row>
      <xdr:rowOff>125506</xdr:rowOff>
    </xdr:to>
    <xdr:sp macro="" textlink="">
      <xdr:nvSpPr>
        <xdr:cNvPr id="6" name="Rechteck 5"/>
        <xdr:cNvSpPr/>
      </xdr:nvSpPr>
      <xdr:spPr>
        <a:xfrm>
          <a:off x="14997952" y="3541059"/>
          <a:ext cx="636495" cy="14253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17</xdr:col>
      <xdr:colOff>672352</xdr:colOff>
      <xdr:row>17</xdr:row>
      <xdr:rowOff>17929</xdr:rowOff>
    </xdr:from>
    <xdr:to>
      <xdr:col>18</xdr:col>
      <xdr:colOff>519952</xdr:colOff>
      <xdr:row>19</xdr:row>
      <xdr:rowOff>152400</xdr:rowOff>
    </xdr:to>
    <xdr:sp macro="" textlink="">
      <xdr:nvSpPr>
        <xdr:cNvPr id="7" name="Gleichschenkliges Dreieck 6"/>
        <xdr:cNvSpPr/>
      </xdr:nvSpPr>
      <xdr:spPr>
        <a:xfrm>
          <a:off x="15006917" y="3065929"/>
          <a:ext cx="636494" cy="493059"/>
        </a:xfrm>
        <a:prstGeom prst="triangle">
          <a:avLst>
            <a:gd name="adj" fmla="val 49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632460</xdr:colOff>
      <xdr:row>0</xdr:row>
      <xdr:rowOff>41910</xdr:rowOff>
    </xdr:from>
    <xdr:to>
      <xdr:col>18</xdr:col>
      <xdr:colOff>449580</xdr:colOff>
      <xdr:row>15</xdr:row>
      <xdr:rowOff>41910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17</xdr:row>
      <xdr:rowOff>0</xdr:rowOff>
    </xdr:from>
    <xdr:to>
      <xdr:col>20</xdr:col>
      <xdr:colOff>541020</xdr:colOff>
      <xdr:row>38</xdr:row>
      <xdr:rowOff>0</xdr:rowOff>
    </xdr:to>
    <xdr:pic>
      <xdr:nvPicPr>
        <xdr:cNvPr id="3" name="Grafik 2" descr="Komisches Verhalten nach Damage Kriterium (Dassault Systemes - PLM  Solutions/SIMULIA/ABAQUS) - Foren auf CAD.d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3108960"/>
          <a:ext cx="6088380" cy="3840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44</xdr:row>
      <xdr:rowOff>0</xdr:rowOff>
    </xdr:from>
    <xdr:to>
      <xdr:col>17</xdr:col>
      <xdr:colOff>606014</xdr:colOff>
      <xdr:row>59</xdr:row>
      <xdr:rowOff>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N97"/>
  <sheetViews>
    <sheetView tabSelected="1" zoomScale="85" zoomScaleNormal="85" workbookViewId="0">
      <selection activeCell="L11" sqref="L11"/>
    </sheetView>
  </sheetViews>
  <sheetFormatPr baseColWidth="10" defaultRowHeight="14.4" x14ac:dyDescent="0.3"/>
  <cols>
    <col min="1" max="8" width="11.5546875" style="5"/>
    <col min="9" max="9" width="12" style="5" bestFit="1" customWidth="1"/>
    <col min="10" max="10" width="24.44140625" style="5" bestFit="1" customWidth="1"/>
    <col min="11" max="16384" width="11.5546875" style="5"/>
  </cols>
  <sheetData>
    <row r="1" spans="8:12" x14ac:dyDescent="0.3">
      <c r="I1" s="5">
        <f>MAX(I4:I97)</f>
        <v>682.25118999999995</v>
      </c>
    </row>
    <row r="2" spans="8:12" x14ac:dyDescent="0.3">
      <c r="H2" s="6" t="s">
        <v>0</v>
      </c>
      <c r="I2" s="6" t="s">
        <v>3</v>
      </c>
      <c r="J2" s="6" t="s">
        <v>4</v>
      </c>
      <c r="L2" s="6" t="s">
        <v>1</v>
      </c>
    </row>
    <row r="3" spans="8:12" x14ac:dyDescent="0.3">
      <c r="J3" s="6" t="s">
        <v>5</v>
      </c>
      <c r="L3" s="5">
        <f>SLOPE(I5:I21,H5:H21)</f>
        <v>155280.77748761221</v>
      </c>
    </row>
    <row r="4" spans="8:12" x14ac:dyDescent="0.3">
      <c r="H4" s="5">
        <v>1.1900000000000001E-3</v>
      </c>
      <c r="I4" s="5">
        <v>-3.9304100000000002</v>
      </c>
    </row>
    <row r="5" spans="8:12" x14ac:dyDescent="0.3">
      <c r="H5" s="5">
        <v>1.56E-3</v>
      </c>
      <c r="I5" s="5">
        <v>16.73771</v>
      </c>
    </row>
    <row r="6" spans="8:12" x14ac:dyDescent="0.3">
      <c r="H6" s="5">
        <v>1.9400000000000001E-3</v>
      </c>
      <c r="I6" s="5">
        <v>37.405830000000002</v>
      </c>
      <c r="L6" s="6" t="s">
        <v>6</v>
      </c>
    </row>
    <row r="7" spans="8:12" x14ac:dyDescent="0.3">
      <c r="H7" s="5">
        <v>1.56E-3</v>
      </c>
      <c r="I7" s="5">
        <v>58.073950000000004</v>
      </c>
      <c r="L7" s="8">
        <v>0.15964999999999999</v>
      </c>
    </row>
    <row r="8" spans="8:12" x14ac:dyDescent="0.3">
      <c r="H8" s="5">
        <v>1.9400000000000001E-3</v>
      </c>
      <c r="I8" s="5">
        <v>78.742069999999998</v>
      </c>
    </row>
    <row r="9" spans="8:12" x14ac:dyDescent="0.3">
      <c r="H9" s="5">
        <v>1.9400000000000001E-3</v>
      </c>
      <c r="I9" s="5">
        <v>99.41019</v>
      </c>
    </row>
    <row r="10" spans="8:12" x14ac:dyDescent="0.3">
      <c r="H10" s="5">
        <v>1.9400000000000001E-3</v>
      </c>
      <c r="I10" s="5">
        <v>120.07831</v>
      </c>
    </row>
    <row r="11" spans="8:12" x14ac:dyDescent="0.3">
      <c r="H11" s="5">
        <v>2.32E-3</v>
      </c>
      <c r="I11" s="5">
        <v>140.74643</v>
      </c>
    </row>
    <row r="12" spans="8:12" x14ac:dyDescent="0.3">
      <c r="H12" s="5">
        <v>2.32E-3</v>
      </c>
      <c r="I12" s="5">
        <v>161.41454999999999</v>
      </c>
    </row>
    <row r="13" spans="8:12" x14ac:dyDescent="0.3">
      <c r="H13" s="5">
        <v>2.7000000000000001E-3</v>
      </c>
      <c r="I13" s="5">
        <v>182.08267000000001</v>
      </c>
    </row>
    <row r="14" spans="8:12" x14ac:dyDescent="0.3">
      <c r="H14" s="5">
        <v>2.7000000000000001E-3</v>
      </c>
      <c r="I14" s="5">
        <v>202.75078999999999</v>
      </c>
      <c r="L14" s="6" t="s">
        <v>18</v>
      </c>
    </row>
    <row r="15" spans="8:12" x14ac:dyDescent="0.3">
      <c r="H15" s="5">
        <v>2.7000000000000001E-3</v>
      </c>
      <c r="I15" s="5">
        <v>223.41891000000001</v>
      </c>
      <c r="L15" s="5">
        <f>H97</f>
        <v>0.24418999999999999</v>
      </c>
    </row>
    <row r="16" spans="8:12" x14ac:dyDescent="0.3">
      <c r="H16" s="5">
        <v>3.0799999999999998E-3</v>
      </c>
      <c r="I16" s="5">
        <v>244.08703</v>
      </c>
    </row>
    <row r="17" spans="8:14" x14ac:dyDescent="0.3">
      <c r="H17" s="5">
        <v>3.0799999999999998E-3</v>
      </c>
      <c r="I17" s="5">
        <v>264.75515000000001</v>
      </c>
    </row>
    <row r="18" spans="8:14" x14ac:dyDescent="0.3">
      <c r="H18" s="5">
        <v>2.7000000000000001E-3</v>
      </c>
      <c r="I18" s="5">
        <v>285.42327999999998</v>
      </c>
    </row>
    <row r="19" spans="8:14" x14ac:dyDescent="0.3">
      <c r="H19" s="5">
        <v>3.46E-3</v>
      </c>
      <c r="I19" s="5">
        <v>306.09140000000002</v>
      </c>
      <c r="L19" s="6" t="s">
        <v>8</v>
      </c>
    </row>
    <row r="20" spans="8:14" x14ac:dyDescent="0.3">
      <c r="H20" s="5">
        <v>3.46E-3</v>
      </c>
      <c r="I20" s="5">
        <v>326.75952000000001</v>
      </c>
      <c r="L20" s="5">
        <f>L15-L25</f>
        <v>8.4540000000000004E-2</v>
      </c>
    </row>
    <row r="21" spans="8:14" x14ac:dyDescent="0.3">
      <c r="H21" s="5">
        <v>3.46E-3</v>
      </c>
      <c r="I21" s="5">
        <v>347.42764</v>
      </c>
      <c r="K21" s="6" t="s">
        <v>11</v>
      </c>
      <c r="L21" s="6" t="s">
        <v>9</v>
      </c>
      <c r="M21" s="6" t="s">
        <v>10</v>
      </c>
      <c r="N21" s="6" t="s">
        <v>12</v>
      </c>
    </row>
    <row r="22" spans="8:14" x14ac:dyDescent="0.3">
      <c r="H22" s="5">
        <v>3.8400000000000001E-3</v>
      </c>
      <c r="I22" s="5">
        <v>368.09575999999998</v>
      </c>
      <c r="K22" s="5">
        <f>I72-L22</f>
        <v>188.07989999999995</v>
      </c>
      <c r="L22" s="5">
        <f>I97</f>
        <v>494.17129</v>
      </c>
      <c r="M22" s="5">
        <f>L22*L20</f>
        <v>41.777240856600002</v>
      </c>
      <c r="N22" s="5">
        <f>K22*L20/2</f>
        <v>7.9501373729999987</v>
      </c>
    </row>
    <row r="23" spans="8:14" x14ac:dyDescent="0.3">
      <c r="H23" s="5">
        <v>4.9699999999999996E-3</v>
      </c>
      <c r="I23" s="5">
        <v>382.56344000000001</v>
      </c>
    </row>
    <row r="24" spans="8:14" x14ac:dyDescent="0.3">
      <c r="H24" s="5">
        <v>7.62E-3</v>
      </c>
      <c r="I24" s="5">
        <v>388.76387999999997</v>
      </c>
      <c r="L24" s="6" t="s">
        <v>7</v>
      </c>
      <c r="M24" s="6" t="s">
        <v>13</v>
      </c>
      <c r="N24" s="6" t="s">
        <v>14</v>
      </c>
    </row>
    <row r="25" spans="8:14" x14ac:dyDescent="0.3">
      <c r="H25" s="5">
        <v>1.027E-2</v>
      </c>
      <c r="I25" s="5">
        <v>397.03113000000002</v>
      </c>
      <c r="L25" s="5">
        <v>0.15964999999999999</v>
      </c>
      <c r="M25" s="5">
        <f>M22+N22</f>
        <v>49.727378229599999</v>
      </c>
      <c r="N25" s="5">
        <v>50.61206276185672</v>
      </c>
    </row>
    <row r="26" spans="8:14" x14ac:dyDescent="0.3">
      <c r="H26" s="5">
        <v>1.2540000000000001E-2</v>
      </c>
      <c r="I26" s="5">
        <v>405.29836999999998</v>
      </c>
      <c r="J26" s="5">
        <v>0</v>
      </c>
      <c r="K26" s="5">
        <f>$L$3*J26</f>
        <v>0</v>
      </c>
      <c r="L26" s="5">
        <f>J26+$L$25</f>
        <v>0.15964999999999999</v>
      </c>
      <c r="M26" s="6" t="s">
        <v>15</v>
      </c>
      <c r="N26" s="6" t="s">
        <v>16</v>
      </c>
    </row>
    <row r="27" spans="8:14" x14ac:dyDescent="0.3">
      <c r="H27" s="5">
        <v>1.443E-2</v>
      </c>
      <c r="I27" s="5">
        <v>419.76605999999998</v>
      </c>
      <c r="J27" s="5">
        <f t="shared" ref="J27:J68" si="0">(H27-(I27/$L$3))</f>
        <v>1.1726728759401738E-2</v>
      </c>
      <c r="K27" s="5">
        <f t="shared" ref="K27:K90" si="1">$L$3*J27</f>
        <v>1820.935559146244</v>
      </c>
      <c r="L27" s="5">
        <f t="shared" ref="L27:L90" si="2">J27+$L$25</f>
        <v>0.17137672875940171</v>
      </c>
      <c r="M27" s="5">
        <f>M25*5</f>
        <v>248.63689114799999</v>
      </c>
      <c r="N27" s="5">
        <f>N25*5</f>
        <v>253.0603138092836</v>
      </c>
    </row>
    <row r="28" spans="8:14" x14ac:dyDescent="0.3">
      <c r="H28" s="5">
        <v>1.7080000000000001E-2</v>
      </c>
      <c r="I28" s="5">
        <v>432.16692999999998</v>
      </c>
      <c r="J28" s="5">
        <f t="shared" si="0"/>
        <v>1.429686781202215E-2</v>
      </c>
      <c r="K28" s="5">
        <f t="shared" si="1"/>
        <v>2220.0287494884169</v>
      </c>
      <c r="L28" s="5">
        <f t="shared" si="2"/>
        <v>0.17394686781202215</v>
      </c>
      <c r="N28" s="6" t="s">
        <v>17</v>
      </c>
    </row>
    <row r="29" spans="8:14" x14ac:dyDescent="0.3">
      <c r="H29" s="5">
        <v>1.898E-2</v>
      </c>
      <c r="I29" s="5">
        <v>444.56779999999998</v>
      </c>
      <c r="J29" s="5">
        <f t="shared" si="0"/>
        <v>1.6117006864642559E-2</v>
      </c>
      <c r="K29" s="5">
        <f t="shared" si="1"/>
        <v>2502.6613567148797</v>
      </c>
      <c r="L29" s="5">
        <f t="shared" si="2"/>
        <v>0.17576700686464256</v>
      </c>
      <c r="N29" s="5">
        <f>N27*2/I72</f>
        <v>0.74183912763650472</v>
      </c>
    </row>
    <row r="30" spans="8:14" x14ac:dyDescent="0.3">
      <c r="H30" s="5">
        <v>2.163E-2</v>
      </c>
      <c r="I30" s="5">
        <v>454.90186</v>
      </c>
      <c r="J30" s="5">
        <f t="shared" si="0"/>
        <v>1.8700456064426323E-2</v>
      </c>
      <c r="K30" s="5">
        <f t="shared" si="1"/>
        <v>2903.8213570570524</v>
      </c>
      <c r="L30" s="5">
        <f t="shared" si="2"/>
        <v>0.17835045606442632</v>
      </c>
    </row>
    <row r="31" spans="8:14" x14ac:dyDescent="0.3">
      <c r="H31" s="5">
        <v>2.3519999999999999E-2</v>
      </c>
      <c r="I31" s="5">
        <v>465.23592000000002</v>
      </c>
      <c r="J31" s="5">
        <f t="shared" si="0"/>
        <v>2.0523905264210086E-2</v>
      </c>
      <c r="K31" s="5">
        <f t="shared" si="1"/>
        <v>3186.9679665086392</v>
      </c>
      <c r="L31" s="5">
        <f t="shared" si="2"/>
        <v>0.18017390526421007</v>
      </c>
    </row>
    <row r="32" spans="8:14" x14ac:dyDescent="0.3">
      <c r="H32" s="5">
        <v>2.6169999999999999E-2</v>
      </c>
      <c r="I32" s="5">
        <v>477.63679999999999</v>
      </c>
      <c r="J32" s="5">
        <f t="shared" si="0"/>
        <v>2.3094044252431022E-2</v>
      </c>
      <c r="K32" s="5">
        <f t="shared" si="1"/>
        <v>3586.0611468508114</v>
      </c>
      <c r="L32" s="5">
        <f t="shared" si="2"/>
        <v>0.18274404425243101</v>
      </c>
    </row>
    <row r="33" spans="8:12" x14ac:dyDescent="0.3">
      <c r="H33" s="5">
        <v>2.844E-2</v>
      </c>
      <c r="I33" s="5">
        <v>490.03766999999999</v>
      </c>
      <c r="J33" s="5">
        <f t="shared" si="0"/>
        <v>2.5284183305051434E-2</v>
      </c>
      <c r="K33" s="5">
        <f t="shared" si="1"/>
        <v>3926.1476417476911</v>
      </c>
      <c r="L33" s="5">
        <f t="shared" si="2"/>
        <v>0.18493418330505143</v>
      </c>
    </row>
    <row r="34" spans="8:12" x14ac:dyDescent="0.3">
      <c r="H34" s="5">
        <v>3.109E-2</v>
      </c>
      <c r="I34" s="5">
        <v>500.37173000000001</v>
      </c>
      <c r="J34" s="5">
        <f t="shared" si="0"/>
        <v>2.7867632504835198E-2</v>
      </c>
      <c r="K34" s="5">
        <f t="shared" si="1"/>
        <v>4327.3076420898633</v>
      </c>
      <c r="L34" s="5">
        <f t="shared" si="2"/>
        <v>0.18751763250483519</v>
      </c>
    </row>
    <row r="35" spans="8:12" x14ac:dyDescent="0.3">
      <c r="H35" s="5">
        <v>3.4119999999999998E-2</v>
      </c>
      <c r="I35" s="5">
        <v>510.70578999999998</v>
      </c>
      <c r="J35" s="5">
        <f t="shared" si="0"/>
        <v>3.0831081704618957E-2</v>
      </c>
      <c r="K35" s="5">
        <f t="shared" si="1"/>
        <v>4787.4743378773283</v>
      </c>
      <c r="L35" s="5">
        <f t="shared" si="2"/>
        <v>0.19048108170461894</v>
      </c>
    </row>
    <row r="36" spans="8:12" x14ac:dyDescent="0.3">
      <c r="H36" s="5">
        <v>3.6769999999999997E-2</v>
      </c>
      <c r="I36" s="5">
        <v>521.03985</v>
      </c>
      <c r="J36" s="5">
        <f t="shared" si="0"/>
        <v>3.3414530904402724E-2</v>
      </c>
      <c r="K36" s="5">
        <f t="shared" si="1"/>
        <v>5188.6343382195009</v>
      </c>
      <c r="L36" s="5">
        <f t="shared" si="2"/>
        <v>0.1930645309044027</v>
      </c>
    </row>
    <row r="37" spans="8:12" x14ac:dyDescent="0.3">
      <c r="H37" s="5">
        <v>3.9419999999999997E-2</v>
      </c>
      <c r="I37" s="5">
        <v>529.30709999999999</v>
      </c>
      <c r="J37" s="5">
        <f t="shared" si="0"/>
        <v>3.6011290251349838E-2</v>
      </c>
      <c r="K37" s="5">
        <f t="shared" si="1"/>
        <v>5591.861148561673</v>
      </c>
      <c r="L37" s="5">
        <f t="shared" si="2"/>
        <v>0.19566129025134982</v>
      </c>
    </row>
    <row r="38" spans="8:12" x14ac:dyDescent="0.3">
      <c r="H38" s="5">
        <v>4.2819999999999997E-2</v>
      </c>
      <c r="I38" s="5">
        <v>539.64116000000001</v>
      </c>
      <c r="J38" s="5">
        <f t="shared" si="0"/>
        <v>3.9344739451133599E-2</v>
      </c>
      <c r="K38" s="5">
        <f t="shared" si="1"/>
        <v>6109.4817320195543</v>
      </c>
      <c r="L38" s="5">
        <f t="shared" si="2"/>
        <v>0.19899473945113358</v>
      </c>
    </row>
    <row r="39" spans="8:12" x14ac:dyDescent="0.3">
      <c r="H39" s="5">
        <v>4.5469999999999997E-2</v>
      </c>
      <c r="I39" s="5">
        <v>547.90841</v>
      </c>
      <c r="J39" s="5">
        <f t="shared" si="0"/>
        <v>4.1941498798080713E-2</v>
      </c>
      <c r="K39" s="5">
        <f t="shared" si="1"/>
        <v>6512.7085423617264</v>
      </c>
      <c r="L39" s="5">
        <f t="shared" si="2"/>
        <v>0.20159149879808069</v>
      </c>
    </row>
    <row r="40" spans="8:12" x14ac:dyDescent="0.3">
      <c r="H40" s="5">
        <v>4.9259999999999998E-2</v>
      </c>
      <c r="I40" s="5">
        <v>556.17565000000002</v>
      </c>
      <c r="J40" s="5">
        <f t="shared" si="0"/>
        <v>4.5678258209427308E-2</v>
      </c>
      <c r="K40" s="5">
        <f t="shared" si="1"/>
        <v>7092.9554490397777</v>
      </c>
      <c r="L40" s="5">
        <f t="shared" si="2"/>
        <v>0.20532825820942729</v>
      </c>
    </row>
    <row r="41" spans="8:12" x14ac:dyDescent="0.3">
      <c r="H41" s="5">
        <v>5.2290000000000003E-2</v>
      </c>
      <c r="I41" s="5">
        <v>564.44290000000001</v>
      </c>
      <c r="J41" s="5">
        <f t="shared" si="0"/>
        <v>4.8655017556374427E-2</v>
      </c>
      <c r="K41" s="5">
        <f t="shared" si="1"/>
        <v>7555.1889548272429</v>
      </c>
      <c r="L41" s="5">
        <f t="shared" si="2"/>
        <v>0.20830501755637443</v>
      </c>
    </row>
    <row r="42" spans="8:12" x14ac:dyDescent="0.3">
      <c r="H42" s="5">
        <v>5.5309999999999998E-2</v>
      </c>
      <c r="I42" s="5">
        <v>570.64333999999997</v>
      </c>
      <c r="J42" s="5">
        <f t="shared" si="0"/>
        <v>5.163508705048489E-2</v>
      </c>
      <c r="K42" s="5">
        <f t="shared" si="1"/>
        <v>8017.9364628398307</v>
      </c>
      <c r="L42" s="5">
        <f t="shared" si="2"/>
        <v>0.21128508705048488</v>
      </c>
    </row>
    <row r="43" spans="8:12" x14ac:dyDescent="0.3">
      <c r="H43" s="5">
        <v>5.8720000000000001E-2</v>
      </c>
      <c r="I43" s="5">
        <v>580.97739999999999</v>
      </c>
      <c r="J43" s="5">
        <f t="shared" si="0"/>
        <v>5.4978536250268661E-2</v>
      </c>
      <c r="K43" s="5">
        <f t="shared" si="1"/>
        <v>8537.1098540725907</v>
      </c>
      <c r="L43" s="5">
        <f t="shared" si="2"/>
        <v>0.21462853625026865</v>
      </c>
    </row>
    <row r="44" spans="8:12" x14ac:dyDescent="0.3">
      <c r="H44" s="5">
        <v>6.2509999999999996E-2</v>
      </c>
      <c r="I44" s="5">
        <v>587.17783999999995</v>
      </c>
      <c r="J44" s="5">
        <f t="shared" si="0"/>
        <v>5.8728605744379124E-2</v>
      </c>
      <c r="K44" s="5">
        <f t="shared" si="1"/>
        <v>9119.4235607506398</v>
      </c>
      <c r="L44" s="5">
        <f t="shared" si="2"/>
        <v>0.21837860574437912</v>
      </c>
    </row>
    <row r="45" spans="8:12" x14ac:dyDescent="0.3">
      <c r="H45" s="5">
        <v>6.6290000000000002E-2</v>
      </c>
      <c r="I45" s="5">
        <v>593.37827000000004</v>
      </c>
      <c r="J45" s="5">
        <f t="shared" si="0"/>
        <v>6.2468675302889069E-2</v>
      </c>
      <c r="K45" s="5">
        <f t="shared" si="1"/>
        <v>9700.1844696538137</v>
      </c>
      <c r="L45" s="5">
        <f t="shared" si="2"/>
        <v>0.22211867530288906</v>
      </c>
    </row>
    <row r="46" spans="8:12" x14ac:dyDescent="0.3">
      <c r="H46" s="5">
        <v>7.0080000000000003E-2</v>
      </c>
      <c r="I46" s="5">
        <v>599.57871</v>
      </c>
      <c r="J46" s="5">
        <f t="shared" si="0"/>
        <v>6.6218744796999546E-2</v>
      </c>
      <c r="K46" s="5">
        <f t="shared" si="1"/>
        <v>10282.498176331865</v>
      </c>
      <c r="L46" s="5">
        <f t="shared" si="2"/>
        <v>0.22586874479699953</v>
      </c>
    </row>
    <row r="47" spans="8:12" x14ac:dyDescent="0.3">
      <c r="H47" s="5">
        <v>7.3859999999999995E-2</v>
      </c>
      <c r="I47" s="5">
        <v>605.77913999999998</v>
      </c>
      <c r="J47" s="5">
        <f t="shared" si="0"/>
        <v>6.9958814355509477E-2</v>
      </c>
      <c r="K47" s="5">
        <f t="shared" si="1"/>
        <v>10863.259085235039</v>
      </c>
      <c r="L47" s="5">
        <f t="shared" si="2"/>
        <v>0.22960881435550945</v>
      </c>
    </row>
    <row r="48" spans="8:12" x14ac:dyDescent="0.3">
      <c r="H48" s="5">
        <v>7.7649999999999997E-2</v>
      </c>
      <c r="I48" s="5">
        <v>611.97958000000006</v>
      </c>
      <c r="J48" s="5">
        <f t="shared" si="0"/>
        <v>7.3708883849619947E-2</v>
      </c>
      <c r="K48" s="5">
        <f t="shared" si="1"/>
        <v>11445.572791913088</v>
      </c>
      <c r="L48" s="5">
        <f t="shared" si="2"/>
        <v>0.23335888384961995</v>
      </c>
    </row>
    <row r="49" spans="8:12" x14ac:dyDescent="0.3">
      <c r="H49" s="5">
        <v>8.1430000000000002E-2</v>
      </c>
      <c r="I49" s="5">
        <v>618.18002000000001</v>
      </c>
      <c r="J49" s="5">
        <f t="shared" si="0"/>
        <v>7.744895334373042E-2</v>
      </c>
      <c r="K49" s="5">
        <f t="shared" si="1"/>
        <v>12026.333690816264</v>
      </c>
      <c r="L49" s="5">
        <f t="shared" si="2"/>
        <v>0.23709895334373041</v>
      </c>
    </row>
    <row r="50" spans="8:12" x14ac:dyDescent="0.3">
      <c r="H50" s="5">
        <v>8.5220000000000004E-2</v>
      </c>
      <c r="I50" s="5">
        <v>622.31363999999996</v>
      </c>
      <c r="J50" s="5">
        <f t="shared" si="0"/>
        <v>8.1212333049403715E-2</v>
      </c>
      <c r="K50" s="5">
        <f t="shared" si="1"/>
        <v>12610.714217494313</v>
      </c>
      <c r="L50" s="5">
        <f t="shared" si="2"/>
        <v>0.24086233304940369</v>
      </c>
    </row>
    <row r="51" spans="8:12" x14ac:dyDescent="0.3">
      <c r="H51" s="5">
        <v>8.8999999999999996E-2</v>
      </c>
      <c r="I51" s="5">
        <v>626.44726000000003</v>
      </c>
      <c r="J51" s="5">
        <f t="shared" si="0"/>
        <v>8.4965712755077E-2</v>
      </c>
      <c r="K51" s="5">
        <f t="shared" si="1"/>
        <v>13193.541936397487</v>
      </c>
      <c r="L51" s="5">
        <f t="shared" si="2"/>
        <v>0.24461571275507699</v>
      </c>
    </row>
    <row r="52" spans="8:12" x14ac:dyDescent="0.3">
      <c r="H52" s="5">
        <v>9.2789999999999997E-2</v>
      </c>
      <c r="I52" s="5">
        <v>628.51408000000004</v>
      </c>
      <c r="J52" s="5">
        <f t="shared" si="0"/>
        <v>8.8742402543514176E-2</v>
      </c>
      <c r="K52" s="5">
        <f t="shared" si="1"/>
        <v>13779.989263075537</v>
      </c>
      <c r="L52" s="5">
        <f t="shared" si="2"/>
        <v>0.24839240254351416</v>
      </c>
    </row>
    <row r="53" spans="8:12" x14ac:dyDescent="0.3">
      <c r="H53" s="5">
        <v>9.6570000000000003E-2</v>
      </c>
      <c r="I53" s="5">
        <v>634.71451000000002</v>
      </c>
      <c r="J53" s="5">
        <f t="shared" si="0"/>
        <v>9.2482472102024121E-2</v>
      </c>
      <c r="K53" s="5">
        <f t="shared" si="1"/>
        <v>14360.750171978712</v>
      </c>
      <c r="L53" s="5">
        <f t="shared" si="2"/>
        <v>0.25213247210202411</v>
      </c>
    </row>
    <row r="54" spans="8:12" x14ac:dyDescent="0.3">
      <c r="H54" s="5">
        <v>0.10036</v>
      </c>
      <c r="I54" s="5">
        <v>636.78132000000005</v>
      </c>
      <c r="J54" s="5">
        <f t="shared" si="0"/>
        <v>9.625916195486077E-2</v>
      </c>
      <c r="K54" s="5">
        <f t="shared" si="1"/>
        <v>14947.197508656762</v>
      </c>
      <c r="L54" s="5">
        <f t="shared" si="2"/>
        <v>0.25590916195486074</v>
      </c>
    </row>
    <row r="55" spans="8:12" x14ac:dyDescent="0.3">
      <c r="H55" s="5">
        <v>0.10414</v>
      </c>
      <c r="I55" s="5">
        <v>640.91494999999998</v>
      </c>
      <c r="J55" s="5">
        <f t="shared" si="0"/>
        <v>0.10001254159613458</v>
      </c>
      <c r="K55" s="5">
        <f t="shared" si="1"/>
        <v>15530.025217559934</v>
      </c>
      <c r="L55" s="5">
        <f t="shared" si="2"/>
        <v>0.25966254159613456</v>
      </c>
    </row>
    <row r="56" spans="8:12" x14ac:dyDescent="0.3">
      <c r="H56" s="5">
        <v>0.10793</v>
      </c>
      <c r="I56" s="5">
        <v>645.04857000000004</v>
      </c>
      <c r="J56" s="5">
        <f t="shared" si="0"/>
        <v>0.10377592130180788</v>
      </c>
      <c r="K56" s="5">
        <f t="shared" si="1"/>
        <v>16114.405744237985</v>
      </c>
      <c r="L56" s="5">
        <f t="shared" si="2"/>
        <v>0.26342592130180786</v>
      </c>
    </row>
    <row r="57" spans="8:12" x14ac:dyDescent="0.3">
      <c r="H57" s="5">
        <v>0.11171</v>
      </c>
      <c r="I57" s="5">
        <v>647.11537999999996</v>
      </c>
      <c r="J57" s="5">
        <f t="shared" si="0"/>
        <v>0.10754261115464453</v>
      </c>
      <c r="K57" s="5">
        <f t="shared" si="1"/>
        <v>16699.300273141162</v>
      </c>
      <c r="L57" s="5">
        <f t="shared" si="2"/>
        <v>0.26719261115464454</v>
      </c>
    </row>
    <row r="58" spans="8:12" x14ac:dyDescent="0.3">
      <c r="H58" s="5">
        <v>0.11550000000000001</v>
      </c>
      <c r="I58" s="5">
        <v>651.24901</v>
      </c>
      <c r="J58" s="5">
        <f t="shared" si="0"/>
        <v>0.11130599079591835</v>
      </c>
      <c r="K58" s="5">
        <f t="shared" si="1"/>
        <v>17283.680789819209</v>
      </c>
      <c r="L58" s="5">
        <f t="shared" si="2"/>
        <v>0.27095599079591837</v>
      </c>
    </row>
    <row r="59" spans="8:12" x14ac:dyDescent="0.3">
      <c r="H59" s="5">
        <v>0.11928</v>
      </c>
      <c r="I59" s="5">
        <v>653.31582000000003</v>
      </c>
      <c r="J59" s="5">
        <f t="shared" si="0"/>
        <v>0.11507268064875499</v>
      </c>
      <c r="K59" s="5">
        <f t="shared" si="1"/>
        <v>17868.575318722382</v>
      </c>
      <c r="L59" s="5">
        <f t="shared" si="2"/>
        <v>0.27472268064875499</v>
      </c>
    </row>
    <row r="60" spans="8:12" x14ac:dyDescent="0.3">
      <c r="H60" s="5">
        <v>0.12307</v>
      </c>
      <c r="I60" s="5">
        <v>657.44943999999998</v>
      </c>
      <c r="J60" s="5">
        <f t="shared" si="0"/>
        <v>0.11883606035442829</v>
      </c>
      <c r="K60" s="5">
        <f t="shared" si="1"/>
        <v>18452.955845400433</v>
      </c>
      <c r="L60" s="5">
        <f t="shared" si="2"/>
        <v>0.27848606035442824</v>
      </c>
    </row>
    <row r="61" spans="8:12" x14ac:dyDescent="0.3">
      <c r="H61" s="5">
        <v>0.12684999999999999</v>
      </c>
      <c r="I61" s="5">
        <v>661.58307000000002</v>
      </c>
      <c r="J61" s="5">
        <f t="shared" si="0"/>
        <v>0.1225894399957021</v>
      </c>
      <c r="K61" s="5">
        <f t="shared" si="1"/>
        <v>19035.783554303605</v>
      </c>
      <c r="L61" s="5">
        <f t="shared" si="2"/>
        <v>0.28223943999570211</v>
      </c>
    </row>
    <row r="62" spans="8:12" x14ac:dyDescent="0.3">
      <c r="H62" s="5">
        <v>0.13064000000000001</v>
      </c>
      <c r="I62" s="5">
        <v>663.64988000000005</v>
      </c>
      <c r="J62" s="5">
        <f t="shared" si="0"/>
        <v>0.12636612984853876</v>
      </c>
      <c r="K62" s="5">
        <f t="shared" si="1"/>
        <v>19622.23089098166</v>
      </c>
      <c r="L62" s="5">
        <f t="shared" si="2"/>
        <v>0.28601612984853875</v>
      </c>
    </row>
    <row r="63" spans="8:12" x14ac:dyDescent="0.3">
      <c r="H63" s="5">
        <v>0.13442000000000001</v>
      </c>
      <c r="I63" s="5">
        <v>665.71668999999997</v>
      </c>
      <c r="J63" s="5">
        <f t="shared" si="0"/>
        <v>0.13013281970137541</v>
      </c>
      <c r="K63" s="5">
        <f t="shared" si="1"/>
        <v>20207.125419884833</v>
      </c>
      <c r="L63" s="5">
        <f t="shared" si="2"/>
        <v>0.28978281970137543</v>
      </c>
    </row>
    <row r="64" spans="8:12" x14ac:dyDescent="0.3">
      <c r="H64" s="5">
        <v>0.13821</v>
      </c>
      <c r="I64" s="5">
        <v>667.78350999999998</v>
      </c>
      <c r="J64" s="5">
        <f t="shared" si="0"/>
        <v>0.13390950948981259</v>
      </c>
      <c r="K64" s="5">
        <f t="shared" si="1"/>
        <v>20793.572746562884</v>
      </c>
      <c r="L64" s="5">
        <f t="shared" si="2"/>
        <v>0.29355950948981258</v>
      </c>
    </row>
    <row r="65" spans="8:13" x14ac:dyDescent="0.3">
      <c r="H65" s="5">
        <v>0.14199000000000001</v>
      </c>
      <c r="I65" s="5">
        <v>669.85032000000001</v>
      </c>
      <c r="J65" s="5">
        <f t="shared" si="0"/>
        <v>0.13767619934264924</v>
      </c>
      <c r="K65" s="5">
        <f t="shared" si="1"/>
        <v>21378.467275466061</v>
      </c>
      <c r="L65" s="5">
        <f t="shared" si="2"/>
        <v>0.29732619934264926</v>
      </c>
    </row>
    <row r="66" spans="8:13" x14ac:dyDescent="0.3">
      <c r="H66" s="5">
        <v>0.14577999999999999</v>
      </c>
      <c r="I66" s="5">
        <v>673.98393999999996</v>
      </c>
      <c r="J66" s="5">
        <f t="shared" si="0"/>
        <v>0.14143957904832252</v>
      </c>
      <c r="K66" s="5">
        <f t="shared" si="1"/>
        <v>21962.847802144108</v>
      </c>
      <c r="L66" s="5">
        <f t="shared" si="2"/>
        <v>0.30108957904832251</v>
      </c>
    </row>
    <row r="67" spans="8:13" x14ac:dyDescent="0.3">
      <c r="H67" s="5">
        <v>0.14957000000000001</v>
      </c>
      <c r="I67" s="5">
        <v>673.98393999999996</v>
      </c>
      <c r="J67" s="5">
        <f t="shared" si="0"/>
        <v>0.14522957904832254</v>
      </c>
      <c r="K67" s="5">
        <f t="shared" si="1"/>
        <v>22551.361948822159</v>
      </c>
      <c r="L67" s="5">
        <f t="shared" si="2"/>
        <v>0.30487957904832252</v>
      </c>
    </row>
    <row r="68" spans="8:13" x14ac:dyDescent="0.3">
      <c r="H68" s="5">
        <v>0.15334999999999999</v>
      </c>
      <c r="I68" s="5">
        <v>676.05074999999999</v>
      </c>
      <c r="J68" s="5">
        <f t="shared" si="0"/>
        <v>0.14899626890115916</v>
      </c>
      <c r="K68" s="5">
        <f t="shared" si="1"/>
        <v>23136.256477725332</v>
      </c>
      <c r="L68" s="5">
        <f t="shared" si="2"/>
        <v>0.30864626890115915</v>
      </c>
    </row>
    <row r="69" spans="8:13" x14ac:dyDescent="0.3">
      <c r="H69" s="5">
        <v>0.15714</v>
      </c>
      <c r="I69" s="5">
        <v>678.11757</v>
      </c>
      <c r="J69" s="5">
        <f t="shared" ref="J69:J97" si="3">(H69-(I69/$L$3))</f>
        <v>0.15277295868959634</v>
      </c>
      <c r="K69" s="5">
        <f t="shared" si="1"/>
        <v>23722.703804403383</v>
      </c>
      <c r="L69" s="5">
        <f t="shared" si="2"/>
        <v>0.31242295868959635</v>
      </c>
    </row>
    <row r="70" spans="8:13" x14ac:dyDescent="0.3">
      <c r="H70" s="5">
        <v>0.16092000000000001</v>
      </c>
      <c r="I70" s="5">
        <v>680.18438000000003</v>
      </c>
      <c r="J70" s="5">
        <f t="shared" si="3"/>
        <v>0.15653964854243299</v>
      </c>
      <c r="K70" s="5">
        <f t="shared" si="1"/>
        <v>24307.598333306556</v>
      </c>
      <c r="L70" s="5">
        <f t="shared" si="2"/>
        <v>0.31618964854243298</v>
      </c>
    </row>
    <row r="71" spans="8:13" x14ac:dyDescent="0.3">
      <c r="H71" s="5">
        <v>0.16471</v>
      </c>
      <c r="I71" s="5">
        <v>680.18438000000003</v>
      </c>
      <c r="J71" s="5">
        <f t="shared" si="3"/>
        <v>0.16032964854243298</v>
      </c>
      <c r="K71" s="5">
        <f t="shared" si="1"/>
        <v>24896.112479984604</v>
      </c>
      <c r="L71" s="5">
        <f t="shared" si="2"/>
        <v>0.31997964854243299</v>
      </c>
      <c r="M71" s="5">
        <f>(J72-J71)*((I72+I71)/2)+M70</f>
        <v>2.5659361183313605</v>
      </c>
    </row>
    <row r="72" spans="8:13" x14ac:dyDescent="0.3">
      <c r="H72" s="5">
        <v>0.16849</v>
      </c>
      <c r="I72" s="7">
        <v>682.25118999999995</v>
      </c>
      <c r="J72" s="7">
        <f t="shared" si="3"/>
        <v>0.16409633839526963</v>
      </c>
      <c r="K72" s="5">
        <f t="shared" si="1"/>
        <v>25481.00700888778</v>
      </c>
      <c r="L72" s="5">
        <f t="shared" si="2"/>
        <v>0.32374633839526962</v>
      </c>
      <c r="M72" s="5">
        <f t="shared" ref="M72:M97" si="4">(J73-J72)*((I73+I72)/2)+M71</f>
        <v>5.1619416269233804</v>
      </c>
    </row>
    <row r="73" spans="8:13" x14ac:dyDescent="0.3">
      <c r="H73" s="5">
        <v>0.17227999999999999</v>
      </c>
      <c r="I73" s="5">
        <v>678.11757</v>
      </c>
      <c r="J73" s="5">
        <f t="shared" si="3"/>
        <v>0.16791295868959633</v>
      </c>
      <c r="K73" s="5">
        <f t="shared" si="1"/>
        <v>26073.654775565828</v>
      </c>
      <c r="L73" s="5">
        <f t="shared" si="2"/>
        <v>0.32756295868959628</v>
      </c>
      <c r="M73" s="5">
        <f t="shared" si="4"/>
        <v>7.7252260415233849</v>
      </c>
    </row>
    <row r="74" spans="8:13" x14ac:dyDescent="0.3">
      <c r="H74" s="5">
        <v>0.17605999999999999</v>
      </c>
      <c r="I74" s="5">
        <v>678.11757</v>
      </c>
      <c r="J74" s="5">
        <f t="shared" si="3"/>
        <v>0.17169295868959633</v>
      </c>
      <c r="K74" s="5">
        <f t="shared" si="1"/>
        <v>26660.616114469005</v>
      </c>
      <c r="L74" s="5">
        <f t="shared" si="2"/>
        <v>0.33134295868959629</v>
      </c>
      <c r="M74" s="5">
        <f t="shared" si="4"/>
        <v>10.300387141338842</v>
      </c>
    </row>
    <row r="75" spans="8:13" x14ac:dyDescent="0.3">
      <c r="H75" s="5">
        <v>0.17985000000000001</v>
      </c>
      <c r="I75" s="5">
        <v>676.05074999999999</v>
      </c>
      <c r="J75" s="5">
        <f t="shared" si="3"/>
        <v>0.17549626890115919</v>
      </c>
      <c r="K75" s="5">
        <f t="shared" si="1"/>
        <v>27251.19708114706</v>
      </c>
      <c r="L75" s="5">
        <f t="shared" si="2"/>
        <v>0.33514626890115917</v>
      </c>
      <c r="M75" s="5">
        <f t="shared" si="4"/>
        <v>12.860937285638592</v>
      </c>
    </row>
    <row r="76" spans="8:13" x14ac:dyDescent="0.3">
      <c r="H76" s="5">
        <v>0.18362999999999999</v>
      </c>
      <c r="I76" s="5">
        <v>673.98393999999996</v>
      </c>
      <c r="J76" s="5">
        <f t="shared" si="3"/>
        <v>0.17928957904832252</v>
      </c>
      <c r="K76" s="5">
        <f t="shared" si="1"/>
        <v>27840.22523005023</v>
      </c>
      <c r="L76" s="5">
        <f t="shared" si="2"/>
        <v>0.3389395790483225</v>
      </c>
      <c r="M76" s="5">
        <f t="shared" si="4"/>
        <v>15.415336418238603</v>
      </c>
    </row>
    <row r="77" spans="8:13" x14ac:dyDescent="0.3">
      <c r="H77" s="5">
        <v>0.18742</v>
      </c>
      <c r="I77" s="5">
        <v>673.98393999999996</v>
      </c>
      <c r="J77" s="5">
        <f t="shared" si="3"/>
        <v>0.18307957904832253</v>
      </c>
      <c r="K77" s="5">
        <f t="shared" si="1"/>
        <v>28428.739376728281</v>
      </c>
      <c r="L77" s="5">
        <f t="shared" si="2"/>
        <v>0.34272957904832252</v>
      </c>
      <c r="M77" s="5">
        <f t="shared" si="4"/>
        <v>17.978065582066353</v>
      </c>
    </row>
    <row r="78" spans="8:13" x14ac:dyDescent="0.3">
      <c r="H78" s="5">
        <v>0.19120000000000001</v>
      </c>
      <c r="I78" s="5">
        <v>667.78350999999998</v>
      </c>
      <c r="J78" s="5">
        <f t="shared" si="3"/>
        <v>0.1868995094898126</v>
      </c>
      <c r="K78" s="5">
        <f t="shared" si="1"/>
        <v>29021.901145631458</v>
      </c>
      <c r="L78" s="5">
        <f t="shared" si="2"/>
        <v>0.34654950948981256</v>
      </c>
      <c r="M78" s="5">
        <f t="shared" si="4"/>
        <v>20.518853473347242</v>
      </c>
    </row>
    <row r="79" spans="8:13" x14ac:dyDescent="0.3">
      <c r="H79" s="5">
        <v>0.19499</v>
      </c>
      <c r="I79" s="5">
        <v>663.64988000000005</v>
      </c>
      <c r="J79" s="5">
        <f t="shared" si="3"/>
        <v>0.19071612984853875</v>
      </c>
      <c r="K79" s="5">
        <f t="shared" si="1"/>
        <v>29614.548922309503</v>
      </c>
      <c r="L79" s="5">
        <f t="shared" si="2"/>
        <v>0.35036612984853877</v>
      </c>
      <c r="M79" s="5">
        <f t="shared" si="4"/>
        <v>23.042107270236215</v>
      </c>
    </row>
    <row r="80" spans="8:13" x14ac:dyDescent="0.3">
      <c r="H80" s="5">
        <v>0.19877</v>
      </c>
      <c r="I80" s="5">
        <v>657.44943999999998</v>
      </c>
      <c r="J80" s="5">
        <f t="shared" si="3"/>
        <v>0.1945360603544283</v>
      </c>
      <c r="K80" s="5">
        <f t="shared" si="1"/>
        <v>30207.71070121268</v>
      </c>
      <c r="L80" s="5">
        <f t="shared" si="2"/>
        <v>0.35418606035442829</v>
      </c>
      <c r="M80" s="5">
        <f t="shared" si="4"/>
        <v>25.299566580929142</v>
      </c>
    </row>
    <row r="81" spans="8:13" x14ac:dyDescent="0.3">
      <c r="H81" s="5">
        <v>0.20218</v>
      </c>
      <c r="I81" s="5">
        <v>651.24901</v>
      </c>
      <c r="J81" s="5">
        <f t="shared" si="3"/>
        <v>0.19798599079591836</v>
      </c>
      <c r="K81" s="5">
        <f t="shared" si="1"/>
        <v>30743.41858244544</v>
      </c>
      <c r="L81" s="5">
        <f t="shared" si="2"/>
        <v>0.35763599079591835</v>
      </c>
      <c r="M81" s="5">
        <f t="shared" si="4"/>
        <v>27.535634863905518</v>
      </c>
    </row>
    <row r="82" spans="8:13" x14ac:dyDescent="0.3">
      <c r="H82" s="5">
        <v>0.20558999999999999</v>
      </c>
      <c r="I82" s="5">
        <v>645.04857000000004</v>
      </c>
      <c r="J82" s="5">
        <f t="shared" si="3"/>
        <v>0.20143592130180787</v>
      </c>
      <c r="K82" s="5">
        <f t="shared" si="1"/>
        <v>31279.126473678192</v>
      </c>
      <c r="L82" s="5">
        <f t="shared" si="2"/>
        <v>0.36108592130180783</v>
      </c>
      <c r="M82" s="5">
        <f t="shared" si="4"/>
        <v>29.499952177234483</v>
      </c>
    </row>
    <row r="83" spans="8:13" x14ac:dyDescent="0.3">
      <c r="H83" s="5">
        <v>0.20860999999999999</v>
      </c>
      <c r="I83" s="5">
        <v>638.84813999999994</v>
      </c>
      <c r="J83" s="5">
        <f t="shared" si="3"/>
        <v>0.20449585174329793</v>
      </c>
      <c r="K83" s="5">
        <f t="shared" si="1"/>
        <v>31754.274851690781</v>
      </c>
      <c r="L83" s="5">
        <f t="shared" si="2"/>
        <v>0.36414585174329794</v>
      </c>
      <c r="M83" s="5">
        <f t="shared" si="4"/>
        <v>31.702976747286904</v>
      </c>
    </row>
    <row r="84" spans="8:13" x14ac:dyDescent="0.3">
      <c r="H84" s="5">
        <v>0.21201999999999999</v>
      </c>
      <c r="I84" s="5">
        <v>628.51408000000004</v>
      </c>
      <c r="J84" s="5">
        <f t="shared" si="3"/>
        <v>0.20797240254351418</v>
      </c>
      <c r="K84" s="5">
        <f t="shared" si="1"/>
        <v>32294.116362923542</v>
      </c>
      <c r="L84" s="5">
        <f t="shared" si="2"/>
        <v>0.36762240254351419</v>
      </c>
      <c r="M84" s="5">
        <f t="shared" si="4"/>
        <v>33.38529656810703</v>
      </c>
    </row>
    <row r="85" spans="8:13" x14ac:dyDescent="0.3">
      <c r="H85" s="5">
        <v>0.21467</v>
      </c>
      <c r="I85" s="5">
        <v>622.31363999999996</v>
      </c>
      <c r="J85" s="5">
        <f t="shared" si="3"/>
        <v>0.21066233304940371</v>
      </c>
      <c r="K85" s="5">
        <f t="shared" si="1"/>
        <v>32711.810863265713</v>
      </c>
      <c r="L85" s="5">
        <f t="shared" si="2"/>
        <v>0.3703123330494037</v>
      </c>
      <c r="M85" s="5">
        <f t="shared" si="4"/>
        <v>35.056385915559872</v>
      </c>
    </row>
    <row r="86" spans="8:13" x14ac:dyDescent="0.3">
      <c r="H86" s="5">
        <v>0.21732000000000001</v>
      </c>
      <c r="I86" s="5">
        <v>614.04638999999997</v>
      </c>
      <c r="J86" s="5">
        <f t="shared" si="3"/>
        <v>0.2133655737024566</v>
      </c>
      <c r="K86" s="5">
        <f t="shared" si="1"/>
        <v>33131.572173607885</v>
      </c>
      <c r="L86" s="5">
        <f t="shared" si="2"/>
        <v>0.37301557370245658</v>
      </c>
      <c r="M86" s="5">
        <f t="shared" si="4"/>
        <v>36.699788629804274</v>
      </c>
    </row>
    <row r="87" spans="8:13" x14ac:dyDescent="0.3">
      <c r="H87" s="5">
        <v>0.21997</v>
      </c>
      <c r="I87" s="5">
        <v>607.84595999999999</v>
      </c>
      <c r="J87" s="5">
        <f t="shared" si="3"/>
        <v>0.21605550414394664</v>
      </c>
      <c r="K87" s="5">
        <f t="shared" si="1"/>
        <v>33549.26666395006</v>
      </c>
      <c r="L87" s="5">
        <f t="shared" si="2"/>
        <v>0.37570550414394666</v>
      </c>
      <c r="M87" s="5">
        <f t="shared" si="4"/>
        <v>38.336996559369254</v>
      </c>
    </row>
    <row r="88" spans="8:13" x14ac:dyDescent="0.3">
      <c r="H88" s="5">
        <v>0.22262000000000001</v>
      </c>
      <c r="I88" s="5">
        <v>597.51189999999997</v>
      </c>
      <c r="J88" s="5">
        <f t="shared" si="3"/>
        <v>0.21877205494416291</v>
      </c>
      <c r="K88" s="5">
        <f t="shared" si="1"/>
        <v>33971.094784292232</v>
      </c>
      <c r="L88" s="5">
        <f t="shared" si="2"/>
        <v>0.37842205494416292</v>
      </c>
      <c r="M88" s="5">
        <f t="shared" si="4"/>
        <v>39.941040834987632</v>
      </c>
    </row>
    <row r="89" spans="8:13" x14ac:dyDescent="0.3">
      <c r="H89" s="5">
        <v>0.22527</v>
      </c>
      <c r="I89" s="5">
        <v>589.24464999999998</v>
      </c>
      <c r="J89" s="5">
        <f t="shared" si="3"/>
        <v>0.22147529559721577</v>
      </c>
      <c r="K89" s="5">
        <f t="shared" si="1"/>
        <v>34390.856094634401</v>
      </c>
      <c r="L89" s="5">
        <f t="shared" si="2"/>
        <v>0.38112529559721575</v>
      </c>
      <c r="M89" s="5">
        <f t="shared" si="4"/>
        <v>41.527717360987047</v>
      </c>
    </row>
    <row r="90" spans="8:13" x14ac:dyDescent="0.3">
      <c r="H90" s="5">
        <v>0.22792000000000001</v>
      </c>
      <c r="I90" s="5">
        <v>578.91058999999996</v>
      </c>
      <c r="J90" s="5">
        <f t="shared" si="3"/>
        <v>0.22419184639743203</v>
      </c>
      <c r="K90" s="5">
        <f t="shared" si="1"/>
        <v>34812.68421497658</v>
      </c>
      <c r="L90" s="5">
        <f t="shared" si="2"/>
        <v>0.38384184639743202</v>
      </c>
      <c r="M90" s="5">
        <f t="shared" si="4"/>
        <v>43.091136470522166</v>
      </c>
    </row>
    <row r="91" spans="8:13" x14ac:dyDescent="0.3">
      <c r="H91" s="5">
        <v>0.23057</v>
      </c>
      <c r="I91" s="5">
        <v>566.50971000000004</v>
      </c>
      <c r="J91" s="5">
        <f t="shared" si="3"/>
        <v>0.22692170740921105</v>
      </c>
      <c r="K91" s="5">
        <f t="shared" ref="K91:K97" si="5">$L$3*J91</f>
        <v>35236.579155318745</v>
      </c>
      <c r="L91" s="5">
        <f t="shared" ref="L91:L97" si="6">J91+$L$25</f>
        <v>0.38657170740921104</v>
      </c>
      <c r="M91" s="5">
        <f t="shared" si="4"/>
        <v>44.837850701581537</v>
      </c>
    </row>
    <row r="92" spans="8:13" x14ac:dyDescent="0.3">
      <c r="H92" s="5">
        <v>0.2336</v>
      </c>
      <c r="I92" s="5">
        <v>552.04202999999995</v>
      </c>
      <c r="J92" s="5">
        <f t="shared" si="3"/>
        <v>0.23004487850375402</v>
      </c>
      <c r="K92" s="5">
        <f t="shared" si="5"/>
        <v>35721.547591106217</v>
      </c>
      <c r="L92" s="5">
        <f t="shared" si="6"/>
        <v>0.38969487850375401</v>
      </c>
      <c r="M92" s="5">
        <f t="shared" si="4"/>
        <v>46.318978976126886</v>
      </c>
    </row>
    <row r="93" spans="8:13" x14ac:dyDescent="0.3">
      <c r="H93" s="5">
        <v>0.23624999999999999</v>
      </c>
      <c r="I93" s="5">
        <v>543.77477999999996</v>
      </c>
      <c r="J93" s="5">
        <f t="shared" si="3"/>
        <v>0.23274811915680688</v>
      </c>
      <c r="K93" s="5">
        <f t="shared" si="5"/>
        <v>36141.308901448385</v>
      </c>
      <c r="L93" s="5">
        <f t="shared" si="6"/>
        <v>0.39239811915680689</v>
      </c>
      <c r="M93" s="5">
        <f t="shared" si="4"/>
        <v>47.377925684655558</v>
      </c>
    </row>
    <row r="94" spans="8:13" x14ac:dyDescent="0.3">
      <c r="H94" s="5">
        <v>0.23813999999999999</v>
      </c>
      <c r="I94" s="5">
        <v>531.37391000000002</v>
      </c>
      <c r="J94" s="5">
        <f t="shared" si="3"/>
        <v>0.23471798010418649</v>
      </c>
      <c r="K94" s="5">
        <f t="shared" si="5"/>
        <v>36447.190440899969</v>
      </c>
      <c r="L94" s="5">
        <f t="shared" si="6"/>
        <v>0.3943679801041865</v>
      </c>
      <c r="M94" s="5">
        <f t="shared" si="4"/>
        <v>48.607434791198855</v>
      </c>
    </row>
    <row r="95" spans="8:13" x14ac:dyDescent="0.3">
      <c r="H95" s="5">
        <v>0.24041000000000001</v>
      </c>
      <c r="I95" s="5">
        <v>521.03985</v>
      </c>
      <c r="J95" s="5">
        <f t="shared" si="3"/>
        <v>0.23705453090440273</v>
      </c>
      <c r="K95" s="5">
        <f t="shared" si="5"/>
        <v>36810.011865796856</v>
      </c>
      <c r="L95" s="5">
        <f t="shared" si="6"/>
        <v>0.39670453090440272</v>
      </c>
      <c r="M95" s="5">
        <f t="shared" si="4"/>
        <v>49.626400041606267</v>
      </c>
    </row>
    <row r="96" spans="8:13" x14ac:dyDescent="0.3">
      <c r="H96" s="5">
        <v>0.24229999999999999</v>
      </c>
      <c r="I96" s="5">
        <v>506.57216</v>
      </c>
      <c r="J96" s="5">
        <f t="shared" si="3"/>
        <v>0.23903770206334513</v>
      </c>
      <c r="K96" s="5">
        <f t="shared" si="5"/>
        <v>37117.96022524844</v>
      </c>
      <c r="L96" s="5">
        <f t="shared" si="6"/>
        <v>0.39868770206334514</v>
      </c>
      <c r="M96" s="5">
        <f t="shared" si="4"/>
        <v>50.61206276185672</v>
      </c>
    </row>
    <row r="97" spans="8:13" x14ac:dyDescent="0.3">
      <c r="H97" s="5">
        <v>0.24418999999999999</v>
      </c>
      <c r="I97" s="5">
        <v>494.17129</v>
      </c>
      <c r="J97" s="5">
        <f t="shared" si="3"/>
        <v>0.24100756301072471</v>
      </c>
      <c r="K97" s="5">
        <f t="shared" si="5"/>
        <v>37423.841764700024</v>
      </c>
      <c r="L97" s="5">
        <f t="shared" si="6"/>
        <v>0.40065756301072469</v>
      </c>
      <c r="M97" s="5">
        <f t="shared" si="4"/>
        <v>-8.9374463945263329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100" sqref="A1:B100"/>
    </sheetView>
  </sheetViews>
  <sheetFormatPr baseColWidth="10" defaultRowHeight="14.4" x14ac:dyDescent="0.3"/>
  <sheetData>
    <row r="1" spans="1:2" x14ac:dyDescent="0.3">
      <c r="A1">
        <v>0.01</v>
      </c>
      <c r="B1">
        <v>0.01</v>
      </c>
    </row>
    <row r="2" spans="1:2" x14ac:dyDescent="0.3">
      <c r="A2">
        <v>0.02</v>
      </c>
      <c r="B2">
        <v>0.02</v>
      </c>
    </row>
    <row r="3" spans="1:2" x14ac:dyDescent="0.3">
      <c r="A3" s="4">
        <v>0.03</v>
      </c>
      <c r="B3">
        <v>0.03</v>
      </c>
    </row>
    <row r="4" spans="1:2" x14ac:dyDescent="0.3">
      <c r="A4" s="4">
        <v>0.04</v>
      </c>
      <c r="B4">
        <v>0.04</v>
      </c>
    </row>
    <row r="5" spans="1:2" x14ac:dyDescent="0.3">
      <c r="A5" s="4">
        <v>0.05</v>
      </c>
      <c r="B5">
        <v>0.05</v>
      </c>
    </row>
    <row r="6" spans="1:2" x14ac:dyDescent="0.3">
      <c r="A6" s="4">
        <v>0.06</v>
      </c>
      <c r="B6">
        <v>0.06</v>
      </c>
    </row>
    <row r="7" spans="1:2" x14ac:dyDescent="0.3">
      <c r="A7" s="4">
        <v>7.0000000000000007E-2</v>
      </c>
      <c r="B7">
        <v>7.0000000000000007E-2</v>
      </c>
    </row>
    <row r="8" spans="1:2" x14ac:dyDescent="0.3">
      <c r="A8" s="4">
        <v>0.08</v>
      </c>
      <c r="B8">
        <v>0.08</v>
      </c>
    </row>
    <row r="9" spans="1:2" x14ac:dyDescent="0.3">
      <c r="A9" s="4">
        <v>0.09</v>
      </c>
      <c r="B9">
        <v>0.09</v>
      </c>
    </row>
    <row r="10" spans="1:2" x14ac:dyDescent="0.3">
      <c r="A10" s="4">
        <v>0.1</v>
      </c>
      <c r="B10">
        <v>0.1</v>
      </c>
    </row>
    <row r="11" spans="1:2" x14ac:dyDescent="0.3">
      <c r="A11" s="4">
        <v>0.11</v>
      </c>
      <c r="B11">
        <v>0.11</v>
      </c>
    </row>
    <row r="12" spans="1:2" x14ac:dyDescent="0.3">
      <c r="A12" s="4">
        <v>0.12</v>
      </c>
      <c r="B12">
        <v>0.12</v>
      </c>
    </row>
    <row r="13" spans="1:2" x14ac:dyDescent="0.3">
      <c r="A13" s="4">
        <v>0.13</v>
      </c>
      <c r="B13">
        <v>0.13</v>
      </c>
    </row>
    <row r="14" spans="1:2" x14ac:dyDescent="0.3">
      <c r="A14" s="4">
        <v>0.14000000000000001</v>
      </c>
      <c r="B14">
        <v>0.14000000000000001</v>
      </c>
    </row>
    <row r="15" spans="1:2" x14ac:dyDescent="0.3">
      <c r="A15" s="4">
        <v>0.15</v>
      </c>
      <c r="B15">
        <v>0.15</v>
      </c>
    </row>
    <row r="16" spans="1:2" x14ac:dyDescent="0.3">
      <c r="A16" s="4">
        <v>0.16</v>
      </c>
      <c r="B16">
        <v>0.16</v>
      </c>
    </row>
    <row r="17" spans="1:2" x14ac:dyDescent="0.3">
      <c r="A17" s="4">
        <v>0.17</v>
      </c>
      <c r="B17">
        <v>0.17</v>
      </c>
    </row>
    <row r="18" spans="1:2" x14ac:dyDescent="0.3">
      <c r="A18" s="4">
        <v>0.18</v>
      </c>
      <c r="B18">
        <v>0.18</v>
      </c>
    </row>
    <row r="19" spans="1:2" x14ac:dyDescent="0.3">
      <c r="A19" s="4">
        <v>0.19</v>
      </c>
      <c r="B19">
        <v>0.19</v>
      </c>
    </row>
    <row r="20" spans="1:2" x14ac:dyDescent="0.3">
      <c r="A20" s="4">
        <v>0.2</v>
      </c>
      <c r="B20">
        <v>0.2</v>
      </c>
    </row>
    <row r="21" spans="1:2" x14ac:dyDescent="0.3">
      <c r="A21" s="4">
        <v>0.21</v>
      </c>
      <c r="B21">
        <v>0.21</v>
      </c>
    </row>
    <row r="22" spans="1:2" x14ac:dyDescent="0.3">
      <c r="A22" s="4">
        <v>0.22</v>
      </c>
      <c r="B22">
        <v>0.22</v>
      </c>
    </row>
    <row r="23" spans="1:2" x14ac:dyDescent="0.3">
      <c r="A23" s="4">
        <v>0.23</v>
      </c>
      <c r="B23">
        <v>0.23</v>
      </c>
    </row>
    <row r="24" spans="1:2" x14ac:dyDescent="0.3">
      <c r="A24" s="4">
        <v>0.24</v>
      </c>
      <c r="B24">
        <v>0.24</v>
      </c>
    </row>
    <row r="25" spans="1:2" x14ac:dyDescent="0.3">
      <c r="A25" s="4">
        <v>0.25</v>
      </c>
      <c r="B25">
        <v>0.25</v>
      </c>
    </row>
    <row r="26" spans="1:2" x14ac:dyDescent="0.3">
      <c r="A26" s="4">
        <v>0.26</v>
      </c>
      <c r="B26">
        <v>0.26</v>
      </c>
    </row>
    <row r="27" spans="1:2" x14ac:dyDescent="0.3">
      <c r="A27" s="4">
        <v>0.27</v>
      </c>
      <c r="B27">
        <v>0.27</v>
      </c>
    </row>
    <row r="28" spans="1:2" x14ac:dyDescent="0.3">
      <c r="A28" s="4">
        <v>0.28000000000000003</v>
      </c>
      <c r="B28">
        <v>0.28000000000000003</v>
      </c>
    </row>
    <row r="29" spans="1:2" x14ac:dyDescent="0.3">
      <c r="A29" s="4">
        <v>0.28999999999999998</v>
      </c>
      <c r="B29">
        <v>0.28999999999999998</v>
      </c>
    </row>
    <row r="30" spans="1:2" x14ac:dyDescent="0.3">
      <c r="A30" s="4">
        <v>0.3</v>
      </c>
      <c r="B30">
        <v>0.3</v>
      </c>
    </row>
    <row r="31" spans="1:2" x14ac:dyDescent="0.3">
      <c r="A31" s="4">
        <v>0.31</v>
      </c>
      <c r="B31">
        <v>0.31</v>
      </c>
    </row>
    <row r="32" spans="1:2" x14ac:dyDescent="0.3">
      <c r="A32" s="4">
        <v>0.32</v>
      </c>
      <c r="B32">
        <v>0.32</v>
      </c>
    </row>
    <row r="33" spans="1:2" x14ac:dyDescent="0.3">
      <c r="A33" s="4">
        <v>0.33</v>
      </c>
      <c r="B33">
        <v>0.33</v>
      </c>
    </row>
    <row r="34" spans="1:2" x14ac:dyDescent="0.3">
      <c r="A34" s="4">
        <v>0.34</v>
      </c>
      <c r="B34">
        <v>0.34</v>
      </c>
    </row>
    <row r="35" spans="1:2" x14ac:dyDescent="0.3">
      <c r="A35" s="4">
        <v>0.35</v>
      </c>
      <c r="B35">
        <v>0.35</v>
      </c>
    </row>
    <row r="36" spans="1:2" x14ac:dyDescent="0.3">
      <c r="A36" s="4">
        <v>0.36</v>
      </c>
      <c r="B36">
        <v>0.36</v>
      </c>
    </row>
    <row r="37" spans="1:2" x14ac:dyDescent="0.3">
      <c r="A37" s="4">
        <v>0.37</v>
      </c>
      <c r="B37">
        <v>0.37</v>
      </c>
    </row>
    <row r="38" spans="1:2" x14ac:dyDescent="0.3">
      <c r="A38" s="4">
        <v>0.38</v>
      </c>
      <c r="B38">
        <v>0.38</v>
      </c>
    </row>
    <row r="39" spans="1:2" x14ac:dyDescent="0.3">
      <c r="A39" s="4">
        <v>0.39</v>
      </c>
      <c r="B39">
        <v>0.39</v>
      </c>
    </row>
    <row r="40" spans="1:2" x14ac:dyDescent="0.3">
      <c r="A40" s="4">
        <v>0.4</v>
      </c>
      <c r="B40">
        <v>0.4</v>
      </c>
    </row>
    <row r="41" spans="1:2" x14ac:dyDescent="0.3">
      <c r="A41" s="4">
        <v>0.41</v>
      </c>
      <c r="B41">
        <v>0.41</v>
      </c>
    </row>
    <row r="42" spans="1:2" x14ac:dyDescent="0.3">
      <c r="A42" s="4">
        <v>0.42</v>
      </c>
      <c r="B42">
        <v>0.42</v>
      </c>
    </row>
    <row r="43" spans="1:2" x14ac:dyDescent="0.3">
      <c r="A43" s="4">
        <v>0.43</v>
      </c>
      <c r="B43">
        <v>0.43</v>
      </c>
    </row>
    <row r="44" spans="1:2" x14ac:dyDescent="0.3">
      <c r="A44" s="4">
        <v>0.44</v>
      </c>
      <c r="B44">
        <v>0.44</v>
      </c>
    </row>
    <row r="45" spans="1:2" x14ac:dyDescent="0.3">
      <c r="A45" s="4">
        <v>0.45</v>
      </c>
      <c r="B45">
        <v>0.45</v>
      </c>
    </row>
    <row r="46" spans="1:2" x14ac:dyDescent="0.3">
      <c r="A46" s="4">
        <v>0.46</v>
      </c>
      <c r="B46">
        <v>0.46</v>
      </c>
    </row>
    <row r="47" spans="1:2" x14ac:dyDescent="0.3">
      <c r="A47" s="4">
        <v>0.47</v>
      </c>
      <c r="B47">
        <v>0.47</v>
      </c>
    </row>
    <row r="48" spans="1:2" x14ac:dyDescent="0.3">
      <c r="A48" s="4">
        <v>0.48</v>
      </c>
      <c r="B48">
        <v>0.48</v>
      </c>
    </row>
    <row r="49" spans="1:2" x14ac:dyDescent="0.3">
      <c r="A49" s="4">
        <v>0.49</v>
      </c>
      <c r="B49">
        <v>0.49</v>
      </c>
    </row>
    <row r="50" spans="1:2" x14ac:dyDescent="0.3">
      <c r="A50" s="4">
        <v>0.5</v>
      </c>
      <c r="B50">
        <v>0.5</v>
      </c>
    </row>
    <row r="51" spans="1:2" x14ac:dyDescent="0.3">
      <c r="A51" s="4">
        <v>0.51</v>
      </c>
      <c r="B51">
        <v>0.51</v>
      </c>
    </row>
    <row r="52" spans="1:2" x14ac:dyDescent="0.3">
      <c r="A52" s="4">
        <v>0.52</v>
      </c>
      <c r="B52">
        <v>0.52</v>
      </c>
    </row>
    <row r="53" spans="1:2" x14ac:dyDescent="0.3">
      <c r="A53" s="4">
        <v>0.53</v>
      </c>
      <c r="B53">
        <v>0.53</v>
      </c>
    </row>
    <row r="54" spans="1:2" x14ac:dyDescent="0.3">
      <c r="A54" s="4">
        <v>0.54</v>
      </c>
      <c r="B54">
        <v>0.54</v>
      </c>
    </row>
    <row r="55" spans="1:2" x14ac:dyDescent="0.3">
      <c r="A55" s="4">
        <v>0.55000000000000004</v>
      </c>
      <c r="B55">
        <v>0.55000000000000004</v>
      </c>
    </row>
    <row r="56" spans="1:2" x14ac:dyDescent="0.3">
      <c r="A56" s="4">
        <v>0.56000000000000005</v>
      </c>
      <c r="B56">
        <v>0.56000000000000005</v>
      </c>
    </row>
    <row r="57" spans="1:2" x14ac:dyDescent="0.3">
      <c r="A57" s="4">
        <v>0.56999999999999995</v>
      </c>
      <c r="B57">
        <v>0.56999999999999995</v>
      </c>
    </row>
    <row r="58" spans="1:2" x14ac:dyDescent="0.3">
      <c r="A58" s="4">
        <v>0.57999999999999996</v>
      </c>
      <c r="B58">
        <v>0.57999999999999996</v>
      </c>
    </row>
    <row r="59" spans="1:2" x14ac:dyDescent="0.3">
      <c r="A59" s="4">
        <v>0.59</v>
      </c>
      <c r="B59">
        <v>0.59</v>
      </c>
    </row>
    <row r="60" spans="1:2" x14ac:dyDescent="0.3">
      <c r="A60" s="4">
        <v>0.6</v>
      </c>
      <c r="B60">
        <v>0.6</v>
      </c>
    </row>
    <row r="61" spans="1:2" x14ac:dyDescent="0.3">
      <c r="A61" s="4">
        <v>0.61</v>
      </c>
      <c r="B61">
        <v>0.61</v>
      </c>
    </row>
    <row r="62" spans="1:2" x14ac:dyDescent="0.3">
      <c r="A62" s="4">
        <v>0.62</v>
      </c>
      <c r="B62">
        <v>0.62</v>
      </c>
    </row>
    <row r="63" spans="1:2" x14ac:dyDescent="0.3">
      <c r="A63" s="4">
        <v>0.63</v>
      </c>
      <c r="B63">
        <v>0.63</v>
      </c>
    </row>
    <row r="64" spans="1:2" x14ac:dyDescent="0.3">
      <c r="A64" s="4">
        <v>0.64</v>
      </c>
      <c r="B64">
        <v>0.64</v>
      </c>
    </row>
    <row r="65" spans="1:2" x14ac:dyDescent="0.3">
      <c r="A65" s="4">
        <v>0.65</v>
      </c>
      <c r="B65">
        <v>0.65</v>
      </c>
    </row>
    <row r="66" spans="1:2" x14ac:dyDescent="0.3">
      <c r="A66" s="4">
        <v>0.66</v>
      </c>
      <c r="B66">
        <v>0.66</v>
      </c>
    </row>
    <row r="67" spans="1:2" x14ac:dyDescent="0.3">
      <c r="A67" s="4">
        <v>0.67</v>
      </c>
      <c r="B67">
        <v>0.67</v>
      </c>
    </row>
    <row r="68" spans="1:2" x14ac:dyDescent="0.3">
      <c r="A68" s="4">
        <v>0.68</v>
      </c>
      <c r="B68">
        <v>0.68</v>
      </c>
    </row>
    <row r="69" spans="1:2" x14ac:dyDescent="0.3">
      <c r="A69" s="4">
        <v>0.69</v>
      </c>
      <c r="B69">
        <v>0.69</v>
      </c>
    </row>
    <row r="70" spans="1:2" x14ac:dyDescent="0.3">
      <c r="A70" s="4">
        <v>0.7</v>
      </c>
      <c r="B70">
        <v>0.7</v>
      </c>
    </row>
    <row r="71" spans="1:2" x14ac:dyDescent="0.3">
      <c r="A71" s="4">
        <v>0.71</v>
      </c>
      <c r="B71">
        <v>0.71</v>
      </c>
    </row>
    <row r="72" spans="1:2" x14ac:dyDescent="0.3">
      <c r="A72" s="4">
        <v>0.72</v>
      </c>
      <c r="B72">
        <v>0.72</v>
      </c>
    </row>
    <row r="73" spans="1:2" x14ac:dyDescent="0.3">
      <c r="A73" s="4">
        <v>0.73</v>
      </c>
      <c r="B73">
        <v>0.73</v>
      </c>
    </row>
    <row r="74" spans="1:2" x14ac:dyDescent="0.3">
      <c r="A74" s="4">
        <v>0.74</v>
      </c>
      <c r="B74">
        <v>0.74</v>
      </c>
    </row>
    <row r="75" spans="1:2" x14ac:dyDescent="0.3">
      <c r="A75" s="4">
        <v>0.75</v>
      </c>
      <c r="B75">
        <v>0.75</v>
      </c>
    </row>
    <row r="76" spans="1:2" x14ac:dyDescent="0.3">
      <c r="A76" s="4">
        <v>0.76</v>
      </c>
      <c r="B76">
        <v>0.76</v>
      </c>
    </row>
    <row r="77" spans="1:2" x14ac:dyDescent="0.3">
      <c r="A77" s="4">
        <v>0.77</v>
      </c>
      <c r="B77">
        <v>0.77</v>
      </c>
    </row>
    <row r="78" spans="1:2" x14ac:dyDescent="0.3">
      <c r="A78" s="4">
        <v>0.78</v>
      </c>
      <c r="B78">
        <v>0.78</v>
      </c>
    </row>
    <row r="79" spans="1:2" x14ac:dyDescent="0.3">
      <c r="A79" s="4">
        <v>0.79</v>
      </c>
      <c r="B79">
        <v>0.79</v>
      </c>
    </row>
    <row r="80" spans="1:2" x14ac:dyDescent="0.3">
      <c r="A80" s="4">
        <v>0.8</v>
      </c>
      <c r="B80">
        <v>0.8</v>
      </c>
    </row>
    <row r="81" spans="1:2" x14ac:dyDescent="0.3">
      <c r="A81" s="4">
        <v>0.81</v>
      </c>
      <c r="B81">
        <v>0.81</v>
      </c>
    </row>
    <row r="82" spans="1:2" x14ac:dyDescent="0.3">
      <c r="A82" s="4">
        <v>0.82</v>
      </c>
      <c r="B82">
        <v>0.82</v>
      </c>
    </row>
    <row r="83" spans="1:2" x14ac:dyDescent="0.3">
      <c r="A83" s="4">
        <v>0.83</v>
      </c>
      <c r="B83">
        <v>0.83</v>
      </c>
    </row>
    <row r="84" spans="1:2" x14ac:dyDescent="0.3">
      <c r="A84" s="4">
        <v>0.84</v>
      </c>
      <c r="B84">
        <v>0.84</v>
      </c>
    </row>
    <row r="85" spans="1:2" x14ac:dyDescent="0.3">
      <c r="A85" s="4">
        <v>0.85</v>
      </c>
      <c r="B85">
        <v>0.85</v>
      </c>
    </row>
    <row r="86" spans="1:2" x14ac:dyDescent="0.3">
      <c r="A86" s="4">
        <v>0.86</v>
      </c>
      <c r="B86">
        <v>0.86</v>
      </c>
    </row>
    <row r="87" spans="1:2" x14ac:dyDescent="0.3">
      <c r="A87" s="4">
        <v>0.87</v>
      </c>
      <c r="B87">
        <v>0.87</v>
      </c>
    </row>
    <row r="88" spans="1:2" x14ac:dyDescent="0.3">
      <c r="A88" s="4">
        <v>0.88</v>
      </c>
      <c r="B88">
        <v>0.88</v>
      </c>
    </row>
    <row r="89" spans="1:2" x14ac:dyDescent="0.3">
      <c r="A89" s="4">
        <v>0.89</v>
      </c>
      <c r="B89">
        <v>0.89</v>
      </c>
    </row>
    <row r="90" spans="1:2" x14ac:dyDescent="0.3">
      <c r="A90" s="4">
        <v>0.9</v>
      </c>
      <c r="B90">
        <v>0.9</v>
      </c>
    </row>
    <row r="91" spans="1:2" x14ac:dyDescent="0.3">
      <c r="A91" s="4">
        <v>0.91</v>
      </c>
      <c r="B91">
        <v>0.91</v>
      </c>
    </row>
    <row r="92" spans="1:2" x14ac:dyDescent="0.3">
      <c r="A92" s="4">
        <v>0.92</v>
      </c>
      <c r="B92">
        <v>0.92</v>
      </c>
    </row>
    <row r="93" spans="1:2" x14ac:dyDescent="0.3">
      <c r="A93" s="4">
        <v>0.93</v>
      </c>
      <c r="B93">
        <v>0.93</v>
      </c>
    </row>
    <row r="94" spans="1:2" x14ac:dyDescent="0.3">
      <c r="A94" s="4">
        <v>0.94</v>
      </c>
      <c r="B94">
        <v>0.94</v>
      </c>
    </row>
    <row r="95" spans="1:2" x14ac:dyDescent="0.3">
      <c r="A95" s="4">
        <v>0.95</v>
      </c>
      <c r="B95">
        <v>0.95</v>
      </c>
    </row>
    <row r="96" spans="1:2" x14ac:dyDescent="0.3">
      <c r="A96" s="4">
        <v>0.96</v>
      </c>
      <c r="B96">
        <v>0.96</v>
      </c>
    </row>
    <row r="97" spans="1:2" x14ac:dyDescent="0.3">
      <c r="A97" s="4">
        <v>0.97</v>
      </c>
      <c r="B97">
        <v>0.97</v>
      </c>
    </row>
    <row r="98" spans="1:2" x14ac:dyDescent="0.3">
      <c r="A98" s="4">
        <v>0.98</v>
      </c>
      <c r="B98">
        <v>0.98</v>
      </c>
    </row>
    <row r="99" spans="1:2" x14ac:dyDescent="0.3">
      <c r="A99" s="4">
        <v>0.99</v>
      </c>
      <c r="B99">
        <v>0.99</v>
      </c>
    </row>
    <row r="100" spans="1:2" x14ac:dyDescent="0.3">
      <c r="A100" s="4">
        <v>1</v>
      </c>
      <c r="B100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zoomScale="85" zoomScaleNormal="85" workbookViewId="0">
      <selection activeCell="C28" sqref="C28"/>
    </sheetView>
  </sheetViews>
  <sheetFormatPr baseColWidth="10" defaultRowHeight="14.4" x14ac:dyDescent="0.3"/>
  <cols>
    <col min="3" max="7" width="11.5546875" style="2"/>
  </cols>
  <sheetData>
    <row r="1" spans="1:12" x14ac:dyDescent="0.3">
      <c r="H1">
        <v>0.16849</v>
      </c>
      <c r="I1">
        <f>MAX(I4:I97)</f>
        <v>682.25118999999995</v>
      </c>
    </row>
    <row r="2" spans="1:12" x14ac:dyDescent="0.3">
      <c r="H2" t="s">
        <v>0</v>
      </c>
      <c r="I2" t="s">
        <v>3</v>
      </c>
    </row>
    <row r="4" spans="1:12" x14ac:dyDescent="0.3">
      <c r="A4" s="1">
        <v>-2.9802000000000001E-8</v>
      </c>
      <c r="B4" s="2">
        <v>0</v>
      </c>
      <c r="D4" s="4">
        <v>-5.9604730040518916E-8</v>
      </c>
      <c r="E4" s="4">
        <v>0</v>
      </c>
      <c r="H4">
        <v>1.1900000000000001E-3</v>
      </c>
      <c r="I4">
        <v>-3.9304100000000002</v>
      </c>
    </row>
    <row r="5" spans="1:12" x14ac:dyDescent="0.3">
      <c r="A5" s="1">
        <v>-2.9802000000000001E-8</v>
      </c>
      <c r="B5" s="2">
        <v>0</v>
      </c>
      <c r="D5" s="4">
        <v>-5.9604730040518916E-8</v>
      </c>
      <c r="E5" s="4">
        <v>0</v>
      </c>
      <c r="H5">
        <v>1.56E-3</v>
      </c>
      <c r="I5">
        <v>16.73771</v>
      </c>
      <c r="K5" t="s">
        <v>1</v>
      </c>
    </row>
    <row r="6" spans="1:12" x14ac:dyDescent="0.3">
      <c r="A6" s="2">
        <v>3.4264E-3</v>
      </c>
      <c r="B6" s="2">
        <v>360.243042</v>
      </c>
      <c r="D6" s="4">
        <v>7.6460712589323521E-3</v>
      </c>
      <c r="E6" s="4">
        <v>396.91574096679687</v>
      </c>
      <c r="H6">
        <v>1.9400000000000001E-3</v>
      </c>
      <c r="I6">
        <v>37.405830000000002</v>
      </c>
      <c r="K6">
        <f>SLOPE(I5:I21,H5:H21)</f>
        <v>155280.77748761221</v>
      </c>
    </row>
    <row r="7" spans="1:12" x14ac:dyDescent="0.3">
      <c r="A7" s="2">
        <v>7.5171500000000002E-3</v>
      </c>
      <c r="B7" s="2">
        <v>389.09619099999998</v>
      </c>
      <c r="D7" s="4">
        <v>4.131636768579483E-2</v>
      </c>
      <c r="E7" s="4">
        <v>396.90460205078125</v>
      </c>
      <c r="H7">
        <v>1.56E-3</v>
      </c>
      <c r="I7">
        <v>58.073950000000004</v>
      </c>
    </row>
    <row r="8" spans="1:12" x14ac:dyDescent="0.3">
      <c r="A8" s="2">
        <v>1.1587460000000001E-2</v>
      </c>
      <c r="B8" s="2">
        <v>401.958618</v>
      </c>
      <c r="D8" s="4">
        <v>7.8813046216964722E-2</v>
      </c>
      <c r="E8" s="4">
        <v>398.8349609375</v>
      </c>
      <c r="H8">
        <v>1.9400000000000001E-3</v>
      </c>
      <c r="I8">
        <v>78.742069999999998</v>
      </c>
      <c r="K8" t="s">
        <v>2</v>
      </c>
    </row>
    <row r="9" spans="1:12" x14ac:dyDescent="0.3">
      <c r="A9" s="2">
        <v>1.5444090000000001E-2</v>
      </c>
      <c r="B9" s="2">
        <v>424.52801499999998</v>
      </c>
      <c r="D9" s="4">
        <v>0.11930453032255173</v>
      </c>
      <c r="E9" s="4">
        <v>401.88052368164062</v>
      </c>
      <c r="H9">
        <v>1.9400000000000001E-3</v>
      </c>
      <c r="I9">
        <v>99.41019</v>
      </c>
      <c r="K9">
        <v>347</v>
      </c>
    </row>
    <row r="10" spans="1:12" x14ac:dyDescent="0.3">
      <c r="A10" s="2">
        <v>1.9292449999999999E-2</v>
      </c>
      <c r="B10" s="2">
        <v>445.27856400000002</v>
      </c>
      <c r="D10" s="4">
        <v>0.17227537930011749</v>
      </c>
      <c r="E10" s="4">
        <v>389.233154296875</v>
      </c>
      <c r="H10">
        <v>1.9400000000000001E-3</v>
      </c>
      <c r="I10">
        <v>120.07831</v>
      </c>
    </row>
    <row r="11" spans="1:12" x14ac:dyDescent="0.3">
      <c r="A11" s="2">
        <v>2.3159599999999999E-2</v>
      </c>
      <c r="B11" s="2">
        <v>462.76470899999998</v>
      </c>
      <c r="D11" s="4">
        <v>0.21654625236988068</v>
      </c>
      <c r="E11" s="4">
        <v>-37.710456848144531</v>
      </c>
      <c r="H11">
        <v>2.32E-3</v>
      </c>
      <c r="I11">
        <v>140.74643</v>
      </c>
    </row>
    <row r="12" spans="1:12" x14ac:dyDescent="0.3">
      <c r="A12" s="2">
        <v>2.691439E-2</v>
      </c>
      <c r="B12" s="2">
        <v>481.98989899999998</v>
      </c>
      <c r="D12" s="4">
        <v>0.21651230752468109</v>
      </c>
      <c r="E12" s="4">
        <v>-39.353603363037109</v>
      </c>
      <c r="H12">
        <v>2.32E-3</v>
      </c>
      <c r="I12">
        <v>161.41454999999999</v>
      </c>
    </row>
    <row r="13" spans="1:12" x14ac:dyDescent="0.3">
      <c r="A13" s="2">
        <v>3.0644959999999999E-2</v>
      </c>
      <c r="B13" s="2">
        <v>498.41982999999999</v>
      </c>
      <c r="D13" s="4">
        <v>0.2165030837059021</v>
      </c>
      <c r="E13" s="4">
        <v>-39.486171722412109</v>
      </c>
      <c r="H13">
        <v>2.7000000000000001E-3</v>
      </c>
      <c r="I13">
        <v>182.08267000000001</v>
      </c>
    </row>
    <row r="14" spans="1:12" x14ac:dyDescent="0.3">
      <c r="A14" s="2">
        <v>3.4430759999999998E-2</v>
      </c>
      <c r="B14" s="2">
        <v>512.13970900000004</v>
      </c>
      <c r="D14" s="4">
        <v>0.21651482582092285</v>
      </c>
      <c r="E14" s="4">
        <v>-39.588787078857422</v>
      </c>
      <c r="H14">
        <v>2.7000000000000001E-3</v>
      </c>
      <c r="I14">
        <v>202.75078999999999</v>
      </c>
      <c r="L14">
        <f>2*5*47.3/682</f>
        <v>0.69354838709677424</v>
      </c>
    </row>
    <row r="15" spans="1:12" x14ac:dyDescent="0.3">
      <c r="A15" s="2">
        <v>3.8167409999999999E-2</v>
      </c>
      <c r="B15" s="2">
        <v>525.36987299999998</v>
      </c>
      <c r="D15" s="4">
        <v>0.21651238203048706</v>
      </c>
      <c r="E15" s="4">
        <v>-39.485164642333984</v>
      </c>
      <c r="H15">
        <v>2.7000000000000001E-3</v>
      </c>
      <c r="I15">
        <v>223.41891000000001</v>
      </c>
    </row>
    <row r="16" spans="1:12" x14ac:dyDescent="0.3">
      <c r="A16" s="2">
        <v>4.1947770000000002E-2</v>
      </c>
      <c r="B16" s="2">
        <v>537.02417000000003</v>
      </c>
      <c r="D16" s="4">
        <v>0.21650683879852295</v>
      </c>
      <c r="E16" s="4">
        <v>-39.52850341796875</v>
      </c>
      <c r="H16">
        <v>3.0799999999999998E-3</v>
      </c>
      <c r="I16">
        <v>244.08703</v>
      </c>
    </row>
    <row r="17" spans="1:10" x14ac:dyDescent="0.3">
      <c r="A17" s="2">
        <v>4.5700209999999998E-2</v>
      </c>
      <c r="B17" s="2">
        <v>547.94341999999995</v>
      </c>
      <c r="D17" s="4">
        <v>0.21650657057762146</v>
      </c>
      <c r="E17" s="4">
        <v>-39.525924682617188</v>
      </c>
      <c r="H17">
        <v>3.0799999999999998E-3</v>
      </c>
      <c r="I17">
        <v>264.75515000000001</v>
      </c>
    </row>
    <row r="18" spans="1:10" x14ac:dyDescent="0.3">
      <c r="A18" s="2">
        <v>4.9505800000000003E-2</v>
      </c>
      <c r="B18" s="2">
        <v>557.23309300000005</v>
      </c>
      <c r="D18" s="4">
        <v>0.21652363240718842</v>
      </c>
      <c r="E18" s="4">
        <v>-39.570816040039062</v>
      </c>
      <c r="H18">
        <v>2.7000000000000001E-3</v>
      </c>
      <c r="I18">
        <v>285.42327999999998</v>
      </c>
    </row>
    <row r="19" spans="1:10" x14ac:dyDescent="0.3">
      <c r="A19" s="2">
        <v>5.3286109999999998E-2</v>
      </c>
      <c r="B19" s="2">
        <v>566.23999000000003</v>
      </c>
      <c r="D19" s="4">
        <v>0.2165147066116333</v>
      </c>
      <c r="E19" s="4">
        <v>-39.628387451171875</v>
      </c>
      <c r="H19">
        <v>3.46E-3</v>
      </c>
      <c r="I19">
        <v>306.09140000000002</v>
      </c>
    </row>
    <row r="20" spans="1:10" x14ac:dyDescent="0.3">
      <c r="A20" s="2">
        <v>5.6974709999999998E-2</v>
      </c>
      <c r="B20" s="2">
        <v>575.87408400000004</v>
      </c>
      <c r="D20" s="4">
        <v>0.2165217250585556</v>
      </c>
      <c r="E20" s="4">
        <v>-39.607715606689453</v>
      </c>
      <c r="H20">
        <v>3.46E-3</v>
      </c>
      <c r="I20">
        <v>326.75952000000001</v>
      </c>
    </row>
    <row r="21" spans="1:10" x14ac:dyDescent="0.3">
      <c r="A21" s="2">
        <v>6.0687459999999999E-2</v>
      </c>
      <c r="B21" s="2">
        <v>584.12170400000002</v>
      </c>
      <c r="D21" s="4">
        <v>0.21650947630405426</v>
      </c>
      <c r="E21" s="4">
        <v>-39.636470794677734</v>
      </c>
      <c r="H21">
        <v>3.46E-3</v>
      </c>
      <c r="I21">
        <v>347.42764</v>
      </c>
      <c r="J21">
        <v>0</v>
      </c>
    </row>
    <row r="22" spans="1:10" x14ac:dyDescent="0.3">
      <c r="A22" s="2">
        <v>6.458585E-2</v>
      </c>
      <c r="B22" s="2">
        <v>590.58117700000003</v>
      </c>
      <c r="D22" s="4">
        <v>0.21649888157844543</v>
      </c>
      <c r="E22" s="4">
        <v>-39.797901153564453</v>
      </c>
      <c r="H22">
        <v>3.8400000000000001E-3</v>
      </c>
      <c r="I22">
        <v>368.09575999999998</v>
      </c>
      <c r="J22">
        <f t="shared" ref="J22:J68" si="0">H22-(I22/$K$6)</f>
        <v>1.469482760482923E-3</v>
      </c>
    </row>
    <row r="23" spans="1:10" x14ac:dyDescent="0.3">
      <c r="A23" s="2">
        <v>6.8460199999999999E-2</v>
      </c>
      <c r="B23" s="2">
        <v>596.89996299999996</v>
      </c>
      <c r="D23" s="4">
        <v>0.21650631725788116</v>
      </c>
      <c r="E23" s="4">
        <v>-39.861564636230469</v>
      </c>
      <c r="H23">
        <v>4.9699999999999996E-3</v>
      </c>
      <c r="I23">
        <v>382.56344000000001</v>
      </c>
      <c r="J23">
        <f t="shared" si="0"/>
        <v>2.5063116659399796E-3</v>
      </c>
    </row>
    <row r="24" spans="1:10" x14ac:dyDescent="0.3">
      <c r="A24" s="2">
        <v>7.2353319999999999E-2</v>
      </c>
      <c r="B24" s="2">
        <v>603.14977999999996</v>
      </c>
      <c r="D24" s="4">
        <v>0.21650019288063049</v>
      </c>
      <c r="E24" s="4">
        <v>-39.923267364501953</v>
      </c>
      <c r="H24">
        <v>7.62E-3</v>
      </c>
      <c r="I24">
        <v>388.76387999999997</v>
      </c>
      <c r="J24">
        <f t="shared" si="0"/>
        <v>5.11638116005045E-3</v>
      </c>
    </row>
    <row r="25" spans="1:10" x14ac:dyDescent="0.3">
      <c r="A25" s="2">
        <v>7.6107610000000006E-2</v>
      </c>
      <c r="B25" s="2">
        <v>609.36041299999999</v>
      </c>
      <c r="D25" s="4">
        <v>0.21649627387523651</v>
      </c>
      <c r="E25" s="4">
        <v>-40.035881042480469</v>
      </c>
      <c r="H25">
        <v>1.027E-2</v>
      </c>
      <c r="I25">
        <v>397.03113000000002</v>
      </c>
      <c r="J25">
        <f t="shared" si="0"/>
        <v>7.7131405069975649E-3</v>
      </c>
    </row>
    <row r="26" spans="1:10" x14ac:dyDescent="0.3">
      <c r="A26" s="2">
        <v>7.9765970000000005E-2</v>
      </c>
      <c r="B26" s="2">
        <v>615.48406999999997</v>
      </c>
      <c r="D26" s="4">
        <v>0.21649695932865143</v>
      </c>
      <c r="E26" s="4">
        <v>-40.096889495849609</v>
      </c>
      <c r="H26">
        <v>1.2540000000000001E-2</v>
      </c>
      <c r="I26">
        <v>405.29836999999998</v>
      </c>
      <c r="J26">
        <f t="shared" si="0"/>
        <v>9.9298999183441532E-3</v>
      </c>
    </row>
    <row r="27" spans="1:10" x14ac:dyDescent="0.3">
      <c r="A27" s="2">
        <v>8.3564520000000003E-2</v>
      </c>
      <c r="B27" s="2">
        <v>620.51684599999999</v>
      </c>
      <c r="D27" s="4">
        <v>0.21650320291519165</v>
      </c>
      <c r="E27" s="4">
        <v>-40.207660675048828</v>
      </c>
      <c r="H27">
        <v>1.443E-2</v>
      </c>
      <c r="I27">
        <v>419.76605999999998</v>
      </c>
      <c r="J27">
        <f t="shared" si="0"/>
        <v>1.1726728759401738E-2</v>
      </c>
    </row>
    <row r="28" spans="1:10" x14ac:dyDescent="0.3">
      <c r="A28" s="2">
        <v>8.7499869999999993E-2</v>
      </c>
      <c r="B28" s="2">
        <v>624.70098900000005</v>
      </c>
      <c r="D28" s="4">
        <v>0.216501384973526</v>
      </c>
      <c r="E28" s="4">
        <v>-40.289340972900391</v>
      </c>
      <c r="H28">
        <v>1.7080000000000001E-2</v>
      </c>
      <c r="I28">
        <v>432.16692999999998</v>
      </c>
      <c r="J28">
        <f t="shared" si="0"/>
        <v>1.429686781202215E-2</v>
      </c>
    </row>
    <row r="29" spans="1:10" x14ac:dyDescent="0.3">
      <c r="A29" s="2">
        <v>9.2001009999999994E-2</v>
      </c>
      <c r="B29" s="2">
        <v>627.879456</v>
      </c>
      <c r="D29" s="4">
        <v>0.21649649739265442</v>
      </c>
      <c r="E29" s="4">
        <v>-40.338726043701172</v>
      </c>
      <c r="H29">
        <v>1.898E-2</v>
      </c>
      <c r="I29">
        <v>444.56779999999998</v>
      </c>
      <c r="J29">
        <f t="shared" si="0"/>
        <v>1.6117006864642559E-2</v>
      </c>
    </row>
    <row r="30" spans="1:10" x14ac:dyDescent="0.3">
      <c r="A30" s="2">
        <v>9.5263719999999996E-2</v>
      </c>
      <c r="B30" s="2">
        <v>632.63311799999997</v>
      </c>
      <c r="D30" s="4">
        <v>0.21650169789791107</v>
      </c>
      <c r="E30" s="4">
        <v>-40.442577362060547</v>
      </c>
      <c r="H30">
        <v>2.163E-2</v>
      </c>
      <c r="I30">
        <v>454.90186</v>
      </c>
      <c r="J30">
        <f t="shared" si="0"/>
        <v>1.8700456064426323E-2</v>
      </c>
    </row>
    <row r="31" spans="1:10" x14ac:dyDescent="0.3">
      <c r="A31" s="2">
        <v>9.9154259999999994E-2</v>
      </c>
      <c r="B31" s="2">
        <v>636.15521200000001</v>
      </c>
      <c r="D31" s="4">
        <v>0.21649210155010223</v>
      </c>
      <c r="E31" s="4">
        <v>-40.52587890625</v>
      </c>
      <c r="H31">
        <v>2.3519999999999999E-2</v>
      </c>
      <c r="I31">
        <v>465.23592000000002</v>
      </c>
      <c r="J31">
        <f t="shared" si="0"/>
        <v>2.0523905264210086E-2</v>
      </c>
    </row>
    <row r="32" spans="1:10" x14ac:dyDescent="0.3">
      <c r="A32" s="2">
        <v>0.10294539</v>
      </c>
      <c r="B32" s="2">
        <v>639.68078600000001</v>
      </c>
      <c r="D32" s="4">
        <v>0.21649949252605438</v>
      </c>
      <c r="E32" s="4">
        <v>-40.580768585205078</v>
      </c>
      <c r="H32">
        <v>2.6169999999999999E-2</v>
      </c>
      <c r="I32">
        <v>477.63679999999999</v>
      </c>
      <c r="J32">
        <f t="shared" si="0"/>
        <v>2.3094044252431022E-2</v>
      </c>
    </row>
    <row r="33" spans="1:10" x14ac:dyDescent="0.3">
      <c r="A33" s="2">
        <v>0.10657906</v>
      </c>
      <c r="B33" s="2">
        <v>643.50598100000002</v>
      </c>
      <c r="D33" s="4">
        <v>0.21649061143398285</v>
      </c>
      <c r="E33" s="4">
        <v>-40.659950256347656</v>
      </c>
      <c r="H33">
        <v>2.844E-2</v>
      </c>
      <c r="I33">
        <v>490.03766999999999</v>
      </c>
      <c r="J33">
        <f t="shared" si="0"/>
        <v>2.5284183305051434E-2</v>
      </c>
    </row>
    <row r="34" spans="1:10" x14ac:dyDescent="0.3">
      <c r="A34" s="2">
        <v>0.11135382000000001</v>
      </c>
      <c r="B34" s="2">
        <v>646.852844</v>
      </c>
      <c r="D34" s="4">
        <v>0.21650123596191406</v>
      </c>
      <c r="E34" s="4">
        <v>-40.737735748291016</v>
      </c>
      <c r="H34">
        <v>3.109E-2</v>
      </c>
      <c r="I34">
        <v>500.37173000000001</v>
      </c>
      <c r="J34">
        <f t="shared" si="0"/>
        <v>2.7867632504835198E-2</v>
      </c>
    </row>
    <row r="35" spans="1:10" x14ac:dyDescent="0.3">
      <c r="A35" s="2">
        <v>0.11433711000000001</v>
      </c>
      <c r="B35" s="2">
        <v>650.12286400000005</v>
      </c>
      <c r="D35" s="4">
        <v>0.21650274097919464</v>
      </c>
      <c r="E35" s="4">
        <v>-40.825958251953125</v>
      </c>
      <c r="H35">
        <v>3.4119999999999998E-2</v>
      </c>
      <c r="I35">
        <v>510.70578999999998</v>
      </c>
      <c r="J35">
        <f t="shared" si="0"/>
        <v>3.0831081704618957E-2</v>
      </c>
    </row>
    <row r="36" spans="1:10" x14ac:dyDescent="0.3">
      <c r="A36" s="2">
        <v>0.11877269</v>
      </c>
      <c r="B36" s="2">
        <v>653.37554899999998</v>
      </c>
      <c r="D36" s="4">
        <v>0.2164997011423111</v>
      </c>
      <c r="E36" s="4">
        <v>-40.882114410400391</v>
      </c>
      <c r="H36">
        <v>3.6769999999999997E-2</v>
      </c>
      <c r="I36">
        <v>521.03985</v>
      </c>
      <c r="J36">
        <f t="shared" si="0"/>
        <v>3.3414530904402724E-2</v>
      </c>
    </row>
    <row r="37" spans="1:10" x14ac:dyDescent="0.3">
      <c r="A37" s="2">
        <v>0.12198900999999999</v>
      </c>
      <c r="B37" s="2">
        <v>656.44433600000002</v>
      </c>
      <c r="D37" s="4">
        <v>0.21650373935699463</v>
      </c>
      <c r="E37" s="4">
        <v>-40.960224151611328</v>
      </c>
      <c r="H37">
        <v>3.9419999999999997E-2</v>
      </c>
      <c r="I37">
        <v>529.30709999999999</v>
      </c>
      <c r="J37">
        <f t="shared" si="0"/>
        <v>3.6011290251349838E-2</v>
      </c>
    </row>
    <row r="38" spans="1:10" x14ac:dyDescent="0.3">
      <c r="A38" s="2">
        <v>0.12541546000000001</v>
      </c>
      <c r="B38" s="2">
        <v>660.00116000000003</v>
      </c>
      <c r="D38" s="3">
        <v>0.22600995004177094</v>
      </c>
      <c r="E38" s="3">
        <v>-33.788787841796875</v>
      </c>
      <c r="H38">
        <v>4.2819999999999997E-2</v>
      </c>
      <c r="I38">
        <v>539.64116000000001</v>
      </c>
      <c r="J38">
        <f t="shared" si="0"/>
        <v>3.9344739451133599E-2</v>
      </c>
    </row>
    <row r="39" spans="1:10" x14ac:dyDescent="0.3">
      <c r="A39" s="2">
        <v>0.12986602999999999</v>
      </c>
      <c r="B39" s="2">
        <v>663.24340800000004</v>
      </c>
      <c r="D39" s="3">
        <v>0.22600364685058594</v>
      </c>
      <c r="E39" s="3">
        <v>-33.534141540527344</v>
      </c>
      <c r="H39">
        <v>4.5469999999999997E-2</v>
      </c>
      <c r="I39">
        <v>547.90841</v>
      </c>
      <c r="J39">
        <f t="shared" si="0"/>
        <v>4.1941498798080713E-2</v>
      </c>
    </row>
    <row r="40" spans="1:10" x14ac:dyDescent="0.3">
      <c r="A40" s="2">
        <v>0.14320580999999999</v>
      </c>
      <c r="B40" s="2">
        <v>670.60467500000004</v>
      </c>
      <c r="D40" s="3">
        <v>0.22599928081035614</v>
      </c>
      <c r="E40" s="3">
        <v>-33.648616790771484</v>
      </c>
      <c r="H40">
        <v>4.9259999999999998E-2</v>
      </c>
      <c r="I40">
        <v>556.17565000000002</v>
      </c>
      <c r="J40">
        <f t="shared" si="0"/>
        <v>4.5678258209427308E-2</v>
      </c>
    </row>
    <row r="41" spans="1:10" x14ac:dyDescent="0.3">
      <c r="A41" s="2">
        <v>0.15435159000000001</v>
      </c>
      <c r="B41" s="2">
        <v>674.042236</v>
      </c>
      <c r="D41" s="3">
        <v>0.22600995004177094</v>
      </c>
      <c r="E41" s="3">
        <v>-33.469936370849609</v>
      </c>
      <c r="H41">
        <v>5.2290000000000003E-2</v>
      </c>
      <c r="I41">
        <v>564.44290000000001</v>
      </c>
      <c r="J41">
        <f t="shared" si="0"/>
        <v>4.8655017556374427E-2</v>
      </c>
    </row>
    <row r="42" spans="1:10" x14ac:dyDescent="0.3">
      <c r="A42" s="2">
        <v>0.26239327000000001</v>
      </c>
      <c r="B42" s="2">
        <v>17.622171399999999</v>
      </c>
      <c r="D42" s="3">
        <v>0.22601374983787537</v>
      </c>
      <c r="E42" s="3">
        <v>-33.462505340576172</v>
      </c>
      <c r="H42">
        <v>5.5309999999999998E-2</v>
      </c>
      <c r="I42">
        <v>570.64333999999997</v>
      </c>
      <c r="J42">
        <f t="shared" si="0"/>
        <v>5.163508705048489E-2</v>
      </c>
    </row>
    <row r="43" spans="1:10" x14ac:dyDescent="0.3">
      <c r="A43" s="2">
        <v>0.26265207000000002</v>
      </c>
      <c r="B43" s="2">
        <v>24.164056800000001</v>
      </c>
      <c r="D43" s="3">
        <v>0.22600814700126648</v>
      </c>
      <c r="E43" s="3">
        <v>-33.417026519775391</v>
      </c>
      <c r="H43">
        <v>5.8720000000000001E-2</v>
      </c>
      <c r="I43">
        <v>580.97739999999999</v>
      </c>
      <c r="J43">
        <f t="shared" si="0"/>
        <v>5.4978536250268661E-2</v>
      </c>
    </row>
    <row r="44" spans="1:10" x14ac:dyDescent="0.3">
      <c r="A44" s="2">
        <v>0.26261108999999999</v>
      </c>
      <c r="B44" s="2">
        <v>23.254943799999999</v>
      </c>
      <c r="D44" s="3">
        <v>0.22600801289081573</v>
      </c>
      <c r="E44" s="3">
        <v>-33.289493560791016</v>
      </c>
      <c r="H44">
        <v>6.2509999999999996E-2</v>
      </c>
      <c r="I44">
        <v>587.17783999999995</v>
      </c>
      <c r="J44">
        <f t="shared" si="0"/>
        <v>5.8728605744379124E-2</v>
      </c>
    </row>
    <row r="45" spans="1:10" x14ac:dyDescent="0.3">
      <c r="A45" s="2">
        <v>0.26259345000000001</v>
      </c>
      <c r="B45" s="2">
        <v>22.7724552</v>
      </c>
      <c r="D45" s="3">
        <v>0.22600819170475006</v>
      </c>
      <c r="E45" s="3">
        <v>-33.323646545410156</v>
      </c>
      <c r="H45">
        <v>6.6290000000000002E-2</v>
      </c>
      <c r="I45">
        <v>593.37827000000004</v>
      </c>
      <c r="J45">
        <f t="shared" si="0"/>
        <v>6.2468675302889069E-2</v>
      </c>
    </row>
    <row r="46" spans="1:10" x14ac:dyDescent="0.3">
      <c r="A46" s="2">
        <v>0.26258506999999998</v>
      </c>
      <c r="B46" s="2">
        <v>22.5005512</v>
      </c>
      <c r="D46" s="3">
        <v>0.22600822150707245</v>
      </c>
      <c r="E46" s="3">
        <v>-33.131855010986328</v>
      </c>
      <c r="H46">
        <v>7.0080000000000003E-2</v>
      </c>
      <c r="I46">
        <v>599.57871</v>
      </c>
      <c r="J46">
        <f t="shared" si="0"/>
        <v>6.6218744796999546E-2</v>
      </c>
    </row>
    <row r="47" spans="1:10" x14ac:dyDescent="0.3">
      <c r="A47" s="2">
        <v>0.262575</v>
      </c>
      <c r="B47" s="2">
        <v>22.1941223</v>
      </c>
      <c r="D47" s="3">
        <v>0.22600053250789642</v>
      </c>
      <c r="E47" s="3">
        <v>-33.220348358154297</v>
      </c>
      <c r="H47">
        <v>7.3859999999999995E-2</v>
      </c>
      <c r="I47">
        <v>605.77913999999998</v>
      </c>
      <c r="J47">
        <f t="shared" si="0"/>
        <v>6.9958814355509477E-2</v>
      </c>
    </row>
    <row r="48" spans="1:10" x14ac:dyDescent="0.3">
      <c r="A48" s="2">
        <v>0.26256537000000002</v>
      </c>
      <c r="B48" s="2">
        <v>21.894708600000001</v>
      </c>
      <c r="D48" s="3">
        <v>0.22600232064723969</v>
      </c>
      <c r="E48" s="3">
        <v>-33.017288208007813</v>
      </c>
      <c r="H48">
        <v>7.7649999999999997E-2</v>
      </c>
      <c r="I48">
        <v>611.97958000000006</v>
      </c>
      <c r="J48">
        <f t="shared" si="0"/>
        <v>7.3708883849619947E-2</v>
      </c>
    </row>
    <row r="49" spans="1:10" x14ac:dyDescent="0.3">
      <c r="A49" s="2">
        <v>0.26255553999999998</v>
      </c>
      <c r="B49" s="2">
        <v>21.704553600000001</v>
      </c>
      <c r="D49" s="3">
        <v>0.22600290179252625</v>
      </c>
      <c r="E49" s="3">
        <v>-33.074878692626953</v>
      </c>
      <c r="H49">
        <v>8.1430000000000002E-2</v>
      </c>
      <c r="I49">
        <v>618.18002000000001</v>
      </c>
      <c r="J49">
        <f t="shared" si="0"/>
        <v>7.744895334373042E-2</v>
      </c>
    </row>
    <row r="50" spans="1:10" x14ac:dyDescent="0.3">
      <c r="A50" s="2">
        <v>0.26255520999999998</v>
      </c>
      <c r="B50" s="2">
        <v>21.564521800000001</v>
      </c>
      <c r="D50" s="3">
        <v>0.22600144147872925</v>
      </c>
      <c r="E50" s="3">
        <v>-32.937873840332031</v>
      </c>
      <c r="H50">
        <v>8.5220000000000004E-2</v>
      </c>
      <c r="I50">
        <v>622.31363999999996</v>
      </c>
      <c r="J50">
        <f t="shared" si="0"/>
        <v>8.1212333049403715E-2</v>
      </c>
    </row>
    <row r="51" spans="1:10" x14ac:dyDescent="0.3">
      <c r="A51" s="2">
        <v>0.26255058999999997</v>
      </c>
      <c r="B51" s="2">
        <v>21.411584900000001</v>
      </c>
      <c r="D51" s="3">
        <v>0.22600193321704865</v>
      </c>
      <c r="E51" s="3">
        <v>-32.919761657714844</v>
      </c>
      <c r="H51">
        <v>8.8999999999999996E-2</v>
      </c>
      <c r="I51">
        <v>626.44726000000003</v>
      </c>
      <c r="J51">
        <f t="shared" si="0"/>
        <v>8.4965712755077E-2</v>
      </c>
    </row>
    <row r="52" spans="1:10" x14ac:dyDescent="0.3">
      <c r="A52" s="2">
        <v>0.26254606000000003</v>
      </c>
      <c r="B52" s="2">
        <v>21.306335399999998</v>
      </c>
      <c r="D52" s="3">
        <v>0.22600390017032623</v>
      </c>
      <c r="E52" s="3">
        <v>-32.889030456542969</v>
      </c>
      <c r="H52">
        <v>9.2789999999999997E-2</v>
      </c>
      <c r="I52">
        <v>628.51408000000004</v>
      </c>
      <c r="J52">
        <f t="shared" si="0"/>
        <v>8.8742402543514176E-2</v>
      </c>
    </row>
    <row r="53" spans="1:10" x14ac:dyDescent="0.3">
      <c r="A53" s="2">
        <v>0.26254460000000002</v>
      </c>
      <c r="B53" s="2">
        <v>21.2270355</v>
      </c>
      <c r="D53" s="3">
        <v>0.2259984165430069</v>
      </c>
      <c r="E53" s="3">
        <v>-32.774257659912109</v>
      </c>
      <c r="H53">
        <v>9.6570000000000003E-2</v>
      </c>
      <c r="I53">
        <v>634.71451000000002</v>
      </c>
      <c r="J53">
        <f t="shared" si="0"/>
        <v>9.2482472102024121E-2</v>
      </c>
    </row>
    <row r="54" spans="1:10" x14ac:dyDescent="0.3">
      <c r="A54" s="2">
        <v>0.26254644999999999</v>
      </c>
      <c r="B54" s="2">
        <v>21.157398199999999</v>
      </c>
      <c r="D54" s="3">
        <v>0.22600553929805756</v>
      </c>
      <c r="E54" s="3">
        <v>-32.780735015869141</v>
      </c>
      <c r="H54">
        <v>0.10036</v>
      </c>
      <c r="I54">
        <v>636.78132000000005</v>
      </c>
      <c r="J54">
        <f t="shared" si="0"/>
        <v>9.625916195486077E-2</v>
      </c>
    </row>
    <row r="55" spans="1:10" x14ac:dyDescent="0.3">
      <c r="A55" s="2">
        <v>0.26253587</v>
      </c>
      <c r="B55" s="2">
        <v>21.162838000000001</v>
      </c>
      <c r="D55" s="3">
        <v>0.22601222991943359</v>
      </c>
      <c r="E55" s="3">
        <v>-32.679576873779297</v>
      </c>
      <c r="H55">
        <v>0.10414</v>
      </c>
      <c r="I55">
        <v>640.91494999999998</v>
      </c>
      <c r="J55">
        <f t="shared" si="0"/>
        <v>0.10001254159613458</v>
      </c>
    </row>
    <row r="56" spans="1:10" x14ac:dyDescent="0.3">
      <c r="A56" s="2">
        <v>0.26252046000000001</v>
      </c>
      <c r="B56" s="2">
        <v>20.6387939</v>
      </c>
      <c r="D56" s="3">
        <v>0.2260158360004425</v>
      </c>
      <c r="E56" s="3">
        <v>-32.588348388671875</v>
      </c>
      <c r="H56">
        <v>0.10793</v>
      </c>
      <c r="I56">
        <v>645.04857000000004</v>
      </c>
      <c r="J56">
        <f t="shared" si="0"/>
        <v>0.10377592130180788</v>
      </c>
    </row>
    <row r="57" spans="1:10" x14ac:dyDescent="0.3">
      <c r="A57" s="2">
        <v>0.26252597999999999</v>
      </c>
      <c r="B57" s="2">
        <v>20.919557600000001</v>
      </c>
      <c r="D57" s="3">
        <v>0.22602294385433197</v>
      </c>
      <c r="E57" s="3">
        <v>-32.508216857910156</v>
      </c>
      <c r="H57">
        <v>0.11171</v>
      </c>
      <c r="I57">
        <v>647.11537999999996</v>
      </c>
      <c r="J57">
        <f t="shared" si="0"/>
        <v>0.10754261115464453</v>
      </c>
    </row>
    <row r="58" spans="1:10" x14ac:dyDescent="0.3">
      <c r="A58" s="2">
        <v>0.26252532000000001</v>
      </c>
      <c r="B58" s="2">
        <v>21.115993499999998</v>
      </c>
      <c r="D58" s="3">
        <v>0.22602285444736481</v>
      </c>
      <c r="E58" s="3">
        <v>-32.442626953125</v>
      </c>
      <c r="H58">
        <v>0.11550000000000001</v>
      </c>
      <c r="I58">
        <v>651.24901</v>
      </c>
      <c r="J58">
        <f t="shared" si="0"/>
        <v>0.11130599079591835</v>
      </c>
    </row>
    <row r="59" spans="1:10" x14ac:dyDescent="0.3">
      <c r="A59" s="2">
        <v>0.26252091</v>
      </c>
      <c r="B59" s="2">
        <v>20.8129654</v>
      </c>
      <c r="D59" s="3">
        <v>0.22602090239524841</v>
      </c>
      <c r="E59" s="3">
        <v>-32.406578063964844</v>
      </c>
      <c r="H59">
        <v>0.11928</v>
      </c>
      <c r="I59">
        <v>653.31582000000003</v>
      </c>
      <c r="J59">
        <f t="shared" si="0"/>
        <v>0.11507268064875499</v>
      </c>
    </row>
    <row r="60" spans="1:10" x14ac:dyDescent="0.3">
      <c r="A60" s="2">
        <v>0.26252478000000001</v>
      </c>
      <c r="B60" s="2">
        <v>20.8451138</v>
      </c>
      <c r="D60" s="3">
        <v>0.22601966559886932</v>
      </c>
      <c r="E60" s="3">
        <v>-32.365997314453125</v>
      </c>
      <c r="H60">
        <v>0.12307</v>
      </c>
      <c r="I60">
        <v>657.44943999999998</v>
      </c>
      <c r="J60">
        <f t="shared" si="0"/>
        <v>0.11883606035442829</v>
      </c>
    </row>
    <row r="61" spans="1:10" x14ac:dyDescent="0.3">
      <c r="A61" s="2">
        <v>0.26253015000000002</v>
      </c>
      <c r="B61" s="2">
        <v>21.0338745</v>
      </c>
      <c r="D61" s="3">
        <v>0.22602266073226929</v>
      </c>
      <c r="E61" s="3">
        <v>-32.330173492431641</v>
      </c>
      <c r="H61">
        <v>0.12684999999999999</v>
      </c>
      <c r="I61">
        <v>661.58307000000002</v>
      </c>
      <c r="J61">
        <f t="shared" si="0"/>
        <v>0.1225894399957021</v>
      </c>
    </row>
    <row r="62" spans="1:10" x14ac:dyDescent="0.3">
      <c r="A62" s="2">
        <v>0.26253176</v>
      </c>
      <c r="B62" s="2">
        <v>20.904617300000002</v>
      </c>
      <c r="D62" s="3">
        <v>0.22602841258049011</v>
      </c>
      <c r="E62" s="3">
        <v>-32.282630920410156</v>
      </c>
      <c r="H62">
        <v>0.13064000000000001</v>
      </c>
      <c r="I62">
        <v>663.64988000000005</v>
      </c>
      <c r="J62">
        <f t="shared" si="0"/>
        <v>0.12636612984853876</v>
      </c>
    </row>
    <row r="63" spans="1:10" x14ac:dyDescent="0.3">
      <c r="A63" s="2"/>
      <c r="B63" s="2"/>
      <c r="D63" s="3">
        <v>0.22601896524429321</v>
      </c>
      <c r="E63" s="3">
        <v>-32.223236083984375</v>
      </c>
      <c r="H63">
        <v>0.13442000000000001</v>
      </c>
      <c r="I63">
        <v>665.71668999999997</v>
      </c>
      <c r="J63">
        <f t="shared" si="0"/>
        <v>0.13013281970137541</v>
      </c>
    </row>
    <row r="64" spans="1:10" x14ac:dyDescent="0.3">
      <c r="A64" s="2"/>
      <c r="B64" s="2"/>
      <c r="D64" s="3">
        <v>0.22601599991321564</v>
      </c>
      <c r="E64" s="3">
        <v>-32.196826934814453</v>
      </c>
      <c r="H64">
        <v>0.13821</v>
      </c>
      <c r="I64">
        <v>667.78350999999998</v>
      </c>
      <c r="J64">
        <f t="shared" si="0"/>
        <v>0.13390950948981259</v>
      </c>
    </row>
    <row r="65" spans="1:10" x14ac:dyDescent="0.3">
      <c r="A65" s="2"/>
      <c r="B65" s="2"/>
      <c r="D65" s="3">
        <v>0.22601321339607239</v>
      </c>
      <c r="E65" s="3">
        <v>-32.115764617919922</v>
      </c>
      <c r="H65">
        <v>0.14199000000000001</v>
      </c>
      <c r="I65">
        <v>669.85032000000001</v>
      </c>
      <c r="J65">
        <f t="shared" si="0"/>
        <v>0.13767619934264924</v>
      </c>
    </row>
    <row r="66" spans="1:10" x14ac:dyDescent="0.3">
      <c r="D66" s="3">
        <v>0.2260204553604126</v>
      </c>
      <c r="E66" s="3">
        <v>-32.079147338867188</v>
      </c>
      <c r="H66">
        <v>0.14577999999999999</v>
      </c>
      <c r="I66">
        <v>673.98393999999996</v>
      </c>
      <c r="J66">
        <f t="shared" si="0"/>
        <v>0.14143957904832252</v>
      </c>
    </row>
    <row r="67" spans="1:10" x14ac:dyDescent="0.3">
      <c r="D67" s="3">
        <v>0.22602260112762451</v>
      </c>
      <c r="E67" s="3">
        <v>-32.049655914306641</v>
      </c>
      <c r="H67">
        <v>0.14957000000000001</v>
      </c>
      <c r="I67">
        <v>673.98393999999996</v>
      </c>
      <c r="J67">
        <f t="shared" si="0"/>
        <v>0.14522957904832254</v>
      </c>
    </row>
    <row r="68" spans="1:10" x14ac:dyDescent="0.3">
      <c r="D68" s="3">
        <v>0.22602277994155884</v>
      </c>
      <c r="E68" s="3">
        <v>-32.014846801757813</v>
      </c>
      <c r="H68">
        <v>0.15334999999999999</v>
      </c>
      <c r="I68">
        <v>676.05074999999999</v>
      </c>
      <c r="J68">
        <f t="shared" si="0"/>
        <v>0.14899626890115916</v>
      </c>
    </row>
    <row r="69" spans="1:10" x14ac:dyDescent="0.3">
      <c r="D69" s="3">
        <v>0.22602316737174988</v>
      </c>
      <c r="E69" s="3">
        <v>-32.017955780029297</v>
      </c>
      <c r="H69">
        <v>0.15714</v>
      </c>
      <c r="I69">
        <v>678.11757</v>
      </c>
      <c r="J69">
        <f t="shared" ref="J69:J97" si="1">H69-(I69/$K$6)</f>
        <v>0.15277295868959634</v>
      </c>
    </row>
    <row r="70" spans="1:10" x14ac:dyDescent="0.3">
      <c r="D70" s="3">
        <v>0.22603145241737366</v>
      </c>
      <c r="E70" s="3">
        <v>-32.025611877441406</v>
      </c>
      <c r="H70">
        <v>0.16092000000000001</v>
      </c>
      <c r="I70">
        <v>680.18438000000003</v>
      </c>
      <c r="J70">
        <f t="shared" si="1"/>
        <v>0.15653964854243299</v>
      </c>
    </row>
    <row r="71" spans="1:10" x14ac:dyDescent="0.3">
      <c r="D71" s="3">
        <v>0.22603732347488403</v>
      </c>
      <c r="E71" s="3">
        <v>-32.011981964111328</v>
      </c>
      <c r="H71">
        <v>0.16471</v>
      </c>
      <c r="I71">
        <v>680.18438000000003</v>
      </c>
      <c r="J71">
        <f t="shared" si="1"/>
        <v>0.16032964854243298</v>
      </c>
    </row>
    <row r="72" spans="1:10" x14ac:dyDescent="0.3">
      <c r="D72" s="3">
        <v>0.2260233610868454</v>
      </c>
      <c r="E72" s="3">
        <v>-32.004875183105469</v>
      </c>
      <c r="H72">
        <v>0.16849</v>
      </c>
      <c r="I72">
        <v>682.25118999999995</v>
      </c>
      <c r="J72">
        <f t="shared" si="1"/>
        <v>0.16409633839526963</v>
      </c>
    </row>
    <row r="73" spans="1:10" x14ac:dyDescent="0.3">
      <c r="D73" s="3">
        <v>0.22596757113933563</v>
      </c>
      <c r="E73" s="3">
        <v>-31.979835510253906</v>
      </c>
      <c r="H73">
        <v>0.17227999999999999</v>
      </c>
      <c r="I73">
        <v>678.11757</v>
      </c>
      <c r="J73">
        <f t="shared" si="1"/>
        <v>0.16791295868959633</v>
      </c>
    </row>
    <row r="74" spans="1:10" x14ac:dyDescent="0.3">
      <c r="D74" s="3">
        <v>0.22595973312854767</v>
      </c>
      <c r="E74" s="3">
        <v>-31.950305938720703</v>
      </c>
      <c r="H74">
        <v>0.17605999999999999</v>
      </c>
      <c r="I74">
        <v>678.11757</v>
      </c>
      <c r="J74">
        <f t="shared" si="1"/>
        <v>0.17169295868959633</v>
      </c>
    </row>
    <row r="75" spans="1:10" x14ac:dyDescent="0.3">
      <c r="H75">
        <v>0.17985000000000001</v>
      </c>
      <c r="I75">
        <v>676.05074999999999</v>
      </c>
      <c r="J75">
        <f t="shared" si="1"/>
        <v>0.17549626890115919</v>
      </c>
    </row>
    <row r="76" spans="1:10" x14ac:dyDescent="0.3">
      <c r="H76">
        <v>0.18362999999999999</v>
      </c>
      <c r="I76">
        <v>673.98393999999996</v>
      </c>
      <c r="J76">
        <f t="shared" si="1"/>
        <v>0.17928957904832252</v>
      </c>
    </row>
    <row r="77" spans="1:10" x14ac:dyDescent="0.3">
      <c r="H77">
        <v>0.18742</v>
      </c>
      <c r="I77">
        <v>673.98393999999996</v>
      </c>
      <c r="J77">
        <f t="shared" si="1"/>
        <v>0.18307957904832253</v>
      </c>
    </row>
    <row r="78" spans="1:10" x14ac:dyDescent="0.3">
      <c r="H78">
        <v>0.19120000000000001</v>
      </c>
      <c r="I78">
        <v>667.78350999999998</v>
      </c>
      <c r="J78">
        <f t="shared" si="1"/>
        <v>0.1868995094898126</v>
      </c>
    </row>
    <row r="79" spans="1:10" x14ac:dyDescent="0.3">
      <c r="H79">
        <v>0.19499</v>
      </c>
      <c r="I79">
        <v>663.64988000000005</v>
      </c>
      <c r="J79">
        <f t="shared" si="1"/>
        <v>0.19071612984853875</v>
      </c>
    </row>
    <row r="80" spans="1:10" x14ac:dyDescent="0.3">
      <c r="H80">
        <v>0.19877</v>
      </c>
      <c r="I80">
        <v>657.44943999999998</v>
      </c>
      <c r="J80">
        <f t="shared" si="1"/>
        <v>0.1945360603544283</v>
      </c>
    </row>
    <row r="81" spans="8:10" x14ac:dyDescent="0.3">
      <c r="H81">
        <v>0.20218</v>
      </c>
      <c r="I81">
        <v>651.24901</v>
      </c>
      <c r="J81">
        <f t="shared" si="1"/>
        <v>0.19798599079591836</v>
      </c>
    </row>
    <row r="82" spans="8:10" x14ac:dyDescent="0.3">
      <c r="H82">
        <v>0.20558999999999999</v>
      </c>
      <c r="I82">
        <v>645.04857000000004</v>
      </c>
      <c r="J82">
        <f t="shared" si="1"/>
        <v>0.20143592130180787</v>
      </c>
    </row>
    <row r="83" spans="8:10" x14ac:dyDescent="0.3">
      <c r="H83">
        <v>0.20860999999999999</v>
      </c>
      <c r="I83">
        <v>638.84813999999994</v>
      </c>
      <c r="J83">
        <f t="shared" si="1"/>
        <v>0.20449585174329793</v>
      </c>
    </row>
    <row r="84" spans="8:10" x14ac:dyDescent="0.3">
      <c r="H84">
        <v>0.21201999999999999</v>
      </c>
      <c r="I84">
        <v>628.51408000000004</v>
      </c>
      <c r="J84">
        <f t="shared" si="1"/>
        <v>0.20797240254351418</v>
      </c>
    </row>
    <row r="85" spans="8:10" x14ac:dyDescent="0.3">
      <c r="H85">
        <v>0.21467</v>
      </c>
      <c r="I85">
        <v>622.31363999999996</v>
      </c>
      <c r="J85">
        <f t="shared" si="1"/>
        <v>0.21066233304940371</v>
      </c>
    </row>
    <row r="86" spans="8:10" x14ac:dyDescent="0.3">
      <c r="H86">
        <v>0.21732000000000001</v>
      </c>
      <c r="I86">
        <v>614.04638999999997</v>
      </c>
      <c r="J86">
        <f t="shared" si="1"/>
        <v>0.2133655737024566</v>
      </c>
    </row>
    <row r="87" spans="8:10" x14ac:dyDescent="0.3">
      <c r="H87">
        <v>0.21997</v>
      </c>
      <c r="I87">
        <v>607.84595999999999</v>
      </c>
      <c r="J87">
        <f t="shared" si="1"/>
        <v>0.21605550414394664</v>
      </c>
    </row>
    <row r="88" spans="8:10" x14ac:dyDescent="0.3">
      <c r="H88">
        <v>0.22262000000000001</v>
      </c>
      <c r="I88">
        <v>597.51189999999997</v>
      </c>
      <c r="J88">
        <f t="shared" si="1"/>
        <v>0.21877205494416291</v>
      </c>
    </row>
    <row r="89" spans="8:10" x14ac:dyDescent="0.3">
      <c r="H89">
        <v>0.22527</v>
      </c>
      <c r="I89">
        <v>589.24464999999998</v>
      </c>
      <c r="J89">
        <f t="shared" si="1"/>
        <v>0.22147529559721577</v>
      </c>
    </row>
    <row r="90" spans="8:10" x14ac:dyDescent="0.3">
      <c r="H90">
        <v>0.22792000000000001</v>
      </c>
      <c r="I90">
        <v>578.91058999999996</v>
      </c>
      <c r="J90">
        <f t="shared" si="1"/>
        <v>0.22419184639743203</v>
      </c>
    </row>
    <row r="91" spans="8:10" x14ac:dyDescent="0.3">
      <c r="H91">
        <v>0.23057</v>
      </c>
      <c r="I91">
        <v>566.50971000000004</v>
      </c>
      <c r="J91">
        <f t="shared" si="1"/>
        <v>0.22692170740921105</v>
      </c>
    </row>
    <row r="92" spans="8:10" x14ac:dyDescent="0.3">
      <c r="H92">
        <v>0.2336</v>
      </c>
      <c r="I92">
        <v>552.04202999999995</v>
      </c>
      <c r="J92">
        <f t="shared" si="1"/>
        <v>0.23004487850375402</v>
      </c>
    </row>
    <row r="93" spans="8:10" x14ac:dyDescent="0.3">
      <c r="H93">
        <v>0.23624999999999999</v>
      </c>
      <c r="I93">
        <v>543.77477999999996</v>
      </c>
      <c r="J93">
        <f t="shared" si="1"/>
        <v>0.23274811915680688</v>
      </c>
    </row>
    <row r="94" spans="8:10" x14ac:dyDescent="0.3">
      <c r="H94">
        <v>0.23813999999999999</v>
      </c>
      <c r="I94">
        <v>531.37391000000002</v>
      </c>
      <c r="J94">
        <f t="shared" si="1"/>
        <v>0.23471798010418649</v>
      </c>
    </row>
    <row r="95" spans="8:10" x14ac:dyDescent="0.3">
      <c r="H95">
        <v>0.24041000000000001</v>
      </c>
      <c r="I95">
        <v>521.03985</v>
      </c>
      <c r="J95">
        <f t="shared" si="1"/>
        <v>0.23705453090440273</v>
      </c>
    </row>
    <row r="96" spans="8:10" x14ac:dyDescent="0.3">
      <c r="H96">
        <v>0.24229999999999999</v>
      </c>
      <c r="I96">
        <v>506.57216</v>
      </c>
      <c r="J96">
        <f t="shared" si="1"/>
        <v>0.23903770206334513</v>
      </c>
    </row>
    <row r="97" spans="8:10" x14ac:dyDescent="0.3">
      <c r="H97">
        <v>0.24418999999999999</v>
      </c>
      <c r="I97">
        <v>494.17129</v>
      </c>
      <c r="J97">
        <f t="shared" si="1"/>
        <v>0.24100756301072471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Stress-Strain</vt:lpstr>
      <vt:lpstr>Tabelle1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Besitzer</dc:creator>
  <cp:lastModifiedBy>Besitzer</cp:lastModifiedBy>
  <dcterms:created xsi:type="dcterms:W3CDTF">2021-03-16T22:34:27Z</dcterms:created>
  <dcterms:modified xsi:type="dcterms:W3CDTF">2021-03-19T22:07:56Z</dcterms:modified>
</cp:coreProperties>
</file>