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1180" windowHeight="10110"/>
  </bookViews>
  <sheets>
    <sheet name="Tabelle1" sheetId="1" r:id="rId1"/>
    <sheet name="Tabelle2" sheetId="2" r:id="rId2"/>
  </sheets>
  <calcPr calcId="125725"/>
</workbook>
</file>

<file path=xl/calcChain.xml><?xml version="1.0" encoding="utf-8"?>
<calcChain xmlns="http://schemas.openxmlformats.org/spreadsheetml/2006/main">
  <c r="B85" i="1"/>
  <c r="D85"/>
  <c r="D81" l="1"/>
  <c r="B86"/>
  <c r="C14"/>
  <c r="C13"/>
  <c r="C12"/>
  <c r="C11"/>
  <c r="C10"/>
  <c r="C9"/>
  <c r="C8"/>
  <c r="B83"/>
  <c r="B84" s="1"/>
  <c r="D83"/>
  <c r="D84" s="1"/>
  <c r="D86" s="1"/>
  <c r="F8" i="2"/>
  <c r="F7"/>
  <c r="I14" i="1"/>
  <c r="L14" s="1"/>
  <c r="H14"/>
  <c r="K14" s="1"/>
  <c r="H13"/>
  <c r="H12"/>
  <c r="H11"/>
  <c r="H10"/>
  <c r="H9"/>
  <c r="I13"/>
  <c r="I12"/>
  <c r="I11"/>
  <c r="I10"/>
  <c r="I9"/>
  <c r="I8"/>
  <c r="H8"/>
  <c r="L11" l="1"/>
  <c r="L9"/>
  <c r="K10"/>
  <c r="L13"/>
  <c r="K13"/>
  <c r="K12"/>
  <c r="K9"/>
  <c r="K11"/>
  <c r="L10"/>
  <c r="L12"/>
</calcChain>
</file>

<file path=xl/sharedStrings.xml><?xml version="1.0" encoding="utf-8"?>
<sst xmlns="http://schemas.openxmlformats.org/spreadsheetml/2006/main" count="92" uniqueCount="70">
  <si>
    <t>Convergence study for a plastic interface in total slip:</t>
  </si>
  <si>
    <t>Reference solution</t>
  </si>
  <si>
    <t>Input file:</t>
  </si>
  <si>
    <t>inp_plasticity_5_ref_21_27.m</t>
  </si>
  <si>
    <t xml:space="preserve">Mesh size: </t>
  </si>
  <si>
    <t>varied in input file and DBC / NBC file</t>
  </si>
  <si>
    <t>mesh</t>
  </si>
  <si>
    <t>mesh size h</t>
  </si>
  <si>
    <t>DOFs</t>
  </si>
  <si>
    <t>11x11</t>
  </si>
  <si>
    <t>x-displ of bottem left corner</t>
  </si>
  <si>
    <t>x-displ of bottem right corner</t>
  </si>
  <si>
    <t>1x1</t>
  </si>
  <si>
    <t>6x6</t>
  </si>
  <si>
    <t>21x21</t>
  </si>
  <si>
    <t>41x41</t>
  </si>
  <si>
    <t>81x81</t>
  </si>
  <si>
    <t>141x141</t>
  </si>
  <si>
    <t>151x151</t>
  </si>
  <si>
    <t>156x156</t>
  </si>
  <si>
    <t>160x160</t>
  </si>
  <si>
    <t>displacement-increments</t>
  </si>
  <si>
    <t>---</t>
  </si>
  <si>
    <t>So, this mesh is used as the reference solution to compare with the corresponding plasticity-example.</t>
  </si>
  <si>
    <t>First, the convergence in the L2-norm of the displacement field for the reference solution is shown.</t>
  </si>
  <si>
    <t>Error of displacement field in L2-norm with the 160x160-mesh as the reference solution</t>
  </si>
  <si>
    <t>mesh with interface and perfect plasticity</t>
  </si>
  <si>
    <t>21x27</t>
  </si>
  <si>
    <t>number of loadsteps</t>
  </si>
  <si>
    <t>base DOFs</t>
  </si>
  <si>
    <t>all DOFs</t>
  </si>
  <si>
    <t>cut elements</t>
  </si>
  <si>
    <t>penalty method</t>
  </si>
  <si>
    <t>41x51</t>
  </si>
  <si>
    <t>81x101</t>
  </si>
  <si>
    <t>141x176</t>
  </si>
  <si>
    <t>Line divisions</t>
  </si>
  <si>
    <t>3x3</t>
  </si>
  <si>
    <t>displ-error</t>
  </si>
  <si>
    <t>Displacement</t>
  </si>
  <si>
    <t>Rate 1</t>
  </si>
  <si>
    <t>Rate 2</t>
  </si>
  <si>
    <t>5x6</t>
  </si>
  <si>
    <t>Comparison between Penalty and Nitsche with respect to the reference solution</t>
  </si>
  <si>
    <t>Mesh:</t>
  </si>
  <si>
    <t>21x27 with reference mesh 21x21</t>
  </si>
  <si>
    <t>x-displacement of left bottom node:</t>
  </si>
  <si>
    <t>Reference mesh</t>
  </si>
  <si>
    <t>Nitsches method</t>
  </si>
  <si>
    <t>parameter normal</t>
  </si>
  <si>
    <t>parameter tangential</t>
  </si>
  <si>
    <t>auto</t>
  </si>
  <si>
    <t>no</t>
  </si>
  <si>
    <t>Difference to reference solution</t>
  </si>
  <si>
    <t>tang. penalty parameter</t>
  </si>
  <si>
    <t>normal penalty par.</t>
  </si>
  <si>
    <t>L2-error displacement field</t>
  </si>
  <si>
    <t>displacement error</t>
  </si>
  <si>
    <t>Parameter study for penalty parameter</t>
  </si>
  <si>
    <t xml:space="preserve">The parameter study is done on the coarse mesh 21x27. The reference solution is computed with an 161x161 mesh. </t>
  </si>
  <si>
    <t>L2-error in displacement field</t>
  </si>
  <si>
    <t>penalty parameter normal</t>
  </si>
  <si>
    <t>penalty parameter tangential</t>
  </si>
  <si>
    <t>oszillations</t>
  </si>
  <si>
    <t>161x161</t>
  </si>
  <si>
    <t>1/h</t>
  </si>
  <si>
    <t>The 161x161-mesh is the finest mesh which can be handled. A finer mesh requires more memory.</t>
  </si>
  <si>
    <t>Nitsche</t>
  </si>
  <si>
    <t>mesh size</t>
  </si>
  <si>
    <t>101_126</t>
  </si>
</sst>
</file>

<file path=xl/styles.xml><?xml version="1.0" encoding="utf-8"?>
<styleSheet xmlns="http://schemas.openxmlformats.org/spreadsheetml/2006/main">
  <numFmts count="2">
    <numFmt numFmtId="164" formatCode="0.00000E+00"/>
    <numFmt numFmtId="165" formatCode="0.0000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quotePrefix="1" applyNumberFormat="1" applyAlignment="1">
      <alignment horizontal="right"/>
    </xf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x-displacements of bottom</a:t>
            </a:r>
            <a:r>
              <a:rPr lang="en-US" baseline="0"/>
              <a:t> corners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Tabelle1!$D$8:$D$14</c:f>
              <c:numCache>
                <c:formatCode>General</c:formatCode>
                <c:ptCount val="7"/>
                <c:pt idx="0">
                  <c:v>8</c:v>
                </c:pt>
                <c:pt idx="1">
                  <c:v>98</c:v>
                </c:pt>
                <c:pt idx="2">
                  <c:v>288</c:v>
                </c:pt>
                <c:pt idx="3">
                  <c:v>968</c:v>
                </c:pt>
                <c:pt idx="4">
                  <c:v>3528</c:v>
                </c:pt>
                <c:pt idx="5">
                  <c:v>13448</c:v>
                </c:pt>
                <c:pt idx="6">
                  <c:v>51842</c:v>
                </c:pt>
              </c:numCache>
            </c:numRef>
          </c:xVal>
          <c:yVal>
            <c:numRef>
              <c:f>Tabelle1!$H$8:$H$14</c:f>
              <c:numCache>
                <c:formatCode>General</c:formatCode>
                <c:ptCount val="7"/>
                <c:pt idx="0">
                  <c:v>2E-3</c:v>
                </c:pt>
                <c:pt idx="1">
                  <c:v>3.1763499981239999E-3</c:v>
                </c:pt>
                <c:pt idx="2">
                  <c:v>3.346291541446E-3</c:v>
                </c:pt>
                <c:pt idx="3">
                  <c:v>3.4185993690769999E-3</c:v>
                </c:pt>
                <c:pt idx="4">
                  <c:v>3.4462531501369999E-3</c:v>
                </c:pt>
                <c:pt idx="5">
                  <c:v>3.45706513209E-3</c:v>
                </c:pt>
                <c:pt idx="6">
                  <c:v>3.4615998910010001E-3</c:v>
                </c:pt>
              </c:numCache>
            </c:numRef>
          </c:yVal>
        </c:ser>
        <c:ser>
          <c:idx val="1"/>
          <c:order val="1"/>
          <c:xVal>
            <c:numRef>
              <c:f>Tabelle1!$D$8:$D$14</c:f>
              <c:numCache>
                <c:formatCode>General</c:formatCode>
                <c:ptCount val="7"/>
                <c:pt idx="0">
                  <c:v>8</c:v>
                </c:pt>
                <c:pt idx="1">
                  <c:v>98</c:v>
                </c:pt>
                <c:pt idx="2">
                  <c:v>288</c:v>
                </c:pt>
                <c:pt idx="3">
                  <c:v>968</c:v>
                </c:pt>
                <c:pt idx="4">
                  <c:v>3528</c:v>
                </c:pt>
                <c:pt idx="5">
                  <c:v>13448</c:v>
                </c:pt>
                <c:pt idx="6">
                  <c:v>51842</c:v>
                </c:pt>
              </c:numCache>
            </c:numRef>
          </c:xVal>
          <c:yVal>
            <c:numRef>
              <c:f>Tabelle1!$I$8:$I$14</c:f>
              <c:numCache>
                <c:formatCode>General</c:formatCode>
                <c:ptCount val="7"/>
                <c:pt idx="0">
                  <c:v>2E-3</c:v>
                </c:pt>
                <c:pt idx="1">
                  <c:v>3.0708899145860001E-3</c:v>
                </c:pt>
                <c:pt idx="2">
                  <c:v>3.2813583316639999E-3</c:v>
                </c:pt>
                <c:pt idx="3">
                  <c:v>3.383185531612E-3</c:v>
                </c:pt>
                <c:pt idx="4">
                  <c:v>3.4280439353300001E-3</c:v>
                </c:pt>
                <c:pt idx="5">
                  <c:v>3.4479155957420002E-3</c:v>
                </c:pt>
                <c:pt idx="6">
                  <c:v>3.4570369149419999E-3</c:v>
                </c:pt>
              </c:numCache>
            </c:numRef>
          </c:yVal>
        </c:ser>
        <c:axId val="114135040"/>
        <c:axId val="116515584"/>
      </c:scatterChart>
      <c:valAx>
        <c:axId val="114135040"/>
        <c:scaling>
          <c:logBase val="10"/>
          <c:orientation val="minMax"/>
        </c:scaling>
        <c:axPos val="b"/>
        <c:numFmt formatCode="General" sourceLinked="1"/>
        <c:tickLblPos val="nextTo"/>
        <c:crossAx val="116515584"/>
        <c:crosses val="autoZero"/>
        <c:crossBetween val="midCat"/>
      </c:valAx>
      <c:valAx>
        <c:axId val="116515584"/>
        <c:scaling>
          <c:orientation val="minMax"/>
          <c:max val="4.0000000000000018E-3"/>
          <c:min val="2.0000000000000009E-3"/>
        </c:scaling>
        <c:axPos val="l"/>
        <c:majorGridlines/>
        <c:numFmt formatCode="General" sourceLinked="1"/>
        <c:tickLblPos val="nextTo"/>
        <c:crossAx val="114135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xVal>
            <c:numRef>
              <c:f>Tabelle1!$E$34:$E$41</c:f>
              <c:numCache>
                <c:formatCode>General</c:formatCode>
                <c:ptCount val="8"/>
                <c:pt idx="0">
                  <c:v>8</c:v>
                </c:pt>
                <c:pt idx="1">
                  <c:v>32</c:v>
                </c:pt>
                <c:pt idx="2">
                  <c:v>98</c:v>
                </c:pt>
                <c:pt idx="3">
                  <c:v>288</c:v>
                </c:pt>
                <c:pt idx="4">
                  <c:v>968</c:v>
                </c:pt>
                <c:pt idx="5">
                  <c:v>3528</c:v>
                </c:pt>
                <c:pt idx="6">
                  <c:v>13448</c:v>
                </c:pt>
                <c:pt idx="7">
                  <c:v>40328</c:v>
                </c:pt>
              </c:numCache>
            </c:numRef>
          </c:xVal>
          <c:yVal>
            <c:numRef>
              <c:f>Tabelle1!$F$34:$F$41</c:f>
              <c:numCache>
                <c:formatCode>General</c:formatCode>
                <c:ptCount val="8"/>
                <c:pt idx="0">
                  <c:v>0.43747999999999998</c:v>
                </c:pt>
                <c:pt idx="1">
                  <c:v>0.20746000000000001</c:v>
                </c:pt>
                <c:pt idx="2" formatCode="0.00000E+00">
                  <c:v>8.0954999999999999E-2</c:v>
                </c:pt>
                <c:pt idx="3" formatCode="0.00000E+00">
                  <c:v>2.8693E-2</c:v>
                </c:pt>
                <c:pt idx="4" formatCode="0.00000E+00">
                  <c:v>8.5301999999999999E-3</c:v>
                </c:pt>
                <c:pt idx="5" formatCode="0.00000E+00">
                  <c:v>2.2391999999999998E-3</c:v>
                </c:pt>
                <c:pt idx="6" formatCode="0.00000E+00">
                  <c:v>4.7087000000000002E-4</c:v>
                </c:pt>
                <c:pt idx="7" formatCode="0.00000E+00">
                  <c:v>5.0374999999999998E-5</c:v>
                </c:pt>
              </c:numCache>
            </c:numRef>
          </c:yVal>
        </c:ser>
        <c:axId val="111139840"/>
        <c:axId val="111158016"/>
      </c:scatterChart>
      <c:valAx>
        <c:axId val="111139840"/>
        <c:scaling>
          <c:logBase val="10"/>
          <c:orientation val="minMax"/>
        </c:scaling>
        <c:axPos val="b"/>
        <c:numFmt formatCode="General" sourceLinked="1"/>
        <c:tickLblPos val="nextTo"/>
        <c:crossAx val="111158016"/>
        <c:crosses val="autoZero"/>
        <c:crossBetween val="midCat"/>
      </c:valAx>
      <c:valAx>
        <c:axId val="11115801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1139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xVal>
            <c:numRef>
              <c:f>Tabelle1!$D$34:$D$40</c:f>
              <c:numCache>
                <c:formatCode>General</c:formatCode>
                <c:ptCount val="7"/>
                <c:pt idx="0">
                  <c:v>2.8283999999999998</c:v>
                </c:pt>
                <c:pt idx="1">
                  <c:v>0.94281000000000004</c:v>
                </c:pt>
                <c:pt idx="2">
                  <c:v>0.47139999999999999</c:v>
                </c:pt>
                <c:pt idx="3">
                  <c:v>0.25713000000000003</c:v>
                </c:pt>
                <c:pt idx="4">
                  <c:v>0.13469</c:v>
                </c:pt>
                <c:pt idx="5">
                  <c:v>6.8986000000000006E-2</c:v>
                </c:pt>
                <c:pt idx="6">
                  <c:v>3.4918999999999999E-2</c:v>
                </c:pt>
              </c:numCache>
            </c:numRef>
          </c:xVal>
          <c:yVal>
            <c:numRef>
              <c:f>Tabelle1!$F$34:$F$40</c:f>
              <c:numCache>
                <c:formatCode>General</c:formatCode>
                <c:ptCount val="7"/>
                <c:pt idx="0">
                  <c:v>0.43747999999999998</c:v>
                </c:pt>
                <c:pt idx="1">
                  <c:v>0.20746000000000001</c:v>
                </c:pt>
                <c:pt idx="2" formatCode="0.00000E+00">
                  <c:v>8.0954999999999999E-2</c:v>
                </c:pt>
                <c:pt idx="3" formatCode="0.00000E+00">
                  <c:v>2.8693E-2</c:v>
                </c:pt>
                <c:pt idx="4" formatCode="0.00000E+00">
                  <c:v>8.5301999999999999E-3</c:v>
                </c:pt>
                <c:pt idx="5" formatCode="0.00000E+00">
                  <c:v>2.2391999999999998E-3</c:v>
                </c:pt>
                <c:pt idx="6" formatCode="0.00000E+00">
                  <c:v>4.7087000000000002E-4</c:v>
                </c:pt>
              </c:numCache>
            </c:numRef>
          </c:yVal>
        </c:ser>
        <c:ser>
          <c:idx val="1"/>
          <c:order val="1"/>
          <c:tx>
            <c:v>Rate_1</c:v>
          </c:tx>
          <c:xVal>
            <c:numRef>
              <c:f>Tabelle1!$A$51:$A$52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Tabelle1!$B$51:$B$52</c:f>
              <c:numCache>
                <c:formatCode>General</c:formatCode>
                <c:ptCount val="2"/>
                <c:pt idx="0">
                  <c:v>0.1</c:v>
                </c:pt>
                <c:pt idx="1">
                  <c:v>1E-3</c:v>
                </c:pt>
              </c:numCache>
            </c:numRef>
          </c:yVal>
        </c:ser>
        <c:ser>
          <c:idx val="2"/>
          <c:order val="2"/>
          <c:tx>
            <c:v>Rate_2</c:v>
          </c:tx>
          <c:xVal>
            <c:numRef>
              <c:f>Tabelle1!$A$48:$A$49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Tabelle1!$B$48:$B$49</c:f>
              <c:numCache>
                <c:formatCode>General</c:formatCode>
                <c:ptCount val="2"/>
                <c:pt idx="0">
                  <c:v>0.1</c:v>
                </c:pt>
                <c:pt idx="1">
                  <c:v>1.0000000000000001E-5</c:v>
                </c:pt>
              </c:numCache>
            </c:numRef>
          </c:yVal>
        </c:ser>
        <c:axId val="111277568"/>
        <c:axId val="111279104"/>
      </c:scatterChart>
      <c:valAx>
        <c:axId val="111277568"/>
        <c:scaling>
          <c:logBase val="10"/>
          <c:orientation val="minMax"/>
        </c:scaling>
        <c:axPos val="b"/>
        <c:numFmt formatCode="General" sourceLinked="1"/>
        <c:tickLblPos val="nextTo"/>
        <c:crossAx val="111279104"/>
        <c:crosses val="autoZero"/>
        <c:crossBetween val="midCat"/>
      </c:valAx>
      <c:valAx>
        <c:axId val="11127910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1277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xVal>
            <c:numRef>
              <c:f>Tabelle1!$B$34:$B$41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11</c:v>
                </c:pt>
                <c:pt idx="4">
                  <c:v>21</c:v>
                </c:pt>
                <c:pt idx="5">
                  <c:v>41</c:v>
                </c:pt>
                <c:pt idx="6">
                  <c:v>81</c:v>
                </c:pt>
                <c:pt idx="7">
                  <c:v>141</c:v>
                </c:pt>
              </c:numCache>
            </c:numRef>
          </c:xVal>
          <c:yVal>
            <c:numRef>
              <c:f>Tabelle1!$F$33:$F$41</c:f>
              <c:numCache>
                <c:formatCode>General</c:formatCode>
                <c:ptCount val="9"/>
                <c:pt idx="0">
                  <c:v>0</c:v>
                </c:pt>
                <c:pt idx="1">
                  <c:v>0.43747999999999998</c:v>
                </c:pt>
                <c:pt idx="2">
                  <c:v>0.20746000000000001</c:v>
                </c:pt>
                <c:pt idx="3" formatCode="0.00000E+00">
                  <c:v>8.0954999999999999E-2</c:v>
                </c:pt>
                <c:pt idx="4" formatCode="0.00000E+00">
                  <c:v>2.8693E-2</c:v>
                </c:pt>
                <c:pt idx="5" formatCode="0.00000E+00">
                  <c:v>8.5301999999999999E-3</c:v>
                </c:pt>
                <c:pt idx="6" formatCode="0.00000E+00">
                  <c:v>2.2391999999999998E-3</c:v>
                </c:pt>
                <c:pt idx="7" formatCode="0.00000E+00">
                  <c:v>4.7087000000000002E-4</c:v>
                </c:pt>
                <c:pt idx="8" formatCode="0.00000E+00">
                  <c:v>5.0374999999999998E-5</c:v>
                </c:pt>
              </c:numCache>
            </c:numRef>
          </c:yVal>
        </c:ser>
        <c:ser>
          <c:idx val="1"/>
          <c:order val="1"/>
          <c:tx>
            <c:v>Rate_1</c:v>
          </c:tx>
          <c:xVal>
            <c:numRef>
              <c:f>Tabelle1!$A$57:$A$58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xVal>
          <c:yVal>
            <c:numRef>
              <c:f>Tabelle1!$B$57:$B$58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v>Rate_2</c:v>
          </c:tx>
          <c:xVal>
            <c:numRef>
              <c:f>Tabelle1!$A$54:$A$55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xVal>
          <c:yVal>
            <c:numRef>
              <c:f>Tabelle1!$B$54:$B$55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112005120"/>
        <c:axId val="112006656"/>
      </c:scatterChart>
      <c:valAx>
        <c:axId val="112005120"/>
        <c:scaling>
          <c:logBase val="10"/>
          <c:orientation val="minMax"/>
        </c:scaling>
        <c:axPos val="b"/>
        <c:numFmt formatCode="General" sourceLinked="1"/>
        <c:tickLblPos val="nextTo"/>
        <c:crossAx val="112006656"/>
        <c:crosses val="autoZero"/>
        <c:crossBetween val="midCat"/>
      </c:valAx>
      <c:valAx>
        <c:axId val="11200665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2005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penalty</c:v>
          </c:tx>
          <c:xVal>
            <c:numRef>
              <c:f>Tabelle1!$E$82:$E$86</c:f>
              <c:numCache>
                <c:formatCode>General</c:formatCode>
                <c:ptCount val="5"/>
                <c:pt idx="0">
                  <c:v>0.13283</c:v>
                </c:pt>
                <c:pt idx="1">
                  <c:v>6.9154999999999994E-2</c:v>
                </c:pt>
                <c:pt idx="2">
                  <c:v>3.4962E-2</c:v>
                </c:pt>
                <c:pt idx="3">
                  <c:v>2.8032000000000001E-2</c:v>
                </c:pt>
                <c:pt idx="4">
                  <c:v>2.0074000000000002E-2</c:v>
                </c:pt>
              </c:numCache>
            </c:numRef>
          </c:xVal>
          <c:yVal>
            <c:numRef>
              <c:f>Tabelle1!$J$82:$J$86</c:f>
              <c:numCache>
                <c:formatCode>0.0000000000</c:formatCode>
                <c:ptCount val="5"/>
                <c:pt idx="0">
                  <c:v>5.0413103652040001E-3</c:v>
                </c:pt>
                <c:pt idx="1">
                  <c:v>1.375725482147E-3</c:v>
                </c:pt>
                <c:pt idx="2">
                  <c:v>3.4275789658118301E-4</c:v>
                </c:pt>
                <c:pt idx="3">
                  <c:v>2.1759250701097E-4</c:v>
                </c:pt>
              </c:numCache>
            </c:numRef>
          </c:yVal>
        </c:ser>
        <c:ser>
          <c:idx val="1"/>
          <c:order val="1"/>
          <c:tx>
            <c:strRef>
              <c:f>Tabelle1!$A$75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Tabelle1!$B$75:$B$76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Tabelle1!$D$75:$D$76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Tabelle1!$E$75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Tabelle1!$F$75:$F$76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Tabelle1!$G$75:$G$76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ser>
          <c:idx val="3"/>
          <c:order val="3"/>
          <c:tx>
            <c:v>Nitsche</c:v>
          </c:tx>
          <c:xVal>
            <c:numRef>
              <c:f>Tabelle1!$G$92:$G$96</c:f>
              <c:numCache>
                <c:formatCode>General</c:formatCode>
                <c:ptCount val="5"/>
                <c:pt idx="0">
                  <c:v>0.13283</c:v>
                </c:pt>
                <c:pt idx="1">
                  <c:v>6.9154999999999994E-2</c:v>
                </c:pt>
                <c:pt idx="2">
                  <c:v>3.4962E-2</c:v>
                </c:pt>
                <c:pt idx="3">
                  <c:v>2.8032000000000001E-2</c:v>
                </c:pt>
                <c:pt idx="4">
                  <c:v>2.0074000000000002E-2</c:v>
                </c:pt>
              </c:numCache>
            </c:numRef>
          </c:xVal>
          <c:yVal>
            <c:numRef>
              <c:f>Tabelle1!$H$92:$H$96</c:f>
              <c:numCache>
                <c:formatCode>0.0000000000</c:formatCode>
                <c:ptCount val="5"/>
                <c:pt idx="0">
                  <c:v>2.5860179023050002E-3</c:v>
                </c:pt>
                <c:pt idx="1">
                  <c:v>7.12546939535498E-4</c:v>
                </c:pt>
                <c:pt idx="2">
                  <c:v>1.51133873463743E-4</c:v>
                </c:pt>
                <c:pt idx="3">
                  <c:v>7.9647193634961206E-5</c:v>
                </c:pt>
                <c:pt idx="4">
                  <c:v>1.6910848047843401E-5</c:v>
                </c:pt>
              </c:numCache>
            </c:numRef>
          </c:yVal>
        </c:ser>
        <c:axId val="112020480"/>
        <c:axId val="112030848"/>
      </c:scatterChart>
      <c:valAx>
        <c:axId val="11202048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mesh size h</a:t>
                </a:r>
              </a:p>
            </c:rich>
          </c:tx>
          <c:layout/>
        </c:title>
        <c:numFmt formatCode="General" sourceLinked="1"/>
        <c:tickLblPos val="nextTo"/>
        <c:crossAx val="112030848"/>
        <c:crosses val="autoZero"/>
        <c:crossBetween val="midCat"/>
      </c:valAx>
      <c:valAx>
        <c:axId val="11203084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</c:title>
        <c:numFmt formatCode="0.0000000000" sourceLinked="1"/>
        <c:tickLblPos val="nextTo"/>
        <c:crossAx val="112020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0"/>
          <c:order val="0"/>
          <c:tx>
            <c:v>left corner</c:v>
          </c:tx>
          <c:xVal>
            <c:numRef>
              <c:f>Tabelle1!$C$8:$C$14</c:f>
              <c:numCache>
                <c:formatCode>General</c:formatCode>
                <c:ptCount val="7"/>
                <c:pt idx="0">
                  <c:v>0.35355678121906381</c:v>
                </c:pt>
                <c:pt idx="1">
                  <c:v>2.1213406873143827</c:v>
                </c:pt>
                <c:pt idx="2">
                  <c:v>3.8890833430560412</c:v>
                </c:pt>
                <c:pt idx="3">
                  <c:v>7.4244561585863833</c:v>
                </c:pt>
                <c:pt idx="4">
                  <c:v>14.495694778650739</c:v>
                </c:pt>
                <c:pt idx="5">
                  <c:v>28.637704401615167</c:v>
                </c:pt>
                <c:pt idx="6">
                  <c:v>56.567485009616476</c:v>
                </c:pt>
              </c:numCache>
            </c:numRef>
          </c:xVal>
          <c:yVal>
            <c:numRef>
              <c:f>Tabelle1!$H$8:$H$14</c:f>
              <c:numCache>
                <c:formatCode>General</c:formatCode>
                <c:ptCount val="7"/>
                <c:pt idx="0">
                  <c:v>2E-3</c:v>
                </c:pt>
                <c:pt idx="1">
                  <c:v>3.1763499981239999E-3</c:v>
                </c:pt>
                <c:pt idx="2">
                  <c:v>3.346291541446E-3</c:v>
                </c:pt>
                <c:pt idx="3">
                  <c:v>3.4185993690769999E-3</c:v>
                </c:pt>
                <c:pt idx="4">
                  <c:v>3.4462531501369999E-3</c:v>
                </c:pt>
                <c:pt idx="5">
                  <c:v>3.45706513209E-3</c:v>
                </c:pt>
                <c:pt idx="6">
                  <c:v>3.4615998910010001E-3</c:v>
                </c:pt>
              </c:numCache>
            </c:numRef>
          </c:yVal>
        </c:ser>
        <c:ser>
          <c:idx val="1"/>
          <c:order val="1"/>
          <c:tx>
            <c:v>right corner</c:v>
          </c:tx>
          <c:xVal>
            <c:numRef>
              <c:f>Tabelle1!$C$8:$C$14</c:f>
              <c:numCache>
                <c:formatCode>General</c:formatCode>
                <c:ptCount val="7"/>
                <c:pt idx="0">
                  <c:v>0.35355678121906381</c:v>
                </c:pt>
                <c:pt idx="1">
                  <c:v>2.1213406873143827</c:v>
                </c:pt>
                <c:pt idx="2">
                  <c:v>3.8890833430560412</c:v>
                </c:pt>
                <c:pt idx="3">
                  <c:v>7.4244561585863833</c:v>
                </c:pt>
                <c:pt idx="4">
                  <c:v>14.495694778650739</c:v>
                </c:pt>
                <c:pt idx="5">
                  <c:v>28.637704401615167</c:v>
                </c:pt>
                <c:pt idx="6">
                  <c:v>56.567485009616476</c:v>
                </c:pt>
              </c:numCache>
            </c:numRef>
          </c:xVal>
          <c:yVal>
            <c:numRef>
              <c:f>Tabelle1!$I$8:$I$14</c:f>
              <c:numCache>
                <c:formatCode>General</c:formatCode>
                <c:ptCount val="7"/>
                <c:pt idx="0">
                  <c:v>2E-3</c:v>
                </c:pt>
                <c:pt idx="1">
                  <c:v>3.0708899145860001E-3</c:v>
                </c:pt>
                <c:pt idx="2">
                  <c:v>3.2813583316639999E-3</c:v>
                </c:pt>
                <c:pt idx="3">
                  <c:v>3.383185531612E-3</c:v>
                </c:pt>
                <c:pt idx="4">
                  <c:v>3.4280439353300001E-3</c:v>
                </c:pt>
                <c:pt idx="5">
                  <c:v>3.4479155957420002E-3</c:v>
                </c:pt>
                <c:pt idx="6">
                  <c:v>3.4570369149419999E-3</c:v>
                </c:pt>
              </c:numCache>
            </c:numRef>
          </c:yVal>
        </c:ser>
        <c:axId val="112101248"/>
        <c:axId val="112102784"/>
      </c:scatterChart>
      <c:valAx>
        <c:axId val="112101248"/>
        <c:scaling>
          <c:logBase val="10"/>
          <c:orientation val="minMax"/>
        </c:scaling>
        <c:axPos val="b"/>
        <c:numFmt formatCode="General" sourceLinked="1"/>
        <c:tickLblPos val="nextTo"/>
        <c:crossAx val="112102784"/>
        <c:crosses val="autoZero"/>
        <c:crossBetween val="midCat"/>
      </c:valAx>
      <c:valAx>
        <c:axId val="112102784"/>
        <c:scaling>
          <c:orientation val="minMax"/>
          <c:max val="4.0000000000000018E-3"/>
          <c:min val="1.5000000000000005E-3"/>
        </c:scaling>
        <c:axPos val="l"/>
        <c:majorGridlines/>
        <c:numFmt formatCode="General" sourceLinked="1"/>
        <c:tickLblPos val="nextTo"/>
        <c:crossAx val="112101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xVal>
            <c:numRef>
              <c:f>Tabelle2!$B$17:$B$36</c:f>
              <c:numCache>
                <c:formatCode>0.00E+00</c:formatCode>
                <c:ptCount val="20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80</c:v>
                </c:pt>
                <c:pt idx="7">
                  <c:v>100</c:v>
                </c:pt>
                <c:pt idx="8">
                  <c:v>175</c:v>
                </c:pt>
                <c:pt idx="9">
                  <c:v>250</c:v>
                </c:pt>
                <c:pt idx="10">
                  <c:v>500</c:v>
                </c:pt>
                <c:pt idx="11">
                  <c:v>1000</c:v>
                </c:pt>
                <c:pt idx="12">
                  <c:v>5000</c:v>
                </c:pt>
                <c:pt idx="13">
                  <c:v>10000</c:v>
                </c:pt>
                <c:pt idx="14">
                  <c:v>50000</c:v>
                </c:pt>
                <c:pt idx="15">
                  <c:v>100000</c:v>
                </c:pt>
                <c:pt idx="16">
                  <c:v>500000</c:v>
                </c:pt>
                <c:pt idx="17">
                  <c:v>1000000</c:v>
                </c:pt>
                <c:pt idx="18">
                  <c:v>2000000</c:v>
                </c:pt>
                <c:pt idx="19">
                  <c:v>2500000</c:v>
                </c:pt>
              </c:numCache>
            </c:numRef>
          </c:xVal>
          <c:yVal>
            <c:numRef>
              <c:f>Tabelle2!$C$17:$C$36</c:f>
              <c:numCache>
                <c:formatCode>General</c:formatCode>
                <c:ptCount val="20"/>
                <c:pt idx="0">
                  <c:v>0.32461390038322402</c:v>
                </c:pt>
                <c:pt idx="1">
                  <c:v>0.32204414611769899</c:v>
                </c:pt>
                <c:pt idx="2">
                  <c:v>0.318869949726307</c:v>
                </c:pt>
                <c:pt idx="3">
                  <c:v>0.29490325391844102</c:v>
                </c:pt>
                <c:pt idx="4">
                  <c:v>0.26811383353516499</c:v>
                </c:pt>
                <c:pt idx="5">
                  <c:v>0.130910402382589</c:v>
                </c:pt>
                <c:pt idx="6">
                  <c:v>7.4491047530739998E-2</c:v>
                </c:pt>
                <c:pt idx="7">
                  <c:v>4.7671531297343001E-2</c:v>
                </c:pt>
                <c:pt idx="8">
                  <c:v>5.0413103652050002E-3</c:v>
                </c:pt>
                <c:pt idx="9">
                  <c:v>5.041310365203E-3</c:v>
                </c:pt>
                <c:pt idx="10">
                  <c:v>5.0413103652050002E-3</c:v>
                </c:pt>
                <c:pt idx="11">
                  <c:v>5.0413103652040001E-3</c:v>
                </c:pt>
                <c:pt idx="12">
                  <c:v>5.0413103652050002E-3</c:v>
                </c:pt>
                <c:pt idx="13">
                  <c:v>5.041310365203E-3</c:v>
                </c:pt>
                <c:pt idx="14">
                  <c:v>5.0413100000000002E-3</c:v>
                </c:pt>
                <c:pt idx="15">
                  <c:v>5.0413103652050002E-3</c:v>
                </c:pt>
                <c:pt idx="16">
                  <c:v>5.041310365203E-3</c:v>
                </c:pt>
                <c:pt idx="17">
                  <c:v>5.041310365203E-3</c:v>
                </c:pt>
                <c:pt idx="18">
                  <c:v>5.0413103652040001E-3</c:v>
                </c:pt>
                <c:pt idx="19">
                  <c:v>5.041310365202E-3</c:v>
                </c:pt>
              </c:numCache>
            </c:numRef>
          </c:yVal>
        </c:ser>
        <c:axId val="112233472"/>
        <c:axId val="112235264"/>
      </c:scatterChart>
      <c:valAx>
        <c:axId val="112233472"/>
        <c:scaling>
          <c:logBase val="10"/>
          <c:orientation val="minMax"/>
        </c:scaling>
        <c:axPos val="b"/>
        <c:numFmt formatCode="0.00E+00" sourceLinked="1"/>
        <c:tickLblPos val="nextTo"/>
        <c:crossAx val="112235264"/>
        <c:crosses val="autoZero"/>
        <c:crossBetween val="midCat"/>
      </c:valAx>
      <c:valAx>
        <c:axId val="112235264"/>
        <c:scaling>
          <c:orientation val="minMax"/>
        </c:scaling>
        <c:axPos val="l"/>
        <c:majorGridlines/>
        <c:numFmt formatCode="General" sourceLinked="1"/>
        <c:tickLblPos val="nextTo"/>
        <c:crossAx val="1122334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18</xdr:row>
      <xdr:rowOff>152399</xdr:rowOff>
    </xdr:from>
    <xdr:to>
      <xdr:col>3</xdr:col>
      <xdr:colOff>952500</xdr:colOff>
      <xdr:row>29</xdr:row>
      <xdr:rowOff>104774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34</xdr:row>
      <xdr:rowOff>19050</xdr:rowOff>
    </xdr:from>
    <xdr:to>
      <xdr:col>9</xdr:col>
      <xdr:colOff>561975</xdr:colOff>
      <xdr:row>48</xdr:row>
      <xdr:rowOff>95250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49</xdr:row>
      <xdr:rowOff>114300</xdr:rowOff>
    </xdr:from>
    <xdr:to>
      <xdr:col>10</xdr:col>
      <xdr:colOff>361950</xdr:colOff>
      <xdr:row>64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723900</xdr:colOff>
      <xdr:row>50</xdr:row>
      <xdr:rowOff>57150</xdr:rowOff>
    </xdr:from>
    <xdr:to>
      <xdr:col>6</xdr:col>
      <xdr:colOff>942975</xdr:colOff>
      <xdr:row>64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87</xdr:row>
      <xdr:rowOff>142875</xdr:rowOff>
    </xdr:from>
    <xdr:to>
      <xdr:col>5</xdr:col>
      <xdr:colOff>85725</xdr:colOff>
      <xdr:row>102</xdr:row>
      <xdr:rowOff>28575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1581150</xdr:colOff>
      <xdr:row>16</xdr:row>
      <xdr:rowOff>0</xdr:rowOff>
    </xdr:from>
    <xdr:to>
      <xdr:col>8</xdr:col>
      <xdr:colOff>723900</xdr:colOff>
      <xdr:row>30</xdr:row>
      <xdr:rowOff>76200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14</xdr:row>
      <xdr:rowOff>19050</xdr:rowOff>
    </xdr:from>
    <xdr:to>
      <xdr:col>8</xdr:col>
      <xdr:colOff>323850</xdr:colOff>
      <xdr:row>30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6"/>
  <sheetViews>
    <sheetView tabSelected="1" topLeftCell="C74" zoomScaleNormal="100" workbookViewId="0">
      <selection activeCell="I88" sqref="I88"/>
    </sheetView>
  </sheetViews>
  <sheetFormatPr baseColWidth="10" defaultRowHeight="15"/>
  <cols>
    <col min="2" max="3" width="18.28515625" customWidth="1"/>
    <col min="4" max="4" width="22.5703125" bestFit="1" customWidth="1"/>
    <col min="5" max="5" width="26.42578125" bestFit="1" customWidth="1"/>
    <col min="6" max="6" width="27.42578125" bestFit="1" customWidth="1"/>
    <col min="7" max="7" width="19.42578125" bestFit="1" customWidth="1"/>
    <col min="8" max="8" width="26.42578125" bestFit="1" customWidth="1"/>
    <col min="9" max="9" width="27.42578125" bestFit="1" customWidth="1"/>
    <col min="10" max="10" width="13.5703125" customWidth="1"/>
  </cols>
  <sheetData>
    <row r="1" spans="1:12">
      <c r="A1" s="1" t="s">
        <v>0</v>
      </c>
    </row>
    <row r="3" spans="1:12">
      <c r="A3" t="s">
        <v>1</v>
      </c>
    </row>
    <row r="4" spans="1:12">
      <c r="A4" t="s">
        <v>2</v>
      </c>
      <c r="B4" t="s">
        <v>3</v>
      </c>
    </row>
    <row r="5" spans="1:12">
      <c r="A5" t="s">
        <v>4</v>
      </c>
      <c r="B5" t="s">
        <v>5</v>
      </c>
    </row>
    <row r="7" spans="1:12">
      <c r="A7" t="s">
        <v>6</v>
      </c>
      <c r="B7" t="s">
        <v>7</v>
      </c>
      <c r="C7" t="s">
        <v>65</v>
      </c>
      <c r="D7" t="s">
        <v>8</v>
      </c>
      <c r="E7" t="s">
        <v>10</v>
      </c>
      <c r="F7" t="s">
        <v>11</v>
      </c>
      <c r="H7" t="s">
        <v>10</v>
      </c>
      <c r="I7" t="s">
        <v>11</v>
      </c>
      <c r="K7" t="s">
        <v>21</v>
      </c>
    </row>
    <row r="8" spans="1:12">
      <c r="A8" t="s">
        <v>12</v>
      </c>
      <c r="B8">
        <v>2.8283999999999998</v>
      </c>
      <c r="C8">
        <f>1/B8</f>
        <v>0.35355678121906381</v>
      </c>
      <c r="D8">
        <v>8</v>
      </c>
      <c r="E8">
        <v>-2E-3</v>
      </c>
      <c r="F8">
        <v>-2E-3</v>
      </c>
      <c r="H8">
        <f>E8*(-1)</f>
        <v>2E-3</v>
      </c>
      <c r="I8">
        <f t="shared" ref="I8:I13" si="0">F8*(-1)</f>
        <v>2E-3</v>
      </c>
      <c r="K8" s="2" t="s">
        <v>22</v>
      </c>
      <c r="L8" s="2" t="s">
        <v>22</v>
      </c>
    </row>
    <row r="9" spans="1:12">
      <c r="A9" t="s">
        <v>13</v>
      </c>
      <c r="B9">
        <v>0.47139999999999999</v>
      </c>
      <c r="C9">
        <f t="shared" ref="C9:C14" si="1">1/B9</f>
        <v>2.1213406873143827</v>
      </c>
      <c r="D9">
        <v>98</v>
      </c>
      <c r="E9">
        <v>-3.1763499981239999E-3</v>
      </c>
      <c r="F9">
        <v>-3.0708899145860001E-3</v>
      </c>
      <c r="H9">
        <f t="shared" ref="H9:H13" si="2">E9*(-1)</f>
        <v>3.1763499981239999E-3</v>
      </c>
      <c r="I9">
        <f t="shared" si="0"/>
        <v>3.0708899145860001E-3</v>
      </c>
      <c r="K9">
        <f>H9-H8</f>
        <v>1.1763499981239998E-3</v>
      </c>
      <c r="L9">
        <f>I9-I8</f>
        <v>1.070889914586E-3</v>
      </c>
    </row>
    <row r="10" spans="1:12">
      <c r="A10" t="s">
        <v>9</v>
      </c>
      <c r="B10">
        <v>0.25713000000000003</v>
      </c>
      <c r="C10">
        <f t="shared" si="1"/>
        <v>3.8890833430560412</v>
      </c>
      <c r="D10">
        <v>288</v>
      </c>
      <c r="E10">
        <v>-3.346291541446E-3</v>
      </c>
      <c r="F10">
        <v>-3.2813583316639999E-3</v>
      </c>
      <c r="H10">
        <f t="shared" si="2"/>
        <v>3.346291541446E-3</v>
      </c>
      <c r="I10">
        <f t="shared" si="0"/>
        <v>3.2813583316639999E-3</v>
      </c>
      <c r="K10">
        <f t="shared" ref="K10:K13" si="3">H10-H9</f>
        <v>1.6994154332200008E-4</v>
      </c>
      <c r="L10">
        <f t="shared" ref="L10:L13" si="4">I10-I9</f>
        <v>2.1046841707799985E-4</v>
      </c>
    </row>
    <row r="11" spans="1:12">
      <c r="A11" t="s">
        <v>14</v>
      </c>
      <c r="B11">
        <v>0.13469</v>
      </c>
      <c r="C11">
        <f t="shared" si="1"/>
        <v>7.4244561585863833</v>
      </c>
      <c r="D11">
        <v>968</v>
      </c>
      <c r="E11">
        <v>-3.4185993690769999E-3</v>
      </c>
      <c r="F11">
        <v>-3.383185531612E-3</v>
      </c>
      <c r="H11">
        <f t="shared" si="2"/>
        <v>3.4185993690769999E-3</v>
      </c>
      <c r="I11">
        <f t="shared" si="0"/>
        <v>3.383185531612E-3</v>
      </c>
      <c r="K11">
        <f t="shared" si="3"/>
        <v>7.2307827630999945E-5</v>
      </c>
      <c r="L11">
        <f t="shared" si="4"/>
        <v>1.0182719994800008E-4</v>
      </c>
    </row>
    <row r="12" spans="1:12">
      <c r="A12" t="s">
        <v>15</v>
      </c>
      <c r="B12">
        <v>6.8986000000000006E-2</v>
      </c>
      <c r="C12">
        <f t="shared" si="1"/>
        <v>14.495694778650739</v>
      </c>
      <c r="D12">
        <v>3528</v>
      </c>
      <c r="E12">
        <v>-3.4462531501369999E-3</v>
      </c>
      <c r="F12">
        <v>-3.4280439353300001E-3</v>
      </c>
      <c r="H12">
        <f t="shared" si="2"/>
        <v>3.4462531501369999E-3</v>
      </c>
      <c r="I12">
        <f t="shared" si="0"/>
        <v>3.4280439353300001E-3</v>
      </c>
      <c r="K12">
        <f t="shared" si="3"/>
        <v>2.7653781059999976E-5</v>
      </c>
      <c r="L12">
        <f t="shared" si="4"/>
        <v>4.4858403718000053E-5</v>
      </c>
    </row>
    <row r="13" spans="1:12">
      <c r="A13" t="s">
        <v>16</v>
      </c>
      <c r="B13">
        <v>3.4918999999999999E-2</v>
      </c>
      <c r="C13">
        <f t="shared" si="1"/>
        <v>28.637704401615167</v>
      </c>
      <c r="D13">
        <v>13448</v>
      </c>
      <c r="E13">
        <v>-3.45706513209E-3</v>
      </c>
      <c r="F13">
        <v>-3.4479155957420002E-3</v>
      </c>
      <c r="H13">
        <f t="shared" si="2"/>
        <v>3.45706513209E-3</v>
      </c>
      <c r="I13">
        <f t="shared" si="0"/>
        <v>3.4479155957420002E-3</v>
      </c>
      <c r="K13">
        <f t="shared" si="3"/>
        <v>1.0811981953000142E-5</v>
      </c>
      <c r="L13">
        <f t="shared" si="4"/>
        <v>1.9871660412000124E-5</v>
      </c>
    </row>
    <row r="14" spans="1:12">
      <c r="A14" t="s">
        <v>64</v>
      </c>
      <c r="B14">
        <v>1.7677999999999999E-2</v>
      </c>
      <c r="C14">
        <f t="shared" si="1"/>
        <v>56.567485009616476</v>
      </c>
      <c r="D14">
        <v>51842</v>
      </c>
      <c r="E14">
        <v>-3.4615998910010001E-3</v>
      </c>
      <c r="F14">
        <v>-3.4570369149419999E-3</v>
      </c>
      <c r="H14">
        <f t="shared" ref="H14" si="5">E14*(-1)</f>
        <v>3.4615998910010001E-3</v>
      </c>
      <c r="I14">
        <f t="shared" ref="I14" si="6">F14*(-1)</f>
        <v>3.4570369149419999E-3</v>
      </c>
      <c r="K14" t="e">
        <f>H14-#REF!</f>
        <v>#REF!</v>
      </c>
      <c r="L14" t="e">
        <f>I14-#REF!</f>
        <v>#REF!</v>
      </c>
    </row>
    <row r="17" spans="1:1">
      <c r="A17" t="s">
        <v>66</v>
      </c>
    </row>
    <row r="18" spans="1:1">
      <c r="A18" t="s">
        <v>23</v>
      </c>
    </row>
    <row r="32" spans="1:1">
      <c r="A32" t="s">
        <v>24</v>
      </c>
    </row>
    <row r="33" spans="1:12">
      <c r="A33" t="s">
        <v>6</v>
      </c>
      <c r="B33" t="s">
        <v>36</v>
      </c>
      <c r="D33" t="s">
        <v>7</v>
      </c>
      <c r="E33" t="s">
        <v>8</v>
      </c>
      <c r="F33" t="s">
        <v>25</v>
      </c>
    </row>
    <row r="34" spans="1:12">
      <c r="A34" t="s">
        <v>12</v>
      </c>
      <c r="B34">
        <v>1</v>
      </c>
      <c r="D34">
        <v>2.8283999999999998</v>
      </c>
      <c r="E34">
        <v>8</v>
      </c>
      <c r="F34">
        <v>0.43747999999999998</v>
      </c>
    </row>
    <row r="35" spans="1:12">
      <c r="A35" t="s">
        <v>37</v>
      </c>
      <c r="B35">
        <v>3</v>
      </c>
      <c r="D35">
        <v>0.94281000000000004</v>
      </c>
      <c r="E35">
        <v>32</v>
      </c>
      <c r="F35">
        <v>0.20746000000000001</v>
      </c>
      <c r="K35">
        <v>10</v>
      </c>
      <c r="L35">
        <v>1</v>
      </c>
    </row>
    <row r="36" spans="1:12">
      <c r="A36" t="s">
        <v>13</v>
      </c>
      <c r="B36">
        <v>6</v>
      </c>
      <c r="D36">
        <v>0.47139999999999999</v>
      </c>
      <c r="E36">
        <v>98</v>
      </c>
      <c r="F36" s="4">
        <v>8.0954999999999999E-2</v>
      </c>
      <c r="K36">
        <v>10000</v>
      </c>
      <c r="L36">
        <v>9.9999999999999995E-7</v>
      </c>
    </row>
    <row r="37" spans="1:12">
      <c r="A37" t="s">
        <v>9</v>
      </c>
      <c r="B37">
        <v>11</v>
      </c>
      <c r="D37">
        <v>0.25713000000000003</v>
      </c>
      <c r="E37">
        <v>288</v>
      </c>
      <c r="F37" s="4">
        <v>2.8693E-2</v>
      </c>
    </row>
    <row r="38" spans="1:12">
      <c r="A38" t="s">
        <v>14</v>
      </c>
      <c r="B38">
        <v>21</v>
      </c>
      <c r="D38">
        <v>0.13469</v>
      </c>
      <c r="E38">
        <v>968</v>
      </c>
      <c r="F38" s="4">
        <v>8.5301999999999999E-3</v>
      </c>
    </row>
    <row r="39" spans="1:12">
      <c r="A39" t="s">
        <v>15</v>
      </c>
      <c r="B39">
        <v>41</v>
      </c>
      <c r="D39">
        <v>6.8986000000000006E-2</v>
      </c>
      <c r="E39">
        <v>3528</v>
      </c>
      <c r="F39" s="4">
        <v>2.2391999999999998E-3</v>
      </c>
    </row>
    <row r="40" spans="1:12">
      <c r="A40" t="s">
        <v>16</v>
      </c>
      <c r="B40">
        <v>81</v>
      </c>
      <c r="D40">
        <v>3.4918999999999999E-2</v>
      </c>
      <c r="E40">
        <v>13448</v>
      </c>
      <c r="F40" s="4">
        <v>4.7087000000000002E-4</v>
      </c>
    </row>
    <row r="41" spans="1:12">
      <c r="A41" t="s">
        <v>17</v>
      </c>
      <c r="B41">
        <v>141</v>
      </c>
      <c r="D41">
        <v>2.0060000000000001E-2</v>
      </c>
      <c r="E41">
        <v>40328</v>
      </c>
      <c r="F41" s="4">
        <v>5.0374999999999998E-5</v>
      </c>
    </row>
    <row r="42" spans="1:12">
      <c r="A42" t="s">
        <v>18</v>
      </c>
      <c r="B42">
        <v>151</v>
      </c>
      <c r="D42">
        <v>1.8731000000000001E-2</v>
      </c>
      <c r="E42">
        <v>46208</v>
      </c>
      <c r="F42" s="4">
        <v>2.5375E-5</v>
      </c>
    </row>
    <row r="43" spans="1:12">
      <c r="A43" t="s">
        <v>19</v>
      </c>
      <c r="B43">
        <v>156</v>
      </c>
      <c r="D43">
        <v>1.8131000000000001E-2</v>
      </c>
      <c r="E43">
        <v>49298</v>
      </c>
      <c r="F43" s="4">
        <v>1.5970000000000001E-5</v>
      </c>
    </row>
    <row r="44" spans="1:12">
      <c r="A44" t="s">
        <v>20</v>
      </c>
      <c r="B44">
        <v>160</v>
      </c>
      <c r="D44">
        <v>1.7677999999999999E-2</v>
      </c>
      <c r="E44">
        <v>51842</v>
      </c>
      <c r="F44" s="4">
        <v>1.3325E-16</v>
      </c>
    </row>
    <row r="48" spans="1:12">
      <c r="A48">
        <v>1</v>
      </c>
      <c r="B48">
        <v>0.1</v>
      </c>
    </row>
    <row r="49" spans="1:2">
      <c r="A49">
        <v>0.01</v>
      </c>
      <c r="B49">
        <v>1.0000000000000001E-5</v>
      </c>
    </row>
    <row r="51" spans="1:2">
      <c r="A51">
        <v>1</v>
      </c>
      <c r="B51">
        <v>0.1</v>
      </c>
    </row>
    <row r="52" spans="1:2">
      <c r="A52">
        <v>0.01</v>
      </c>
      <c r="B52">
        <v>1E-3</v>
      </c>
    </row>
    <row r="54" spans="1:2">
      <c r="A54">
        <v>1</v>
      </c>
      <c r="B54">
        <v>1</v>
      </c>
    </row>
    <row r="55" spans="1:2">
      <c r="A55">
        <v>100</v>
      </c>
      <c r="B55">
        <v>1E-4</v>
      </c>
    </row>
    <row r="57" spans="1:2">
      <c r="A57">
        <v>1</v>
      </c>
      <c r="B57">
        <v>1</v>
      </c>
    </row>
    <row r="58" spans="1:2">
      <c r="A58">
        <v>100</v>
      </c>
      <c r="B58">
        <v>0.01</v>
      </c>
    </row>
    <row r="72" spans="1:10">
      <c r="A72" t="s">
        <v>26</v>
      </c>
    </row>
    <row r="74" spans="1:10">
      <c r="A74" t="s">
        <v>39</v>
      </c>
    </row>
    <row r="75" spans="1:10">
      <c r="A75" t="s">
        <v>40</v>
      </c>
      <c r="B75">
        <v>1</v>
      </c>
      <c r="D75">
        <v>1</v>
      </c>
      <c r="E75" t="s">
        <v>41</v>
      </c>
      <c r="F75">
        <v>1</v>
      </c>
      <c r="G75">
        <v>1</v>
      </c>
    </row>
    <row r="76" spans="1:10">
      <c r="B76">
        <v>0.01</v>
      </c>
      <c r="D76">
        <v>0.01</v>
      </c>
      <c r="F76">
        <v>0.01</v>
      </c>
      <c r="G76">
        <v>1E-4</v>
      </c>
    </row>
    <row r="78" spans="1:10">
      <c r="A78" t="s">
        <v>32</v>
      </c>
    </row>
    <row r="79" spans="1:10">
      <c r="A79" t="s">
        <v>6</v>
      </c>
      <c r="B79" t="s">
        <v>55</v>
      </c>
      <c r="D79" t="s">
        <v>54</v>
      </c>
      <c r="E79" t="s">
        <v>7</v>
      </c>
      <c r="F79" t="s">
        <v>29</v>
      </c>
      <c r="G79" t="s">
        <v>30</v>
      </c>
      <c r="H79" t="s">
        <v>31</v>
      </c>
      <c r="I79" t="s">
        <v>28</v>
      </c>
      <c r="J79" t="s">
        <v>38</v>
      </c>
    </row>
    <row r="80" spans="1:10">
      <c r="D80" s="3"/>
    </row>
    <row r="81" spans="1:11">
      <c r="A81" t="s">
        <v>42</v>
      </c>
      <c r="D81" s="3">
        <f>E82^2/E81^2*D82</f>
        <v>2644.3748529887985</v>
      </c>
      <c r="E81">
        <v>0.57759000000000005</v>
      </c>
    </row>
    <row r="82" spans="1:11">
      <c r="A82" t="s">
        <v>27</v>
      </c>
      <c r="B82" s="3">
        <v>50000</v>
      </c>
      <c r="C82" s="3"/>
      <c r="D82" s="3">
        <v>50000</v>
      </c>
      <c r="E82">
        <v>0.13283</v>
      </c>
      <c r="F82">
        <v>1232</v>
      </c>
      <c r="G82">
        <v>1320</v>
      </c>
      <c r="H82">
        <v>42</v>
      </c>
      <c r="I82">
        <v>25</v>
      </c>
      <c r="J82" s="5">
        <v>5.0413103652040001E-3</v>
      </c>
    </row>
    <row r="83" spans="1:11">
      <c r="A83" t="s">
        <v>33</v>
      </c>
      <c r="B83" s="3">
        <f>E82^2/E83^2*B82</f>
        <v>184465.51059535259</v>
      </c>
      <c r="C83" s="3"/>
      <c r="D83" s="3">
        <f>E82^2/E83^2*D82</f>
        <v>184465.51059535259</v>
      </c>
      <c r="E83">
        <v>6.9154999999999994E-2</v>
      </c>
      <c r="F83">
        <v>4368</v>
      </c>
      <c r="G83">
        <v>4536</v>
      </c>
      <c r="H83">
        <v>82</v>
      </c>
      <c r="I83">
        <v>25</v>
      </c>
      <c r="J83" s="5">
        <v>1.375725482147E-3</v>
      </c>
    </row>
    <row r="84" spans="1:11">
      <c r="A84" t="s">
        <v>34</v>
      </c>
      <c r="B84" s="3">
        <f>E83^2/E84^2*B83</f>
        <v>721721.7818559052</v>
      </c>
      <c r="C84" s="3"/>
      <c r="D84" s="3">
        <f>E83^2/E84^2*D83</f>
        <v>721721.7818559052</v>
      </c>
      <c r="E84">
        <v>3.4962E-2</v>
      </c>
      <c r="F84">
        <v>16728</v>
      </c>
      <c r="G84">
        <v>17056</v>
      </c>
      <c r="H84">
        <v>162</v>
      </c>
      <c r="I84">
        <v>25</v>
      </c>
      <c r="J84" s="5">
        <v>3.4275789658118301E-4</v>
      </c>
    </row>
    <row r="85" spans="1:11">
      <c r="A85" t="s">
        <v>69</v>
      </c>
      <c r="B85" s="3">
        <f>D85</f>
        <v>1122675.3331421788</v>
      </c>
      <c r="C85" s="3"/>
      <c r="D85" s="3">
        <f>E84^2/E85^2*D84</f>
        <v>1122675.3331421788</v>
      </c>
      <c r="E85">
        <v>2.8032000000000001E-2</v>
      </c>
      <c r="F85">
        <v>25908</v>
      </c>
      <c r="G85">
        <v>26316</v>
      </c>
      <c r="H85">
        <v>202</v>
      </c>
      <c r="I85">
        <v>25</v>
      </c>
      <c r="J85" s="5">
        <v>2.1759250701097E-4</v>
      </c>
    </row>
    <row r="86" spans="1:11">
      <c r="A86" t="s">
        <v>35</v>
      </c>
      <c r="B86" s="3">
        <f>E84^2/E86^2*B84</f>
        <v>2189245.7233730862</v>
      </c>
      <c r="C86" s="3"/>
      <c r="D86" s="3">
        <f>E84^2/E86^2*D84</f>
        <v>2189245.7233730862</v>
      </c>
      <c r="E86">
        <v>2.0074000000000002E-2</v>
      </c>
      <c r="F86">
        <v>50268</v>
      </c>
      <c r="G86">
        <v>50836</v>
      </c>
      <c r="H86">
        <v>282</v>
      </c>
      <c r="I86">
        <v>25</v>
      </c>
      <c r="J86" s="5"/>
      <c r="K86" s="3"/>
    </row>
    <row r="90" spans="1:11">
      <c r="G90" t="s">
        <v>67</v>
      </c>
    </row>
    <row r="91" spans="1:11">
      <c r="G91" t="s">
        <v>68</v>
      </c>
      <c r="H91" t="s">
        <v>57</v>
      </c>
    </row>
    <row r="92" spans="1:11">
      <c r="G92">
        <v>0.13283</v>
      </c>
      <c r="H92" s="5">
        <v>2.5860179023050002E-3</v>
      </c>
      <c r="J92" s="3"/>
    </row>
    <row r="93" spans="1:11">
      <c r="G93">
        <v>6.9154999999999994E-2</v>
      </c>
      <c r="H93" s="5">
        <v>7.12546939535498E-4</v>
      </c>
      <c r="J93" s="3"/>
    </row>
    <row r="94" spans="1:11">
      <c r="G94">
        <v>3.4962E-2</v>
      </c>
      <c r="H94" s="5">
        <v>1.51133873463743E-4</v>
      </c>
      <c r="I94" s="3"/>
      <c r="J94" s="3"/>
    </row>
    <row r="95" spans="1:11">
      <c r="G95">
        <v>2.8032000000000001E-2</v>
      </c>
      <c r="H95" s="5">
        <v>7.9647193634961206E-5</v>
      </c>
    </row>
    <row r="96" spans="1:11">
      <c r="G96">
        <v>2.0074000000000002E-2</v>
      </c>
      <c r="H96" s="5">
        <v>1.6910848047843401E-5</v>
      </c>
      <c r="I96" s="3"/>
      <c r="J96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2"/>
  <sheetViews>
    <sheetView topLeftCell="A9" zoomScaleNormal="100" workbookViewId="0">
      <selection activeCell="D41" sqref="D41"/>
    </sheetView>
  </sheetViews>
  <sheetFormatPr baseColWidth="10" defaultRowHeight="15"/>
  <cols>
    <col min="1" max="2" width="33.7109375" customWidth="1"/>
    <col min="3" max="3" width="27.5703125" bestFit="1" customWidth="1"/>
    <col min="4" max="4" width="19.85546875" bestFit="1" customWidth="1"/>
    <col min="6" max="6" width="30" bestFit="1" customWidth="1"/>
  </cols>
  <sheetData>
    <row r="1" spans="1:8">
      <c r="A1" s="1" t="s">
        <v>43</v>
      </c>
    </row>
    <row r="4" spans="1:8">
      <c r="A4" t="s">
        <v>44</v>
      </c>
      <c r="B4" t="s">
        <v>45</v>
      </c>
    </row>
    <row r="5" spans="1:8">
      <c r="B5" t="s">
        <v>46</v>
      </c>
      <c r="C5" t="s">
        <v>49</v>
      </c>
      <c r="D5" t="s">
        <v>50</v>
      </c>
      <c r="F5" t="s">
        <v>53</v>
      </c>
      <c r="H5" t="s">
        <v>56</v>
      </c>
    </row>
    <row r="6" spans="1:8">
      <c r="A6" t="s">
        <v>47</v>
      </c>
      <c r="B6">
        <v>3.4185993690769999E-3</v>
      </c>
      <c r="C6" t="s">
        <v>52</v>
      </c>
      <c r="D6" t="s">
        <v>52</v>
      </c>
      <c r="F6" t="s">
        <v>52</v>
      </c>
      <c r="H6" t="s">
        <v>52</v>
      </c>
    </row>
    <row r="7" spans="1:8">
      <c r="A7" t="s">
        <v>32</v>
      </c>
      <c r="B7">
        <v>3.4496132277000002E-3</v>
      </c>
      <c r="C7">
        <v>10000</v>
      </c>
      <c r="D7">
        <v>10000</v>
      </c>
      <c r="F7">
        <f>B7-B6</f>
        <v>3.1013858623000264E-5</v>
      </c>
    </row>
    <row r="8" spans="1:8">
      <c r="A8" t="s">
        <v>48</v>
      </c>
      <c r="B8">
        <v>3.436810649768E-3</v>
      </c>
      <c r="C8" t="s">
        <v>51</v>
      </c>
      <c r="D8" t="s">
        <v>51</v>
      </c>
      <c r="F8">
        <f>B8-B6</f>
        <v>1.8211280691000139E-5</v>
      </c>
    </row>
    <row r="12" spans="1:8">
      <c r="A12" s="1" t="s">
        <v>58</v>
      </c>
    </row>
    <row r="13" spans="1:8">
      <c r="A13" t="s">
        <v>59</v>
      </c>
    </row>
    <row r="15" spans="1:8">
      <c r="A15" t="s">
        <v>61</v>
      </c>
      <c r="B15" t="s">
        <v>62</v>
      </c>
      <c r="C15" t="s">
        <v>60</v>
      </c>
    </row>
    <row r="16" spans="1:8">
      <c r="A16" s="3">
        <v>50000</v>
      </c>
      <c r="B16" s="3">
        <v>0</v>
      </c>
      <c r="C16">
        <v>0.32526061699761399</v>
      </c>
    </row>
    <row r="17" spans="1:3">
      <c r="A17" s="3">
        <v>50000</v>
      </c>
      <c r="B17" s="3">
        <v>0.1</v>
      </c>
      <c r="C17">
        <v>0.32461390038322402</v>
      </c>
    </row>
    <row r="18" spans="1:3">
      <c r="A18" s="3">
        <v>50000</v>
      </c>
      <c r="B18" s="3">
        <v>0.5</v>
      </c>
      <c r="C18">
        <v>0.32204414611769899</v>
      </c>
    </row>
    <row r="19" spans="1:3">
      <c r="A19" s="3">
        <v>50000</v>
      </c>
      <c r="B19" s="3">
        <v>1</v>
      </c>
      <c r="C19">
        <v>0.318869949726307</v>
      </c>
    </row>
    <row r="20" spans="1:3">
      <c r="A20" s="3">
        <v>50000</v>
      </c>
      <c r="B20" s="3">
        <v>5</v>
      </c>
      <c r="C20">
        <v>0.29490325391844102</v>
      </c>
    </row>
    <row r="21" spans="1:3">
      <c r="A21" s="3">
        <v>50000</v>
      </c>
      <c r="B21" s="3">
        <v>10</v>
      </c>
      <c r="C21">
        <v>0.26811383353516499</v>
      </c>
    </row>
    <row r="22" spans="1:3">
      <c r="A22" s="3">
        <v>50000</v>
      </c>
      <c r="B22" s="3">
        <v>50</v>
      </c>
      <c r="C22">
        <v>0.130910402382589</v>
      </c>
    </row>
    <row r="23" spans="1:3">
      <c r="A23" s="3">
        <v>50000</v>
      </c>
      <c r="B23" s="3">
        <v>80</v>
      </c>
      <c r="C23">
        <v>7.4491047530739998E-2</v>
      </c>
    </row>
    <row r="24" spans="1:3">
      <c r="A24" s="3">
        <v>50000</v>
      </c>
      <c r="B24" s="3">
        <v>100</v>
      </c>
      <c r="C24">
        <v>4.7671531297343001E-2</v>
      </c>
    </row>
    <row r="25" spans="1:3">
      <c r="A25" s="3">
        <v>50000</v>
      </c>
      <c r="B25" s="3">
        <v>175</v>
      </c>
      <c r="C25">
        <v>5.0413103652050002E-3</v>
      </c>
    </row>
    <row r="26" spans="1:3">
      <c r="A26" s="3">
        <v>50000</v>
      </c>
      <c r="B26" s="3">
        <v>250</v>
      </c>
      <c r="C26">
        <v>5.041310365203E-3</v>
      </c>
    </row>
    <row r="27" spans="1:3">
      <c r="A27" s="3">
        <v>50000</v>
      </c>
      <c r="B27" s="3">
        <v>500</v>
      </c>
      <c r="C27">
        <v>5.0413103652050002E-3</v>
      </c>
    </row>
    <row r="28" spans="1:3">
      <c r="A28" s="3">
        <v>50000</v>
      </c>
      <c r="B28" s="3">
        <v>1000</v>
      </c>
      <c r="C28">
        <v>5.0413103652040001E-3</v>
      </c>
    </row>
    <row r="29" spans="1:3">
      <c r="A29" s="3">
        <v>50000</v>
      </c>
      <c r="B29" s="3">
        <v>5000</v>
      </c>
      <c r="C29">
        <v>5.0413103652050002E-3</v>
      </c>
    </row>
    <row r="30" spans="1:3">
      <c r="A30" s="3">
        <v>50000</v>
      </c>
      <c r="B30" s="3">
        <v>10000</v>
      </c>
      <c r="C30">
        <v>5.041310365203E-3</v>
      </c>
    </row>
    <row r="31" spans="1:3">
      <c r="A31" s="3">
        <v>50000</v>
      </c>
      <c r="B31" s="3">
        <v>50000</v>
      </c>
      <c r="C31">
        <v>5.0413100000000002E-3</v>
      </c>
    </row>
    <row r="32" spans="1:3">
      <c r="A32" s="3">
        <v>50000</v>
      </c>
      <c r="B32" s="3">
        <v>100000</v>
      </c>
      <c r="C32">
        <v>5.0413103652050002E-3</v>
      </c>
    </row>
    <row r="33" spans="1:4">
      <c r="A33" s="3">
        <v>50000</v>
      </c>
      <c r="B33" s="3">
        <v>500000</v>
      </c>
      <c r="C33">
        <v>5.041310365203E-3</v>
      </c>
      <c r="D33" t="s">
        <v>63</v>
      </c>
    </row>
    <row r="34" spans="1:4">
      <c r="A34" s="3">
        <v>50000</v>
      </c>
      <c r="B34" s="3">
        <v>1000000</v>
      </c>
      <c r="C34">
        <v>5.041310365203E-3</v>
      </c>
      <c r="D34" t="s">
        <v>63</v>
      </c>
    </row>
    <row r="35" spans="1:4">
      <c r="A35" s="3">
        <v>50000</v>
      </c>
      <c r="B35" s="3">
        <v>2000000</v>
      </c>
      <c r="C35">
        <v>5.0413103652040001E-3</v>
      </c>
      <c r="D35" t="s">
        <v>63</v>
      </c>
    </row>
    <row r="36" spans="1:4">
      <c r="A36" s="3">
        <v>50000</v>
      </c>
      <c r="B36" s="3">
        <v>2500000</v>
      </c>
      <c r="C36">
        <v>5.041310365202E-3</v>
      </c>
      <c r="D36" t="s">
        <v>63</v>
      </c>
    </row>
    <row r="37" spans="1:4">
      <c r="A37" s="3"/>
      <c r="B37" s="3"/>
    </row>
    <row r="38" spans="1:4">
      <c r="A38" s="3"/>
      <c r="B38" s="3"/>
    </row>
    <row r="39" spans="1:4">
      <c r="A39" s="1"/>
      <c r="B39" s="3"/>
    </row>
    <row r="40" spans="1:4">
      <c r="B40" s="3"/>
    </row>
    <row r="41" spans="1:4">
      <c r="A41" s="3"/>
      <c r="B41" s="3"/>
    </row>
    <row r="42" spans="1:4">
      <c r="A42" s="3"/>
      <c r="B42" s="3"/>
    </row>
  </sheetData>
  <sortState ref="A16:D31">
    <sortCondition ref="B16:B31"/>
  </sortState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 Matthias</dc:creator>
  <cp:lastModifiedBy>Mayr Matthias</cp:lastModifiedBy>
  <dcterms:created xsi:type="dcterms:W3CDTF">2010-07-13T00:53:37Z</dcterms:created>
  <dcterms:modified xsi:type="dcterms:W3CDTF">2010-09-07T13:28:29Z</dcterms:modified>
</cp:coreProperties>
</file>