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ESKTOP\New folder (2)\NIRAV\GSTR 2B RECONCILIATION\"/>
    </mc:Choice>
  </mc:AlternateContent>
  <xr:revisionPtr revIDLastSave="0" documentId="13_ncr:1_{54DF09E4-046E-4889-B5D3-142F04E29947}" xr6:coauthVersionLast="47" xr6:coauthVersionMax="47" xr10:uidLastSave="{00000000-0000-0000-0000-000000000000}"/>
  <bookViews>
    <workbookView xWindow="-120" yWindow="-120" windowWidth="29040" windowHeight="15840" xr2:uid="{FC6E5D29-2669-4D9A-804E-3C1AF2D8FE81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C7" i="1"/>
  <c r="AN7" i="1" s="1"/>
  <c r="AE4" i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N33" i="1" l="1"/>
  <c r="S33" i="1"/>
  <c r="M33" i="1"/>
  <c r="R33" i="1"/>
  <c r="V33" i="1"/>
  <c r="O33" i="1"/>
  <c r="T33" i="1"/>
  <c r="L33" i="1"/>
  <c r="P33" i="1"/>
  <c r="U33" i="1"/>
  <c r="AP5" i="1"/>
  <c r="AC5" i="1" s="1"/>
  <c r="AC6" i="1" s="1"/>
  <c r="AD6" i="1" s="1"/>
  <c r="AE6" i="1" s="1"/>
  <c r="AD5" i="1" l="1"/>
  <c r="AE5" i="1" s="1"/>
</calcChain>
</file>

<file path=xl/sharedStrings.xml><?xml version="1.0" encoding="utf-8"?>
<sst xmlns="http://schemas.openxmlformats.org/spreadsheetml/2006/main" count="56" uniqueCount="48">
  <si>
    <t>TAX PAYER DETAILS</t>
  </si>
  <si>
    <t>Name of Taxpayer</t>
  </si>
  <si>
    <t>: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</si>
  <si>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</si>
  <si>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</si>
  <si>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</si>
  <si>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</si>
  <si>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</si>
  <si>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</si>
  <si>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</si>
  <si>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</si>
  <si>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</si>
  <si>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</si>
  <si>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</si>
  <si>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</si>
  <si>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GSTIN</t>
  </si>
  <si>
    <t>Period from</t>
  </si>
  <si>
    <t>-</t>
  </si>
  <si>
    <t>to</t>
  </si>
  <si>
    <t>VIEW REPORTS</t>
  </si>
  <si>
    <t>BOOKS RECORDS RECONCILIATION</t>
  </si>
  <si>
    <t>PORTAL RECORDS RECONCILIATION</t>
  </si>
  <si>
    <t>No. of Records</t>
  </si>
  <si>
    <t>IGST</t>
  </si>
  <si>
    <t>CGST</t>
  </si>
  <si>
    <t>SGST</t>
  </si>
  <si>
    <t>CESS</t>
  </si>
  <si>
    <t>Matched</t>
  </si>
  <si>
    <t>Partial Matched by Invoice No</t>
  </si>
  <si>
    <t>Partial Matched by Date</t>
  </si>
  <si>
    <t>Book Entry</t>
  </si>
  <si>
    <t>Portal</t>
  </si>
  <si>
    <t>RCM</t>
  </si>
  <si>
    <t>Mismatch</t>
  </si>
  <si>
    <t>Amount &amp; Date Mismatch</t>
  </si>
  <si>
    <t>Total</t>
  </si>
  <si>
    <t>Summary of Books/Portal Sheets</t>
  </si>
  <si>
    <t>Difference if any</t>
  </si>
  <si>
    <t>ABC</t>
  </si>
  <si>
    <t>24ABCPP1234A1Z1</t>
  </si>
  <si>
    <t>1) FOR FULLY MATCHED DATA</t>
  </si>
  <si>
    <t>2) FOR PARTIAL MATCHED BY INVOICE NO</t>
  </si>
  <si>
    <t>3) FOR PARTIAL MATCHED BY DATE</t>
  </si>
  <si>
    <t>4) FOR ENTRIES ONLY IN BOOKS</t>
  </si>
  <si>
    <t>5) FOR ENTRIES ONLY IN PORTAL</t>
  </si>
  <si>
    <t>6) FOR RCM ENTRIES ENTRIES DERIVED FROM GSTR 2B</t>
  </si>
  <si>
    <t>7) FOR AMOUNT MISMATCH ENTRIES</t>
  </si>
  <si>
    <t>8) FOR AMOUNT AND DATE MISMATCH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</si>
</sst>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rgb="FFFF0000"/>
      <name val="Book Antiqua"/>
      <family val="1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rgb="FFFF0000"/>
      <name val="Book Antiqua"/>
      <family val="1"/>
    </font>
    <font>
      <b/>
      <sz val="11"/>
      <color theme="0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Protection="1">
      <protection hidden="1"/>
    </xf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6" fillId="5" borderId="0" xfId="0" applyFont="1" applyFill="1"/>
    <xf numFmtId="0" fontId="4" fillId="0" borderId="0" xfId="0" applyFont="1" applyAlignment="1">
      <alignment horizontal="center"/>
    </xf>
    <xf numFmtId="0" fontId="4" fillId="6" borderId="0" xfId="0" applyFont="1" applyFill="1" applyAlignment="1" applyProtection="1">
      <alignment horizontal="left"/>
      <protection locked="0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6" borderId="0" xfId="0" applyFont="1" applyFill="1" applyAlignment="1" applyProtection="1">
      <alignment horizontal="right"/>
      <protection locked="0"/>
    </xf>
    <xf numFmtId="2" fontId="5" fillId="3" borderId="0" xfId="0" applyNumberFormat="1" applyFont="1" applyFill="1"/>
    <xf numFmtId="14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5" fillId="0" borderId="0" xfId="0" applyFont="1"/>
    <xf numFmtId="0" fontId="4" fillId="0" borderId="0" xfId="0" applyFont="1" applyAlignment="1">
      <alignment vertical="center"/>
    </xf>
    <xf numFmtId="0" fontId="1" fillId="7" borderId="0" xfId="1" applyFont="1" applyFill="1" applyAlignment="1" applyProtection="1">
      <alignment horizontal="center" vertical="center" wrapText="1"/>
      <protection locked="0"/>
    </xf>
    <xf numFmtId="2" fontId="4" fillId="4" borderId="0" xfId="0" applyNumberFormat="1" applyFont="1" applyFill="1" applyProtection="1">
      <protection hidden="1"/>
    </xf>
    <xf numFmtId="0" fontId="4" fillId="4" borderId="0" xfId="0" applyFont="1" applyFill="1" applyProtection="1">
      <protection hidden="1"/>
    </xf>
    <xf numFmtId="0" fontId="4" fillId="4" borderId="0" xfId="0" applyFont="1" applyFill="1"/>
    <xf numFmtId="2" fontId="6" fillId="2" borderId="2" xfId="0" applyNumberFormat="1" applyFont="1" applyFill="1" applyBorder="1" applyAlignment="1" applyProtection="1">
      <alignment horizontal="center" vertical="center"/>
      <protection hidden="1"/>
    </xf>
    <xf numFmtId="1" fontId="4" fillId="0" borderId="2" xfId="0" applyNumberFormat="1" applyFont="1" applyBorder="1" applyProtection="1">
      <protection hidden="1"/>
    </xf>
    <xf numFmtId="2" fontId="4" fillId="0" borderId="2" xfId="0" applyNumberFormat="1" applyFont="1" applyBorder="1" applyProtection="1">
      <protection hidden="1"/>
    </xf>
    <xf numFmtId="1" fontId="4" fillId="8" borderId="2" xfId="0" applyNumberFormat="1" applyFont="1" applyFill="1" applyBorder="1" applyProtection="1">
      <protection hidden="1"/>
    </xf>
    <xf numFmtId="2" fontId="4" fillId="8" borderId="2" xfId="0" applyNumberFormat="1" applyFont="1" applyFill="1" applyBorder="1" applyProtection="1">
      <protection hidden="1"/>
    </xf>
    <xf numFmtId="0" fontId="1" fillId="7" borderId="0" xfId="1" applyFont="1" applyFill="1" applyAlignment="1" applyProtection="1">
      <alignment horizontal="center" vertical="center"/>
      <protection locked="0"/>
    </xf>
    <xf numFmtId="0" fontId="1" fillId="0" borderId="0" xfId="1" applyFont="1" applyFill="1" applyAlignment="1" applyProtection="1">
      <alignment horizontal="right" vertical="center" wrapText="1"/>
      <protection locked="0"/>
    </xf>
    <xf numFmtId="1" fontId="7" fillId="7" borderId="2" xfId="0" applyNumberFormat="1" applyFont="1" applyFill="1" applyBorder="1" applyAlignment="1" applyProtection="1">
      <alignment vertical="center"/>
      <protection hidden="1"/>
    </xf>
    <xf numFmtId="2" fontId="7" fillId="7" borderId="2" xfId="0" applyNumberFormat="1" applyFont="1" applyFill="1" applyBorder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1" fillId="7" borderId="0" xfId="1" applyFont="1" applyFill="1" applyAlignment="1" applyProtection="1">
      <alignment horizontal="right" vertical="center" wrapText="1"/>
      <protection locked="0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4" fillId="6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4E46-135D-4C75-BB24-FFA9F09D3ABF}">
  <sheetPr codeName="Sheet2"/>
  <dimension ref="A1:AR33"/>
  <sheetViews>
    <sheetView tabSelected="1" workbookViewId="0">
      <selection activeCell="L17" sqref="L17"/>
    </sheetView>
  </sheetViews>
  <sheetFormatPr defaultRowHeight="16.5" x14ac:dyDescent="0.3"/>
  <cols>
    <col min="1" max="1" width="19.7109375" style="2" bestFit="1" customWidth="1"/>
    <col min="2" max="2" width="2.85546875" style="2" customWidth="1"/>
    <col min="3" max="3" width="11" style="2" bestFit="1" customWidth="1"/>
    <col min="4" max="4" width="2.140625" style="2" customWidth="1"/>
    <col min="5" max="5" width="5.5703125" style="2" bestFit="1" customWidth="1"/>
    <col min="6" max="6" width="2.85546875" style="2" bestFit="1" customWidth="1"/>
    <col min="7" max="7" width="11" style="2" customWidth="1"/>
    <col min="8" max="8" width="2.140625" style="2" customWidth="1"/>
    <col min="9" max="9" width="5.5703125" style="2" customWidth="1"/>
    <col min="10" max="10" width="17" style="2" customWidth="1"/>
    <col min="11" max="11" width="2.5703125" customWidth="1"/>
    <col min="12" max="12" width="15.140625" style="1" bestFit="1" customWidth="1"/>
    <col min="13" max="16" width="12.7109375" style="1" customWidth="1"/>
    <col min="17" max="17" width="9.140625" style="1"/>
    <col min="18" max="18" width="15.140625" style="1" customWidth="1"/>
    <col min="19" max="22" width="12.7109375" style="1" customWidth="1"/>
    <col min="23" max="27" width="9.140625" style="2"/>
    <col min="28" max="28" width="9.140625" style="2" hidden="1" customWidth="1"/>
    <col min="29" max="29" width="9.140625" style="15" hidden="1" customWidth="1"/>
    <col min="30" max="30" width="7.85546875" style="15" hidden="1" customWidth="1"/>
    <col min="31" max="33" width="5.5703125" style="15" hidden="1" customWidth="1"/>
    <col min="34" max="34" width="8" style="15" hidden="1" customWidth="1"/>
    <col min="35" max="35" width="11" style="15" hidden="1" customWidth="1"/>
    <col min="36" max="36" width="8.5703125" style="15" hidden="1" customWidth="1"/>
    <col min="37" max="37" width="10.85546875" style="15" hidden="1" customWidth="1"/>
    <col min="38" max="38" width="10.5703125" style="15" hidden="1" customWidth="1"/>
    <col min="39" max="39" width="8.5703125" style="15" hidden="1" customWidth="1"/>
    <col min="40" max="40" width="12.7109375" style="15" hidden="1" customWidth="1"/>
    <col min="41" max="41" width="7.28515625" style="15" hidden="1" customWidth="1"/>
    <col min="42" max="42" width="2.140625" style="15" hidden="1" customWidth="1"/>
    <col min="43" max="44" width="9.140625" style="2" hidden="1" customWidth="1"/>
    <col min="45" max="16384" width="9.140625" style="2"/>
  </cols>
  <sheetData>
    <row r="1" spans="1:44" ht="23.25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3"/>
      <c r="AR1" s="3"/>
    </row>
    <row r="2" spans="1:44" ht="8.1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3"/>
      <c r="AR2" s="3"/>
    </row>
    <row r="3" spans="1:44" x14ac:dyDescent="0.3">
      <c r="A3" s="6" t="s">
        <v>1</v>
      </c>
      <c r="B3" s="7" t="s">
        <v>2</v>
      </c>
      <c r="C3" s="37" t="s">
        <v>38</v>
      </c>
      <c r="D3" s="37"/>
      <c r="E3" s="37"/>
      <c r="F3" s="37"/>
      <c r="G3" s="37"/>
      <c r="H3" s="37"/>
      <c r="I3" s="37"/>
      <c r="J3" s="37"/>
      <c r="AB3" s="3"/>
      <c r="AC3" s="4"/>
      <c r="AD3" s="4" t="s">
        <v>3</v>
      </c>
      <c r="AE3" s="4" t="s">
        <v>4</v>
      </c>
      <c r="AF3" s="4" t="s">
        <v>5</v>
      </c>
      <c r="AG3" s="4" t="s">
        <v>6</v>
      </c>
      <c r="AH3" s="4" t="s">
        <v>7</v>
      </c>
      <c r="AI3" s="4" t="s">
        <v>8</v>
      </c>
      <c r="AJ3" s="4" t="s">
        <v>9</v>
      </c>
      <c r="AK3" s="4" t="s">
        <v>10</v>
      </c>
      <c r="AL3" s="4" t="s">
        <v>11</v>
      </c>
      <c r="AM3" s="4" t="s">
        <v>12</v>
      </c>
      <c r="AN3" s="4" t="s">
        <v>13</v>
      </c>
      <c r="AO3" s="4" t="s">
        <v>14</v>
      </c>
      <c r="AP3" s="4"/>
      <c r="AQ3" s="4"/>
      <c r="AR3" s="3"/>
    </row>
    <row r="4" spans="1:44" ht="8.1" customHeight="1" x14ac:dyDescent="0.3">
      <c r="A4" s="9"/>
      <c r="B4" s="7"/>
      <c r="C4" s="10"/>
      <c r="D4" s="10"/>
      <c r="E4" s="10"/>
      <c r="F4" s="10"/>
      <c r="G4" s="10"/>
      <c r="H4" s="10"/>
      <c r="I4" s="10"/>
      <c r="AB4" s="3"/>
      <c r="AC4" s="4"/>
      <c r="AD4" s="4">
        <v>2017</v>
      </c>
      <c r="AE4" s="4">
        <f>AD4+1</f>
        <v>2018</v>
      </c>
      <c r="AF4" s="4">
        <f t="shared" ref="AF4:AQ4" si="0">AE4+1</f>
        <v>2019</v>
      </c>
      <c r="AG4" s="4">
        <f t="shared" si="0"/>
        <v>2020</v>
      </c>
      <c r="AH4" s="4">
        <f t="shared" si="0"/>
        <v>2021</v>
      </c>
      <c r="AI4" s="4">
        <f t="shared" si="0"/>
        <v>2022</v>
      </c>
      <c r="AJ4" s="4">
        <f t="shared" si="0"/>
        <v>2023</v>
      </c>
      <c r="AK4" s="4">
        <f t="shared" si="0"/>
        <v>2024</v>
      </c>
      <c r="AL4" s="4">
        <f t="shared" si="0"/>
        <v>2025</v>
      </c>
      <c r="AM4" s="4">
        <f t="shared" si="0"/>
        <v>2026</v>
      </c>
      <c r="AN4" s="4">
        <f t="shared" si="0"/>
        <v>2027</v>
      </c>
      <c r="AO4" s="4">
        <f t="shared" si="0"/>
        <v>2028</v>
      </c>
      <c r="AP4" s="4">
        <f t="shared" si="0"/>
        <v>2029</v>
      </c>
      <c r="AQ4" s="4">
        <f t="shared" si="0"/>
        <v>2030</v>
      </c>
      <c r="AR4" s="3"/>
    </row>
    <row r="5" spans="1:44" x14ac:dyDescent="0.3">
      <c r="A5" s="6" t="s">
        <v>15</v>
      </c>
      <c r="B5" s="7" t="s">
        <v>2</v>
      </c>
      <c r="C5" s="37" t="s">
        <v>39</v>
      </c>
      <c r="D5" s="37"/>
      <c r="E5" s="37"/>
      <c r="F5" s="37"/>
      <c r="G5" s="37"/>
      <c r="H5" s="37"/>
      <c r="I5" s="37"/>
      <c r="J5" s="37"/>
      <c r="AB5" s="3"/>
      <c r="AC5" s="4" t="str">
        <f ca="1">IF(AP5&lt;=3,E7-1&amp;MID(E7,3,2),E7&amp;MID(E7+1,3,2))</f>
        <v>202526</v>
      </c>
      <c r="AD5" s="4" t="str">
        <f ca="1">MID(AC5,1,4)</f>
        <v>2025</v>
      </c>
      <c r="AE5" s="4">
        <f ca="1">AD5+1</f>
        <v>2026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f ca="1">MONTH(MID(C7,1,3)&amp;D7&amp;E7)</f>
        <v>5</v>
      </c>
      <c r="AQ5" s="4"/>
      <c r="AR5" s="3"/>
    </row>
    <row r="6" spans="1:44" ht="8.1" customHeight="1" x14ac:dyDescent="0.3">
      <c r="A6" s="9"/>
      <c r="B6" s="7"/>
      <c r="C6" s="10"/>
      <c r="D6" s="10"/>
      <c r="E6" s="10"/>
      <c r="F6" s="10"/>
      <c r="G6" s="10"/>
      <c r="H6" s="10"/>
      <c r="I6" s="10"/>
      <c r="AB6" s="3"/>
      <c r="AC6" s="4" t="str">
        <f ca="1">RIGHT(AC5,4)</f>
        <v>2526</v>
      </c>
      <c r="AD6" s="4" t="str">
        <f ca="1">MID(AC6,1,2)</f>
        <v>25</v>
      </c>
      <c r="AE6" s="4">
        <f ca="1">AD6+1</f>
        <v>26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3"/>
      <c r="AR6" s="3"/>
    </row>
    <row r="7" spans="1:44" x14ac:dyDescent="0.3">
      <c r="A7" s="6" t="s">
        <v>16</v>
      </c>
      <c r="B7" s="7" t="s">
        <v>2</v>
      </c>
      <c r="C7" s="11" t="str">
        <f ca="1">TEXT(EOMONTH(TODAY(),-1),"mmmm")</f>
        <v>May</v>
      </c>
      <c r="D7" s="10" t="s">
        <v>17</v>
      </c>
      <c r="E7" s="8">
        <v>2025</v>
      </c>
      <c r="F7" s="7" t="s">
        <v>18</v>
      </c>
      <c r="G7" s="11" t="str">
        <f ca="1">TEXT(EOMONTH(TODAY(),-1),"mmmm")</f>
        <v>May</v>
      </c>
      <c r="H7" s="10" t="s">
        <v>17</v>
      </c>
      <c r="I7" s="8">
        <v>2025</v>
      </c>
      <c r="AB7" s="3"/>
      <c r="AC7" s="12">
        <v>0</v>
      </c>
      <c r="AD7" s="12">
        <v>1</v>
      </c>
      <c r="AE7" s="12">
        <v>2</v>
      </c>
      <c r="AF7" s="12">
        <v>5</v>
      </c>
      <c r="AG7" s="12">
        <v>10</v>
      </c>
      <c r="AH7" s="4"/>
      <c r="AI7" s="4"/>
      <c r="AJ7" s="4"/>
      <c r="AK7" s="4"/>
      <c r="AL7" s="4"/>
      <c r="AM7" s="4"/>
      <c r="AN7" s="13">
        <f ca="1">VALUE(TEXT("01/"&amp;MID(C7,1,3)&amp;"/"&amp;E7,"dd/mm/yyyy"))</f>
        <v>45778</v>
      </c>
      <c r="AO7" s="14"/>
      <c r="AP7" s="14"/>
      <c r="AQ7" s="3"/>
      <c r="AR7" s="3"/>
    </row>
    <row r="8" spans="1:44" x14ac:dyDescent="0.3">
      <c r="A8"/>
      <c r="B8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3"/>
      <c r="AR8" s="3"/>
    </row>
    <row r="9" spans="1:44" x14ac:dyDescent="0.3">
      <c r="A9" s="38" t="s">
        <v>19</v>
      </c>
      <c r="B9" s="38"/>
      <c r="C9" s="38"/>
      <c r="D9" s="38"/>
      <c r="E9" s="38"/>
      <c r="F9" s="38"/>
      <c r="G9" s="38"/>
      <c r="H9" s="38"/>
      <c r="I9" s="38"/>
      <c r="J9" s="38"/>
      <c r="L9" s="33" t="s">
        <v>20</v>
      </c>
      <c r="M9" s="33"/>
      <c r="N9" s="33"/>
      <c r="O9" s="33"/>
      <c r="P9" s="33"/>
      <c r="Q9" s="19"/>
      <c r="R9" s="35" t="s">
        <v>21</v>
      </c>
      <c r="S9" s="35"/>
      <c r="T9" s="35"/>
      <c r="U9" s="35"/>
      <c r="V9" s="35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3"/>
      <c r="AR9" s="3"/>
    </row>
    <row r="10" spans="1:44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L10" s="34"/>
      <c r="M10" s="34"/>
      <c r="N10" s="34"/>
      <c r="O10" s="34"/>
      <c r="P10" s="34"/>
      <c r="R10" s="36"/>
      <c r="S10" s="36"/>
      <c r="T10" s="36"/>
      <c r="U10" s="36"/>
      <c r="V10" s="36"/>
    </row>
    <row r="11" spans="1:44" ht="23.25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L11" s="21" t="s">
        <v>22</v>
      </c>
      <c r="M11" s="21" t="s">
        <v>23</v>
      </c>
      <c r="N11" s="21" t="s">
        <v>24</v>
      </c>
      <c r="O11" s="21" t="s">
        <v>25</v>
      </c>
      <c r="P11" s="21" t="s">
        <v>26</v>
      </c>
      <c r="R11" s="21" t="s">
        <v>22</v>
      </c>
      <c r="S11" s="21" t="s">
        <v>23</v>
      </c>
      <c r="T11" s="21" t="s">
        <v>24</v>
      </c>
      <c r="U11" s="21" t="s">
        <v>25</v>
      </c>
      <c r="V11" s="21" t="s">
        <v>26</v>
      </c>
    </row>
    <row r="12" spans="1:44" s="20" customFormat="1" ht="8.1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/>
      <c r="L12" s="18"/>
      <c r="M12" s="18"/>
      <c r="N12" s="18"/>
      <c r="O12" s="18"/>
      <c r="P12" s="18"/>
      <c r="Q12" s="19"/>
      <c r="R12" s="18"/>
      <c r="S12" s="18"/>
      <c r="T12" s="18"/>
      <c r="U12" s="18"/>
      <c r="V12" s="18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2"/>
    </row>
    <row r="13" spans="1:44" ht="33" customHeight="1" x14ac:dyDescent="0.3">
      <c r="A13" s="30" t="s">
        <v>40</v>
      </c>
      <c r="B13" s="30"/>
      <c r="C13" s="30"/>
      <c r="D13" s="30"/>
      <c r="E13" s="30"/>
      <c r="F13" s="30"/>
      <c r="G13" s="30"/>
      <c r="H13" s="30"/>
      <c r="I13" s="30"/>
      <c r="J13" s="17" t="s">
        <v>27</v>
      </c>
      <c r="L13" s="22">
        <v>239</v>
      </c>
      <c r="M13" s="23">
        <v>1024977.9599999998</v>
      </c>
      <c r="N13" s="23">
        <v>2722674.5500000007</v>
      </c>
      <c r="O13" s="23">
        <v>2722674.5500000007</v>
      </c>
      <c r="P13" s="23">
        <v>0</v>
      </c>
      <c r="R13" s="22">
        <v>239</v>
      </c>
      <c r="S13" s="23">
        <v>1024977.9599999998</v>
      </c>
      <c r="T13" s="23">
        <v>2722674.5500000007</v>
      </c>
      <c r="U13" s="23">
        <v>2722674.5500000007</v>
      </c>
      <c r="V13" s="23">
        <v>0</v>
      </c>
    </row>
    <row r="14" spans="1:44" ht="8.1" customHeight="1" x14ac:dyDescent="0.3">
      <c r="A14" s="30"/>
      <c r="B14" s="30"/>
      <c r="C14" s="30"/>
      <c r="D14" s="30"/>
      <c r="E14" s="30"/>
      <c r="F14" s="30"/>
      <c r="G14" s="30"/>
      <c r="H14" s="30"/>
      <c r="I14" s="30"/>
      <c r="L14" s="22"/>
      <c r="M14" s="23"/>
      <c r="N14" s="23"/>
      <c r="O14" s="23"/>
      <c r="P14" s="23"/>
      <c r="R14" s="22"/>
      <c r="S14" s="23"/>
      <c r="T14" s="23"/>
      <c r="U14" s="23"/>
      <c r="V14" s="23"/>
    </row>
    <row r="15" spans="1:44" ht="33" customHeight="1" x14ac:dyDescent="0.3">
      <c r="A15" s="30" t="s">
        <v>41</v>
      </c>
      <c r="B15" s="30"/>
      <c r="C15" s="30"/>
      <c r="D15" s="30"/>
      <c r="E15" s="30"/>
      <c r="F15" s="30"/>
      <c r="G15" s="30"/>
      <c r="H15" s="30"/>
      <c r="I15" s="30"/>
      <c r="J15" s="17" t="s">
        <v>28</v>
      </c>
      <c r="L15" s="22">
        <v>2</v>
      </c>
      <c r="M15" s="23">
        <v>4860</v>
      </c>
      <c r="N15" s="23">
        <v>976.51</v>
      </c>
      <c r="O15" s="23">
        <v>976.51</v>
      </c>
      <c r="P15" s="23">
        <v>0</v>
      </c>
      <c r="R15" s="22">
        <v>2</v>
      </c>
      <c r="S15" s="23">
        <v>4860</v>
      </c>
      <c r="T15" s="23">
        <v>976.51</v>
      </c>
      <c r="U15" s="23">
        <v>976.51</v>
      </c>
      <c r="V15" s="23">
        <v>0</v>
      </c>
    </row>
    <row r="16" spans="1:44" ht="8.1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L16" s="22"/>
      <c r="M16" s="23"/>
      <c r="N16" s="23"/>
      <c r="O16" s="23"/>
      <c r="P16" s="23"/>
      <c r="R16" s="22"/>
      <c r="S16" s="23"/>
      <c r="T16" s="23"/>
      <c r="U16" s="23"/>
      <c r="V16" s="23"/>
    </row>
    <row r="17" spans="1:22" ht="33" customHeight="1" x14ac:dyDescent="0.3">
      <c r="A17" s="30" t="s">
        <v>42</v>
      </c>
      <c r="B17" s="30"/>
      <c r="C17" s="30"/>
      <c r="D17" s="30"/>
      <c r="E17" s="30"/>
      <c r="F17" s="30"/>
      <c r="G17" s="30"/>
      <c r="H17" s="30"/>
      <c r="I17" s="30"/>
      <c r="J17" s="17" t="s">
        <v>29</v>
      </c>
      <c r="L17" s="22">
        <v>2</v>
      </c>
      <c r="M17" s="23">
        <v>0</v>
      </c>
      <c r="N17" s="23">
        <v>8956.14</v>
      </c>
      <c r="O17" s="23">
        <v>8956.14</v>
      </c>
      <c r="P17" s="23">
        <v>0</v>
      </c>
      <c r="R17" s="22">
        <v>2</v>
      </c>
      <c r="S17" s="23">
        <v>0</v>
      </c>
      <c r="T17" s="23">
        <v>8956.14</v>
      </c>
      <c r="U17" s="23">
        <v>8956.14</v>
      </c>
      <c r="V17" s="23">
        <v>0</v>
      </c>
    </row>
    <row r="18" spans="1:22" ht="8.1" customHeight="1" x14ac:dyDescent="0.3">
      <c r="A18" s="30"/>
      <c r="B18" s="30"/>
      <c r="C18" s="30"/>
      <c r="D18" s="30"/>
      <c r="E18" s="30"/>
      <c r="F18" s="30"/>
      <c r="G18" s="30"/>
      <c r="H18" s="30"/>
      <c r="I18" s="30"/>
      <c r="L18" s="22"/>
      <c r="M18" s="23"/>
      <c r="N18" s="23"/>
      <c r="O18" s="23"/>
      <c r="P18" s="23"/>
      <c r="R18" s="22"/>
      <c r="S18" s="23"/>
      <c r="T18" s="23"/>
      <c r="U18" s="23"/>
      <c r="V18" s="23"/>
    </row>
    <row r="19" spans="1:22" ht="33" customHeight="1" x14ac:dyDescent="0.3">
      <c r="A19" s="30" t="s">
        <v>43</v>
      </c>
      <c r="B19" s="30"/>
      <c r="C19" s="30"/>
      <c r="D19" s="30"/>
      <c r="E19" s="30"/>
      <c r="F19" s="30"/>
      <c r="G19" s="30"/>
      <c r="H19" s="30"/>
      <c r="I19" s="30"/>
      <c r="J19" s="17" t="s">
        <v>30</v>
      </c>
      <c r="L19" s="22">
        <v>13</v>
      </c>
      <c r="M19" s="23">
        <v>0</v>
      </c>
      <c r="N19" s="23">
        <v>-9958.3700000000008</v>
      </c>
      <c r="O19" s="23">
        <v>-9958.3700000000008</v>
      </c>
      <c r="P19" s="23">
        <v>0</v>
      </c>
      <c r="R19" s="24"/>
      <c r="S19" s="25"/>
      <c r="T19" s="25"/>
      <c r="U19" s="25"/>
      <c r="V19" s="25"/>
    </row>
    <row r="20" spans="1:22" ht="8.1" customHeight="1" x14ac:dyDescent="0.3">
      <c r="A20" s="30"/>
      <c r="B20" s="30"/>
      <c r="C20" s="30"/>
      <c r="D20" s="30"/>
      <c r="E20" s="30"/>
      <c r="F20" s="30"/>
      <c r="G20" s="30"/>
      <c r="H20" s="30"/>
      <c r="I20" s="30"/>
      <c r="L20" s="22"/>
      <c r="M20" s="23"/>
      <c r="N20" s="23"/>
      <c r="O20" s="23"/>
      <c r="P20" s="23"/>
      <c r="R20" s="22"/>
      <c r="S20" s="23"/>
      <c r="T20" s="23"/>
      <c r="U20" s="23"/>
      <c r="V20" s="23"/>
    </row>
    <row r="21" spans="1:22" ht="33" customHeight="1" x14ac:dyDescent="0.3">
      <c r="A21" s="30" t="s">
        <v>44</v>
      </c>
      <c r="B21" s="30"/>
      <c r="C21" s="30"/>
      <c r="D21" s="30"/>
      <c r="E21" s="30"/>
      <c r="F21" s="30"/>
      <c r="G21" s="30"/>
      <c r="H21" s="30"/>
      <c r="I21" s="30"/>
      <c r="J21" s="17" t="s">
        <v>31</v>
      </c>
      <c r="L21" s="24"/>
      <c r="M21" s="25"/>
      <c r="N21" s="25"/>
      <c r="O21" s="25"/>
      <c r="P21" s="25"/>
      <c r="R21" s="22">
        <v>24</v>
      </c>
      <c r="S21" s="23">
        <v>-7353.9000000000005</v>
      </c>
      <c r="T21" s="23">
        <v>-6992.1399999999994</v>
      </c>
      <c r="U21" s="23">
        <v>-6992.1399999999994</v>
      </c>
      <c r="V21" s="23">
        <v>0</v>
      </c>
    </row>
    <row r="22" spans="1:22" ht="8.1" customHeight="1" x14ac:dyDescent="0.3">
      <c r="A22" s="30"/>
      <c r="B22" s="30"/>
      <c r="C22" s="30"/>
      <c r="D22" s="30"/>
      <c r="E22" s="30"/>
      <c r="F22" s="30"/>
      <c r="G22" s="30"/>
      <c r="H22" s="30"/>
      <c r="I22" s="30"/>
      <c r="L22" s="22"/>
      <c r="M22" s="23"/>
      <c r="N22" s="23"/>
      <c r="O22" s="23"/>
      <c r="P22" s="23"/>
      <c r="R22" s="22"/>
      <c r="S22" s="23"/>
      <c r="T22" s="23"/>
      <c r="U22" s="23"/>
      <c r="V22" s="23"/>
    </row>
    <row r="23" spans="1:22" ht="33" customHeight="1" x14ac:dyDescent="0.3">
      <c r="A23" s="30" t="s">
        <v>45</v>
      </c>
      <c r="B23" s="30"/>
      <c r="C23" s="30"/>
      <c r="D23" s="30"/>
      <c r="E23" s="30"/>
      <c r="F23" s="30"/>
      <c r="G23" s="30"/>
      <c r="H23" s="30"/>
      <c r="I23" s="30"/>
      <c r="J23" s="17" t="s">
        <v>32</v>
      </c>
      <c r="L23" s="24"/>
      <c r="M23" s="25"/>
      <c r="N23" s="25"/>
      <c r="O23" s="25"/>
      <c r="P23" s="25"/>
      <c r="R23" s="22">
        <v>9</v>
      </c>
      <c r="S23" s="23">
        <v>2250</v>
      </c>
      <c r="T23" s="23">
        <v>5047.8900000000003</v>
      </c>
      <c r="U23" s="23">
        <v>5047.8900000000003</v>
      </c>
      <c r="V23" s="23">
        <v>0</v>
      </c>
    </row>
    <row r="24" spans="1:22" ht="8.1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L24" s="22"/>
      <c r="M24" s="23"/>
      <c r="N24" s="23"/>
      <c r="O24" s="23"/>
      <c r="P24" s="23"/>
      <c r="R24" s="22"/>
      <c r="S24" s="23"/>
      <c r="T24" s="23"/>
      <c r="U24" s="23"/>
      <c r="V24" s="23"/>
    </row>
    <row r="25" spans="1:22" ht="33" customHeight="1" x14ac:dyDescent="0.3">
      <c r="A25" s="30" t="s">
        <v>46</v>
      </c>
      <c r="B25" s="30"/>
      <c r="C25" s="30"/>
      <c r="D25" s="30"/>
      <c r="E25" s="30"/>
      <c r="F25" s="30"/>
      <c r="G25" s="30"/>
      <c r="H25" s="30"/>
      <c r="I25" s="30"/>
      <c r="J25" s="26" t="s">
        <v>33</v>
      </c>
      <c r="L25" s="22">
        <v>0</v>
      </c>
      <c r="M25" s="23">
        <v>0</v>
      </c>
      <c r="N25" s="23">
        <v>0</v>
      </c>
      <c r="O25" s="23">
        <v>0</v>
      </c>
      <c r="P25" s="23">
        <v>0</v>
      </c>
      <c r="R25" s="22">
        <v>0</v>
      </c>
      <c r="S25" s="23">
        <v>0</v>
      </c>
      <c r="T25" s="23">
        <v>0</v>
      </c>
      <c r="U25" s="23">
        <v>0</v>
      </c>
      <c r="V25" s="23">
        <v>0</v>
      </c>
    </row>
    <row r="26" spans="1:22" ht="8.1" customHeight="1" x14ac:dyDescent="0.3">
      <c r="A26" s="30"/>
      <c r="B26" s="30"/>
      <c r="C26" s="30"/>
      <c r="D26" s="30"/>
      <c r="E26" s="30"/>
      <c r="F26" s="30"/>
      <c r="G26" s="30"/>
      <c r="H26" s="30"/>
      <c r="I26" s="30"/>
      <c r="L26" s="22"/>
      <c r="M26" s="23"/>
      <c r="N26" s="23"/>
      <c r="O26" s="23"/>
      <c r="P26" s="23"/>
      <c r="R26" s="22"/>
      <c r="S26" s="23"/>
      <c r="T26" s="23"/>
      <c r="U26" s="23"/>
      <c r="V26" s="23"/>
    </row>
    <row r="27" spans="1:22" ht="33" customHeight="1" x14ac:dyDescent="0.3">
      <c r="A27" s="30" t="s">
        <v>47</v>
      </c>
      <c r="B27" s="30"/>
      <c r="C27" s="30"/>
      <c r="D27" s="30"/>
      <c r="E27" s="30"/>
      <c r="F27" s="30"/>
      <c r="G27" s="30"/>
      <c r="H27" s="30"/>
      <c r="I27" s="30"/>
      <c r="J27" s="17" t="s">
        <v>34</v>
      </c>
      <c r="L27" s="22">
        <v>0</v>
      </c>
      <c r="M27" s="23">
        <v>0</v>
      </c>
      <c r="N27" s="23">
        <v>0</v>
      </c>
      <c r="O27" s="23">
        <v>0</v>
      </c>
      <c r="P27" s="23">
        <v>0</v>
      </c>
      <c r="R27" s="22">
        <v>0</v>
      </c>
      <c r="S27" s="23">
        <v>0</v>
      </c>
      <c r="T27" s="23">
        <v>0</v>
      </c>
      <c r="U27" s="23">
        <v>0</v>
      </c>
      <c r="V27" s="23">
        <v>0</v>
      </c>
    </row>
    <row r="28" spans="1:22" ht="8.1" customHeight="1" x14ac:dyDescent="0.3">
      <c r="A28" s="30"/>
      <c r="B28" s="30"/>
      <c r="C28" s="30"/>
      <c r="D28" s="30"/>
      <c r="E28" s="30"/>
      <c r="F28" s="30"/>
      <c r="G28" s="30"/>
      <c r="H28" s="30"/>
      <c r="I28" s="30"/>
      <c r="L28" s="22"/>
      <c r="M28" s="23"/>
      <c r="N28" s="23"/>
      <c r="O28" s="23"/>
      <c r="P28" s="23"/>
      <c r="R28" s="22"/>
      <c r="S28" s="23"/>
      <c r="T28" s="23"/>
      <c r="U28" s="23"/>
      <c r="V28" s="23"/>
    </row>
    <row r="29" spans="1:22" ht="33" customHeight="1" x14ac:dyDescent="0.3">
      <c r="G29" s="31" t="s">
        <v>35</v>
      </c>
      <c r="H29" s="31"/>
      <c r="I29" s="31"/>
      <c r="J29" s="31"/>
      <c r="L29" s="22">
        <v>256</v>
      </c>
      <c r="M29" s="23">
        <v>1029837.9599999998</v>
      </c>
      <c r="N29" s="23">
        <v>2722648.8300000005</v>
      </c>
      <c r="O29" s="23">
        <v>2722648.8300000005</v>
      </c>
      <c r="P29" s="23">
        <v>0</v>
      </c>
      <c r="R29" s="22">
        <v>276</v>
      </c>
      <c r="S29" s="23">
        <v>1024734.0599999998</v>
      </c>
      <c r="T29" s="23">
        <v>2730662.9500000007</v>
      </c>
      <c r="U29" s="23">
        <v>2730662.9500000007</v>
      </c>
      <c r="V29" s="23">
        <v>0</v>
      </c>
    </row>
    <row r="30" spans="1:22" ht="8.1" customHeight="1" x14ac:dyDescent="0.3">
      <c r="L30" s="22"/>
      <c r="M30" s="23"/>
      <c r="N30" s="23"/>
      <c r="O30" s="23"/>
      <c r="P30" s="23"/>
      <c r="R30" s="22"/>
      <c r="S30" s="23"/>
      <c r="T30" s="23"/>
      <c r="U30" s="23"/>
      <c r="V30" s="23"/>
    </row>
    <row r="31" spans="1:22" ht="33" customHeight="1" x14ac:dyDescent="0.3">
      <c r="G31" s="31" t="s">
        <v>36</v>
      </c>
      <c r="H31" s="31"/>
      <c r="I31" s="31"/>
      <c r="J31" s="31"/>
      <c r="L31" s="22">
        <v>256</v>
      </c>
      <c r="M31" s="23">
        <v>1029837.9600000002</v>
      </c>
      <c r="N31" s="23">
        <v>2722648.8300000005</v>
      </c>
      <c r="O31" s="23">
        <v>2722648.8300000005</v>
      </c>
      <c r="P31" s="23">
        <v>0</v>
      </c>
      <c r="R31" s="22">
        <v>276</v>
      </c>
      <c r="S31" s="23">
        <v>1024734.08</v>
      </c>
      <c r="T31" s="23">
        <v>2730661.8500000015</v>
      </c>
      <c r="U31" s="23">
        <v>2730661.8500000015</v>
      </c>
      <c r="V31" s="23">
        <v>0</v>
      </c>
    </row>
    <row r="32" spans="1:22" ht="8.1" customHeight="1" x14ac:dyDescent="0.3">
      <c r="G32" s="27"/>
      <c r="H32" s="27"/>
      <c r="I32" s="27"/>
      <c r="J32" s="27"/>
      <c r="L32" s="22"/>
      <c r="M32" s="23"/>
      <c r="N32" s="23"/>
      <c r="O32" s="23"/>
      <c r="P32" s="23"/>
      <c r="R32" s="22"/>
      <c r="S32" s="23"/>
      <c r="T32" s="23"/>
      <c r="U32" s="23"/>
      <c r="V32" s="23"/>
    </row>
    <row r="33" spans="7:22" ht="33" customHeight="1" x14ac:dyDescent="0.3">
      <c r="G33" s="31" t="s">
        <v>37</v>
      </c>
      <c r="H33" s="31"/>
      <c r="I33" s="31"/>
      <c r="J33" s="31"/>
      <c r="L33" s="28">
        <f>L29-L31</f>
        <v>0</v>
      </c>
      <c r="M33" s="29">
        <f t="shared" ref="M33:P33" si="1">M29-M31</f>
        <v>0</v>
      </c>
      <c r="N33" s="29">
        <f t="shared" si="1"/>
        <v>0</v>
      </c>
      <c r="O33" s="29">
        <f t="shared" si="1"/>
        <v>0</v>
      </c>
      <c r="P33" s="29">
        <f t="shared" si="1"/>
        <v>0</v>
      </c>
      <c r="R33" s="28">
        <f>R29-R31</f>
        <v>0</v>
      </c>
      <c r="S33" s="29">
        <f t="shared" ref="S33:V33" si="2">S29-S31</f>
        <v>-2.0000000135041773E-2</v>
      </c>
      <c r="T33" s="29">
        <f t="shared" si="2"/>
        <v>1.0999999991618097</v>
      </c>
      <c r="U33" s="29">
        <f t="shared" si="2"/>
        <v>1.0999999991618097</v>
      </c>
      <c r="V33" s="29">
        <f t="shared" si="2"/>
        <v>0</v>
      </c>
    </row>
  </sheetData>
  <sheetProtection formatCells="0" formatColumns="0" formatRows="0"/>
  <mergeCells count="24">
    <mergeCell ref="A13:I13"/>
    <mergeCell ref="A1:J1"/>
    <mergeCell ref="C3:J3"/>
    <mergeCell ref="C5:J5"/>
    <mergeCell ref="A9:J11"/>
    <mergeCell ref="L9:P10"/>
    <mergeCell ref="R9:V10"/>
    <mergeCell ref="A26:I26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5:I25"/>
    <mergeCell ref="A27:I27"/>
    <mergeCell ref="A28:I28"/>
    <mergeCell ref="G29:J29"/>
    <mergeCell ref="G31:J31"/>
    <mergeCell ref="G33:J33"/>
  </mergeCells>
  <dataValidations disablePrompts="1" count="2">
    <dataValidation type="list" allowBlank="1" showInputMessage="1" showErrorMessage="1" sqref="C7 G7" xr:uid="{27C44239-85AC-4D5B-92C2-AB644845C2EA}">
      <formula1>$AD$3:$AO$3</formula1>
    </dataValidation>
    <dataValidation type="list" allowBlank="1" showInputMessage="1" showErrorMessage="1" sqref="E7 I7" xr:uid="{B78AE0BA-6A28-4421-B85F-AF56BE4F4749}">
      <formula1>$AD$4:$AQ$4</formula1>
    </dataValidation>
  </dataValidations>
  <hyperlinks>
    <hyperlink ref="J19" location="ONLY_BOOKS!A6" display="Book Entry" xr:uid="{3167F093-AFF9-4B0D-82B9-FAD573F05BDF}"/>
    <hyperlink ref="J21" location="ONLY_PORTAL!A6" display="Portal" xr:uid="{E3AF22F4-FD08-4926-A33C-539288EA46D1}"/>
    <hyperlink ref="J25" location="MISMATCH!A7" display="Mismatch" xr:uid="{92B8E4FE-67EE-4D9D-B053-EFFA1D6AD1FB}"/>
    <hyperlink ref="J27" location="MISMATCH_DATE!A7" display="Amount &amp; Date Mismatch" xr:uid="{CF2F3F69-BFC7-45D3-8C6A-A79FDF1126F1}"/>
    <hyperlink ref="J15" location="PARTIAL_MATCH_INVOICE!A7" display="Partial Matched by Invoice No" xr:uid="{BB77781F-FFBD-487B-A5DC-DA9DCE663D9B}"/>
    <hyperlink ref="J13" location="FULLY_MATCHED!A6" display="Matched" xr:uid="{F1FA9F42-D13A-4070-96B1-97272565E315}"/>
    <hyperlink ref="J17" location="PARTIAL_MATCH_DATE!A7" display="Partial Matched by Invoice No" xr:uid="{D488BD5E-E73A-4008-A4C7-6B5BBFED059C}"/>
    <hyperlink ref="J23" location="'RCM'!A7" display="RCM" xr:uid="{82B66F95-D7C7-4762-BBB0-4E6FAE346DA6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PATEL</dc:creator>
  <cp:lastModifiedBy>NIRAV PATEL</cp:lastModifiedBy>
  <dcterms:created xsi:type="dcterms:W3CDTF">2025-06-21T11:31:01Z</dcterms:created>
  <dcterms:modified xsi:type="dcterms:W3CDTF">2025-06-21T11:57:08Z</dcterms:modified>
</cp:coreProperties>
</file>