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intra\DVIVU0963_Viestinta-_ja_vuorovaikutustaidot\"/>
    </mc:Choice>
  </mc:AlternateContent>
  <bookViews>
    <workbookView xWindow="0" yWindow="0" windowWidth="15345" windowHeight="4650" tabRatio="833" activeTab="12"/>
  </bookViews>
  <sheets>
    <sheet name="Tammi" sheetId="1" r:id="rId1"/>
    <sheet name="Helmi" sheetId="2" r:id="rId2"/>
    <sheet name="Maalis" sheetId="3" r:id="rId3"/>
    <sheet name="Huhti" sheetId="4" r:id="rId4"/>
    <sheet name="Touko" sheetId="5" r:id="rId5"/>
    <sheet name="Kesä" sheetId="6" r:id="rId6"/>
    <sheet name="Heina" sheetId="7" r:id="rId7"/>
    <sheet name="Elo" sheetId="8" r:id="rId8"/>
    <sheet name="Syys" sheetId="9" r:id="rId9"/>
    <sheet name="Loka" sheetId="10" r:id="rId10"/>
    <sheet name="Marras" sheetId="11" r:id="rId11"/>
    <sheet name="Joulu" sheetId="12" r:id="rId12"/>
    <sheet name="Yhteensä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3" l="1"/>
  <c r="D11" i="13" s="1"/>
  <c r="E4" i="13"/>
  <c r="F4" i="13"/>
  <c r="G4" i="13"/>
  <c r="H4" i="13"/>
  <c r="H11" i="13" s="1"/>
  <c r="I4" i="13"/>
  <c r="J4" i="13"/>
  <c r="D5" i="13"/>
  <c r="E5" i="13"/>
  <c r="F5" i="13"/>
  <c r="G5" i="13"/>
  <c r="H5" i="13"/>
  <c r="I5" i="13"/>
  <c r="J5" i="13"/>
  <c r="D6" i="13"/>
  <c r="E6" i="13"/>
  <c r="F6" i="13"/>
  <c r="F11" i="13" s="1"/>
  <c r="G6" i="13"/>
  <c r="H6" i="13"/>
  <c r="I6" i="13"/>
  <c r="J6" i="13"/>
  <c r="D7" i="13"/>
  <c r="E7" i="13"/>
  <c r="F7" i="13"/>
  <c r="G7" i="13"/>
  <c r="H7" i="13"/>
  <c r="I7" i="13"/>
  <c r="J7" i="13"/>
  <c r="D8" i="13"/>
  <c r="E8" i="13"/>
  <c r="F8" i="13"/>
  <c r="G8" i="13"/>
  <c r="H8" i="13"/>
  <c r="I8" i="13"/>
  <c r="J8" i="13"/>
  <c r="D9" i="13"/>
  <c r="E9" i="13"/>
  <c r="F9" i="13"/>
  <c r="G9" i="13"/>
  <c r="H9" i="13"/>
  <c r="I9" i="13"/>
  <c r="J9" i="13"/>
  <c r="C5" i="13"/>
  <c r="C6" i="13"/>
  <c r="C11" i="13" s="1"/>
  <c r="C7" i="13"/>
  <c r="C8" i="13"/>
  <c r="C9" i="13"/>
  <c r="C4" i="13"/>
  <c r="E11" i="13"/>
  <c r="E11" i="12"/>
  <c r="D11" i="12"/>
  <c r="B14" i="12" s="1"/>
  <c r="C11" i="12"/>
  <c r="H9" i="12"/>
  <c r="F9" i="12"/>
  <c r="D9" i="12"/>
  <c r="G9" i="12" s="1"/>
  <c r="H8" i="12"/>
  <c r="G8" i="12"/>
  <c r="F8" i="12"/>
  <c r="D8" i="12"/>
  <c r="I8" i="12" s="1"/>
  <c r="J8" i="12" s="1"/>
  <c r="H7" i="12"/>
  <c r="F7" i="12"/>
  <c r="D7" i="12"/>
  <c r="G7" i="12" s="1"/>
  <c r="H6" i="12"/>
  <c r="G6" i="12"/>
  <c r="F6" i="12"/>
  <c r="D6" i="12"/>
  <c r="I6" i="12" s="1"/>
  <c r="J6" i="12" s="1"/>
  <c r="H5" i="12"/>
  <c r="F5" i="12"/>
  <c r="D5" i="12"/>
  <c r="G5" i="12" s="1"/>
  <c r="H4" i="12"/>
  <c r="H11" i="12" s="1"/>
  <c r="G4" i="12"/>
  <c r="F4" i="12"/>
  <c r="F11" i="12" s="1"/>
  <c r="D4" i="12"/>
  <c r="I4" i="12" s="1"/>
  <c r="E11" i="11"/>
  <c r="C11" i="11"/>
  <c r="D9" i="11"/>
  <c r="G9" i="11" s="1"/>
  <c r="H8" i="11"/>
  <c r="G8" i="11"/>
  <c r="F8" i="11"/>
  <c r="D8" i="11"/>
  <c r="I8" i="11" s="1"/>
  <c r="J8" i="11" s="1"/>
  <c r="D7" i="11"/>
  <c r="G7" i="11" s="1"/>
  <c r="H6" i="11"/>
  <c r="G6" i="11"/>
  <c r="F6" i="11"/>
  <c r="D6" i="11"/>
  <c r="I6" i="11" s="1"/>
  <c r="J6" i="11" s="1"/>
  <c r="D5" i="11"/>
  <c r="G5" i="11" s="1"/>
  <c r="H4" i="11"/>
  <c r="G4" i="11"/>
  <c r="G11" i="11" s="1"/>
  <c r="D4" i="11"/>
  <c r="E11" i="10"/>
  <c r="C11" i="10"/>
  <c r="D9" i="10"/>
  <c r="H9" i="10" s="1"/>
  <c r="H8" i="10"/>
  <c r="G8" i="10"/>
  <c r="D8" i="10"/>
  <c r="F8" i="10" s="1"/>
  <c r="D7" i="10"/>
  <c r="H7" i="10" s="1"/>
  <c r="H6" i="10"/>
  <c r="G6" i="10"/>
  <c r="D6" i="10"/>
  <c r="F6" i="10" s="1"/>
  <c r="D5" i="10"/>
  <c r="H5" i="10" s="1"/>
  <c r="H4" i="10"/>
  <c r="G4" i="10"/>
  <c r="D4" i="10"/>
  <c r="D11" i="10" s="1"/>
  <c r="B14" i="10" s="1"/>
  <c r="E11" i="9"/>
  <c r="D11" i="9"/>
  <c r="B14" i="9" s="1"/>
  <c r="C11" i="9"/>
  <c r="H9" i="9"/>
  <c r="D9" i="9"/>
  <c r="G9" i="9" s="1"/>
  <c r="G8" i="9"/>
  <c r="F8" i="9"/>
  <c r="D8" i="9"/>
  <c r="H7" i="9"/>
  <c r="D7" i="9"/>
  <c r="G7" i="9" s="1"/>
  <c r="G6" i="9"/>
  <c r="F6" i="9"/>
  <c r="D6" i="9"/>
  <c r="H5" i="9"/>
  <c r="D5" i="9"/>
  <c r="G5" i="9" s="1"/>
  <c r="G4" i="9"/>
  <c r="F4" i="9"/>
  <c r="D4" i="9"/>
  <c r="E11" i="8"/>
  <c r="D11" i="8"/>
  <c r="B14" i="8" s="1"/>
  <c r="C11" i="8"/>
  <c r="H9" i="8"/>
  <c r="D9" i="8"/>
  <c r="G9" i="8" s="1"/>
  <c r="H8" i="8"/>
  <c r="G8" i="8"/>
  <c r="F8" i="8"/>
  <c r="D8" i="8"/>
  <c r="I8" i="8" s="1"/>
  <c r="J8" i="8" s="1"/>
  <c r="H7" i="8"/>
  <c r="D7" i="8"/>
  <c r="G7" i="8" s="1"/>
  <c r="H6" i="8"/>
  <c r="G6" i="8"/>
  <c r="F6" i="8"/>
  <c r="D6" i="8"/>
  <c r="I6" i="8" s="1"/>
  <c r="J6" i="8" s="1"/>
  <c r="H5" i="8"/>
  <c r="H11" i="8" s="1"/>
  <c r="D5" i="8"/>
  <c r="G5" i="8" s="1"/>
  <c r="H4" i="8"/>
  <c r="G4" i="8"/>
  <c r="G11" i="8" s="1"/>
  <c r="F4" i="8"/>
  <c r="D4" i="8"/>
  <c r="I4" i="8" s="1"/>
  <c r="E11" i="7"/>
  <c r="D11" i="7"/>
  <c r="B14" i="7" s="1"/>
  <c r="C11" i="7"/>
  <c r="H9" i="7"/>
  <c r="D9" i="7"/>
  <c r="G9" i="7" s="1"/>
  <c r="G8" i="7"/>
  <c r="F8" i="7"/>
  <c r="D8" i="7"/>
  <c r="H7" i="7"/>
  <c r="D7" i="7"/>
  <c r="G7" i="7" s="1"/>
  <c r="G6" i="7"/>
  <c r="F6" i="7"/>
  <c r="D6" i="7"/>
  <c r="H5" i="7"/>
  <c r="D5" i="7"/>
  <c r="G5" i="7" s="1"/>
  <c r="G4" i="7"/>
  <c r="G11" i="7" s="1"/>
  <c r="F4" i="7"/>
  <c r="D4" i="7"/>
  <c r="E11" i="6"/>
  <c r="D11" i="6"/>
  <c r="B14" i="6" s="1"/>
  <c r="C11" i="6"/>
  <c r="H9" i="6"/>
  <c r="D9" i="6"/>
  <c r="G9" i="6" s="1"/>
  <c r="G8" i="6"/>
  <c r="F8" i="6"/>
  <c r="D8" i="6"/>
  <c r="H7" i="6"/>
  <c r="D7" i="6"/>
  <c r="G7" i="6" s="1"/>
  <c r="G6" i="6"/>
  <c r="F6" i="6"/>
  <c r="D6" i="6"/>
  <c r="H5" i="6"/>
  <c r="D5" i="6"/>
  <c r="G5" i="6" s="1"/>
  <c r="G4" i="6"/>
  <c r="G11" i="6" s="1"/>
  <c r="F4" i="6"/>
  <c r="D4" i="6"/>
  <c r="E11" i="5"/>
  <c r="D11" i="5"/>
  <c r="B14" i="5" s="1"/>
  <c r="C11" i="5"/>
  <c r="H9" i="5"/>
  <c r="F9" i="5"/>
  <c r="D9" i="5"/>
  <c r="G9" i="5" s="1"/>
  <c r="H8" i="5"/>
  <c r="F8" i="5"/>
  <c r="D8" i="5"/>
  <c r="H7" i="5"/>
  <c r="G7" i="5"/>
  <c r="F7" i="5"/>
  <c r="D7" i="5"/>
  <c r="I7" i="5" s="1"/>
  <c r="J7" i="5" s="1"/>
  <c r="H6" i="5"/>
  <c r="G6" i="5"/>
  <c r="F6" i="5"/>
  <c r="D6" i="5"/>
  <c r="I6" i="5" s="1"/>
  <c r="J6" i="5" s="1"/>
  <c r="H5" i="5"/>
  <c r="H11" i="5" s="1"/>
  <c r="F5" i="5"/>
  <c r="D5" i="5"/>
  <c r="G5" i="5" s="1"/>
  <c r="H4" i="5"/>
  <c r="G4" i="5"/>
  <c r="F4" i="5"/>
  <c r="F11" i="5" s="1"/>
  <c r="D4" i="5"/>
  <c r="I4" i="5" s="1"/>
  <c r="E11" i="4"/>
  <c r="D11" i="4"/>
  <c r="B14" i="4" s="1"/>
  <c r="C11" i="4"/>
  <c r="H9" i="4"/>
  <c r="D9" i="4"/>
  <c r="G9" i="4" s="1"/>
  <c r="H8" i="4"/>
  <c r="G8" i="4"/>
  <c r="F8" i="4"/>
  <c r="D8" i="4"/>
  <c r="I8" i="4" s="1"/>
  <c r="J8" i="4" s="1"/>
  <c r="H7" i="4"/>
  <c r="D7" i="4"/>
  <c r="G7" i="4" s="1"/>
  <c r="H6" i="4"/>
  <c r="G6" i="4"/>
  <c r="F6" i="4"/>
  <c r="D6" i="4"/>
  <c r="I6" i="4" s="1"/>
  <c r="J6" i="4" s="1"/>
  <c r="H5" i="4"/>
  <c r="H11" i="4" s="1"/>
  <c r="D5" i="4"/>
  <c r="G5" i="4" s="1"/>
  <c r="H4" i="4"/>
  <c r="G4" i="4"/>
  <c r="G11" i="4" s="1"/>
  <c r="F4" i="4"/>
  <c r="D4" i="4"/>
  <c r="I4" i="4" s="1"/>
  <c r="E11" i="3"/>
  <c r="D11" i="3"/>
  <c r="B14" i="3" s="1"/>
  <c r="C11" i="3"/>
  <c r="H9" i="3"/>
  <c r="F9" i="3"/>
  <c r="D9" i="3"/>
  <c r="G9" i="3" s="1"/>
  <c r="H8" i="3"/>
  <c r="G8" i="3"/>
  <c r="F8" i="3"/>
  <c r="D8" i="3"/>
  <c r="I8" i="3" s="1"/>
  <c r="J8" i="3" s="1"/>
  <c r="H7" i="3"/>
  <c r="F7" i="3"/>
  <c r="D7" i="3"/>
  <c r="G7" i="3" s="1"/>
  <c r="H6" i="3"/>
  <c r="G6" i="3"/>
  <c r="F6" i="3"/>
  <c r="D6" i="3"/>
  <c r="I6" i="3" s="1"/>
  <c r="J6" i="3" s="1"/>
  <c r="H5" i="3"/>
  <c r="H11" i="3" s="1"/>
  <c r="F5" i="3"/>
  <c r="D5" i="3"/>
  <c r="G5" i="3" s="1"/>
  <c r="H4" i="3"/>
  <c r="G4" i="3"/>
  <c r="F4" i="3"/>
  <c r="F11" i="3" s="1"/>
  <c r="D4" i="3"/>
  <c r="I4" i="3" s="1"/>
  <c r="E11" i="2"/>
  <c r="C11" i="2"/>
  <c r="H9" i="2"/>
  <c r="G9" i="2"/>
  <c r="D9" i="2"/>
  <c r="F9" i="2" s="1"/>
  <c r="F8" i="2"/>
  <c r="D8" i="2"/>
  <c r="H7" i="2"/>
  <c r="G7" i="2"/>
  <c r="D7" i="2"/>
  <c r="F7" i="2" s="1"/>
  <c r="F6" i="2"/>
  <c r="D6" i="2"/>
  <c r="H5" i="2"/>
  <c r="G5" i="2"/>
  <c r="D5" i="2"/>
  <c r="F5" i="2" s="1"/>
  <c r="D4" i="2"/>
  <c r="J5" i="1"/>
  <c r="J6" i="1"/>
  <c r="J7" i="1"/>
  <c r="J8" i="1"/>
  <c r="J9" i="1"/>
  <c r="J4" i="1"/>
  <c r="I5" i="1"/>
  <c r="I6" i="1"/>
  <c r="I7" i="1"/>
  <c r="I8" i="1"/>
  <c r="I9" i="1"/>
  <c r="I4" i="1"/>
  <c r="D4" i="1"/>
  <c r="H5" i="1"/>
  <c r="H6" i="1"/>
  <c r="H7" i="1"/>
  <c r="H8" i="1"/>
  <c r="H9" i="1"/>
  <c r="H4" i="1"/>
  <c r="H11" i="1" s="1"/>
  <c r="E11" i="1"/>
  <c r="F11" i="1"/>
  <c r="G5" i="1"/>
  <c r="G6" i="1"/>
  <c r="G7" i="1"/>
  <c r="G8" i="1"/>
  <c r="G9" i="1"/>
  <c r="G4" i="1"/>
  <c r="F5" i="1"/>
  <c r="F6" i="1"/>
  <c r="F7" i="1"/>
  <c r="F8" i="1"/>
  <c r="F9" i="1"/>
  <c r="F4" i="1"/>
  <c r="D5" i="1"/>
  <c r="D6" i="1"/>
  <c r="C11" i="1"/>
  <c r="D7" i="1"/>
  <c r="D8" i="1"/>
  <c r="D9" i="1"/>
  <c r="B14" i="13" l="1"/>
  <c r="G11" i="13"/>
  <c r="J4" i="12"/>
  <c r="G11" i="12"/>
  <c r="I5" i="12"/>
  <c r="J5" i="12" s="1"/>
  <c r="I7" i="12"/>
  <c r="J7" i="12" s="1"/>
  <c r="I9" i="12"/>
  <c r="J9" i="12" s="1"/>
  <c r="I5" i="11"/>
  <c r="J5" i="11" s="1"/>
  <c r="F4" i="11"/>
  <c r="H5" i="11"/>
  <c r="H11" i="11" s="1"/>
  <c r="H7" i="11"/>
  <c r="H9" i="11"/>
  <c r="D11" i="11"/>
  <c r="B14" i="11" s="1"/>
  <c r="F5" i="11"/>
  <c r="F7" i="11"/>
  <c r="I7" i="11" s="1"/>
  <c r="J7" i="11" s="1"/>
  <c r="F9" i="11"/>
  <c r="I9" i="11" s="1"/>
  <c r="J9" i="11" s="1"/>
  <c r="H11" i="10"/>
  <c r="F5" i="10"/>
  <c r="I5" i="10" s="1"/>
  <c r="J5" i="10" s="1"/>
  <c r="F7" i="10"/>
  <c r="F9" i="10"/>
  <c r="I9" i="10" s="1"/>
  <c r="J9" i="10" s="1"/>
  <c r="G5" i="10"/>
  <c r="G11" i="10" s="1"/>
  <c r="I6" i="10"/>
  <c r="J6" i="10" s="1"/>
  <c r="G7" i="10"/>
  <c r="I7" i="10" s="1"/>
  <c r="J7" i="10" s="1"/>
  <c r="I8" i="10"/>
  <c r="J8" i="10" s="1"/>
  <c r="G9" i="10"/>
  <c r="F4" i="10"/>
  <c r="G11" i="9"/>
  <c r="I4" i="9"/>
  <c r="I9" i="9"/>
  <c r="J9" i="9" s="1"/>
  <c r="H4" i="9"/>
  <c r="F5" i="9"/>
  <c r="I5" i="9" s="1"/>
  <c r="J5" i="9" s="1"/>
  <c r="H6" i="9"/>
  <c r="I6" i="9" s="1"/>
  <c r="J6" i="9" s="1"/>
  <c r="F7" i="9"/>
  <c r="F11" i="9" s="1"/>
  <c r="H8" i="9"/>
  <c r="I8" i="9" s="1"/>
  <c r="J8" i="9" s="1"/>
  <c r="F9" i="9"/>
  <c r="J4" i="8"/>
  <c r="I5" i="8"/>
  <c r="J5" i="8" s="1"/>
  <c r="F5" i="8"/>
  <c r="F11" i="8" s="1"/>
  <c r="F7" i="8"/>
  <c r="I7" i="8" s="1"/>
  <c r="J7" i="8" s="1"/>
  <c r="F9" i="8"/>
  <c r="I9" i="8" s="1"/>
  <c r="J9" i="8" s="1"/>
  <c r="I6" i="7"/>
  <c r="J6" i="7" s="1"/>
  <c r="H4" i="7"/>
  <c r="F5" i="7"/>
  <c r="I5" i="7" s="1"/>
  <c r="J5" i="7" s="1"/>
  <c r="H6" i="7"/>
  <c r="F7" i="7"/>
  <c r="H8" i="7"/>
  <c r="I8" i="7" s="1"/>
  <c r="J8" i="7" s="1"/>
  <c r="F9" i="7"/>
  <c r="I9" i="7" s="1"/>
  <c r="J9" i="7" s="1"/>
  <c r="I7" i="7"/>
  <c r="J7" i="7" s="1"/>
  <c r="I6" i="6"/>
  <c r="J6" i="6" s="1"/>
  <c r="I9" i="6"/>
  <c r="J9" i="6" s="1"/>
  <c r="H4" i="6"/>
  <c r="H11" i="6" s="1"/>
  <c r="F5" i="6"/>
  <c r="I5" i="6" s="1"/>
  <c r="J5" i="6" s="1"/>
  <c r="H6" i="6"/>
  <c r="F7" i="6"/>
  <c r="F11" i="6" s="1"/>
  <c r="H8" i="6"/>
  <c r="I8" i="6" s="1"/>
  <c r="J8" i="6" s="1"/>
  <c r="F9" i="6"/>
  <c r="J4" i="5"/>
  <c r="I8" i="5"/>
  <c r="J8" i="5" s="1"/>
  <c r="I5" i="5"/>
  <c r="J5" i="5" s="1"/>
  <c r="G8" i="5"/>
  <c r="G11" i="5" s="1"/>
  <c r="I9" i="5"/>
  <c r="J9" i="5" s="1"/>
  <c r="J4" i="4"/>
  <c r="I5" i="4"/>
  <c r="J5" i="4" s="1"/>
  <c r="I9" i="4"/>
  <c r="J9" i="4" s="1"/>
  <c r="F5" i="4"/>
  <c r="F11" i="4" s="1"/>
  <c r="F7" i="4"/>
  <c r="I7" i="4" s="1"/>
  <c r="J7" i="4" s="1"/>
  <c r="F9" i="4"/>
  <c r="J4" i="3"/>
  <c r="G11" i="3"/>
  <c r="I5" i="3"/>
  <c r="J5" i="3" s="1"/>
  <c r="I7" i="3"/>
  <c r="J7" i="3" s="1"/>
  <c r="I9" i="3"/>
  <c r="J9" i="3" s="1"/>
  <c r="I8" i="2"/>
  <c r="J8" i="2" s="1"/>
  <c r="F4" i="2"/>
  <c r="F11" i="2" s="1"/>
  <c r="D11" i="2"/>
  <c r="B14" i="2" s="1"/>
  <c r="G4" i="2"/>
  <c r="I5" i="2"/>
  <c r="J5" i="2" s="1"/>
  <c r="G6" i="2"/>
  <c r="I6" i="2" s="1"/>
  <c r="J6" i="2" s="1"/>
  <c r="I7" i="2"/>
  <c r="J7" i="2" s="1"/>
  <c r="G8" i="2"/>
  <c r="I9" i="2"/>
  <c r="J9" i="2" s="1"/>
  <c r="H4" i="2"/>
  <c r="H11" i="2" s="1"/>
  <c r="H6" i="2"/>
  <c r="H8" i="2"/>
  <c r="J11" i="1"/>
  <c r="I11" i="1"/>
  <c r="G11" i="1"/>
  <c r="D11" i="1"/>
  <c r="B14" i="1" s="1"/>
  <c r="J11" i="13" l="1"/>
  <c r="I11" i="13"/>
  <c r="J11" i="12"/>
  <c r="I11" i="12"/>
  <c r="F11" i="11"/>
  <c r="I4" i="11"/>
  <c r="F11" i="10"/>
  <c r="I4" i="10"/>
  <c r="I7" i="9"/>
  <c r="J7" i="9" s="1"/>
  <c r="J4" i="9"/>
  <c r="J11" i="9" s="1"/>
  <c r="I11" i="9"/>
  <c r="H11" i="9"/>
  <c r="I11" i="8"/>
  <c r="J11" i="8"/>
  <c r="H11" i="7"/>
  <c r="F11" i="7"/>
  <c r="I4" i="7"/>
  <c r="I7" i="6"/>
  <c r="J7" i="6" s="1"/>
  <c r="I4" i="6"/>
  <c r="J11" i="5"/>
  <c r="I11" i="5"/>
  <c r="I11" i="4"/>
  <c r="J11" i="4"/>
  <c r="I11" i="3"/>
  <c r="J11" i="3"/>
  <c r="G11" i="2"/>
  <c r="I4" i="2"/>
  <c r="J4" i="11" l="1"/>
  <c r="J11" i="11" s="1"/>
  <c r="I11" i="11"/>
  <c r="J4" i="10"/>
  <c r="J11" i="10" s="1"/>
  <c r="I11" i="10"/>
  <c r="J4" i="7"/>
  <c r="J11" i="7" s="1"/>
  <c r="I11" i="7"/>
  <c r="J4" i="6"/>
  <c r="J11" i="6" s="1"/>
  <c r="I11" i="6"/>
  <c r="I11" i="2"/>
  <c r="J4" i="2"/>
  <c r="J11" i="2" s="1"/>
</calcChain>
</file>

<file path=xl/sharedStrings.xml><?xml version="1.0" encoding="utf-8"?>
<sst xmlns="http://schemas.openxmlformats.org/spreadsheetml/2006/main" count="303" uniqueCount="24">
  <si>
    <t>Henkilö</t>
  </si>
  <si>
    <t>Tuntipaikka</t>
  </si>
  <si>
    <t>Tunnit</t>
  </si>
  <si>
    <t>Kassunen Kassu</t>
  </si>
  <si>
    <t>Rispää-Kuivanen Veli-Matti</t>
  </si>
  <si>
    <t>Aalto Timo</t>
  </si>
  <si>
    <t>Ylömaa Alma</t>
  </si>
  <si>
    <t>Hakamaa Valto</t>
  </si>
  <si>
    <t>YHTEENSÄ</t>
  </si>
  <si>
    <t>YLÄ-SAVON KORKEAN TEKNOLOGIAN PAJAYHTYMÄ KY</t>
  </si>
  <si>
    <t>Hitomi Ruoho</t>
  </si>
  <si>
    <t>Veroprosentti</t>
  </si>
  <si>
    <t>Työttömyysvakuutus-%</t>
  </si>
  <si>
    <t>Eläkevakuutus-%</t>
  </si>
  <si>
    <t>Sotu-maksu-%</t>
  </si>
  <si>
    <t>Keskituntiansio</t>
  </si>
  <si>
    <t>Bruttopalkka</t>
  </si>
  <si>
    <t>Vero</t>
  </si>
  <si>
    <t xml:space="preserve">Työttömyys-
vakuutus
</t>
  </si>
  <si>
    <t>Elakevaku</t>
  </si>
  <si>
    <t>Nettopalkka</t>
  </si>
  <si>
    <t>Sotu-maksu</t>
  </si>
  <si>
    <t>K</t>
  </si>
  <si>
    <t>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</si>
</sst>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_-* #,##0.00\ [$€-40B]_-;\-* #,##0.00\ [$€-40B]_-;_-* &quot;-&quot;??\ [$€-40B]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vertical="top"/>
    </xf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0" fontId="0" fillId="0" borderId="3" xfId="0" applyBorder="1"/>
    <xf numFmtId="2" fontId="0" fillId="0" borderId="3" xfId="0" applyNumberFormat="1" applyBorder="1"/>
    <xf numFmtId="164" fontId="0" fillId="0" borderId="3" xfId="0" applyNumberFormat="1" applyBorder="1"/>
    <xf numFmtId="166" fontId="0" fillId="0" borderId="3" xfId="0" applyNumberFormat="1" applyBorder="1"/>
    <xf numFmtId="0" fontId="0" fillId="0" borderId="2" xfId="0" applyBorder="1"/>
    <xf numFmtId="2" fontId="0" fillId="0" borderId="2" xfId="0" applyNumberFormat="1" applyBorder="1"/>
    <xf numFmtId="164" fontId="0" fillId="0" borderId="2" xfId="0" applyNumberFormat="1" applyBorder="1"/>
    <xf numFmtId="166" fontId="0" fillId="0" borderId="2" xfId="0" applyNumberFormat="1" applyBorder="1"/>
    <xf numFmtId="0" fontId="0" fillId="0" borderId="0" xfId="0" applyAlignment="1">
      <alignment horizontal="left" vertical="top" wrapText="1"/>
    </xf>
    <xf numFmtId="166" fontId="0" fillId="0" borderId="4" xfId="0" applyNumberFormat="1" applyBorder="1"/>
    <xf numFmtId="0" fontId="0" fillId="0" borderId="0" xfId="0" applyBorder="1" applyAlignment="1">
      <alignment horizontal="left" vertical="top" wrapText="1"/>
    </xf>
    <xf numFmtId="0" fontId="0" fillId="3" borderId="5" xfId="0" applyFill="1" applyBorder="1"/>
    <xf numFmtId="2" fontId="0" fillId="3" borderId="6" xfId="0" applyNumberFormat="1" applyFill="1" applyBorder="1"/>
    <xf numFmtId="166" fontId="0" fillId="3" borderId="7" xfId="0" applyNumberFormat="1" applyFill="1" applyBorder="1"/>
    <xf numFmtId="0" fontId="0" fillId="0" borderId="8" xfId="0" applyBorder="1"/>
    <xf numFmtId="10" fontId="0" fillId="0" borderId="9" xfId="0" applyNumberFormat="1" applyBorder="1"/>
    <xf numFmtId="0" fontId="0" fillId="0" borderId="10" xfId="0" applyBorder="1"/>
    <xf numFmtId="10" fontId="0" fillId="0" borderId="11" xfId="0" applyNumberFormat="1" applyBorder="1"/>
    <xf numFmtId="0" fontId="0" fillId="0" borderId="12" xfId="0" applyBorder="1"/>
    <xf numFmtId="10" fontId="0" fillId="0" borderId="13" xfId="0" applyNumberFormat="1" applyBorder="1"/>
    <xf numFmtId="0" fontId="0" fillId="0" borderId="14" xfId="0" applyBorder="1"/>
    <xf numFmtId="10" fontId="0" fillId="0" borderId="15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6" fontId="0" fillId="3" borderId="6" xfId="0" applyNumberFormat="1" applyFill="1" applyBorder="1"/>
    <xf numFmtId="164" fontId="0" fillId="3" borderId="6" xfId="0" applyNumberFormat="1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workbookViewId="0">
      <selection activeCell="M7" sqref="M7"/>
    </sheetView>
  </sheetViews>
  <sheetFormatPr defaultRowHeight="15" x14ac:dyDescent="0.25"/>
  <cols>
    <col min="1" max="1" width="25.5703125" customWidth="1"/>
    <col min="2" max="2" width="14" customWidth="1"/>
    <col min="3" max="3" width="12.5703125" customWidth="1"/>
    <col min="4" max="4" width="14.85546875" customWidth="1"/>
    <col min="5" max="5" width="14.85546875" hidden="1" customWidth="1"/>
    <col min="6" max="6" width="14.85546875" customWidth="1"/>
    <col min="7" max="7" width="15.7109375" customWidth="1"/>
    <col min="8" max="10" width="14.85546875" customWidth="1"/>
  </cols>
  <sheetData>
    <row r="1" spans="1:10" ht="57" customHeight="1" x14ac:dyDescent="0.25">
      <c r="A1" s="18" t="s">
        <v>9</v>
      </c>
      <c r="B1" s="3"/>
      <c r="C1" s="3"/>
      <c r="D1" s="3"/>
      <c r="E1" s="3"/>
      <c r="F1" s="3"/>
      <c r="G1" s="3"/>
      <c r="H1" s="3"/>
      <c r="I1" s="3"/>
      <c r="J1" s="3"/>
    </row>
    <row r="2" spans="1:10" ht="15" customHeight="1" x14ac:dyDescent="0.25">
      <c r="A2" s="16"/>
      <c r="B2" s="3"/>
      <c r="C2" s="3"/>
      <c r="D2" s="3"/>
      <c r="E2" s="3"/>
      <c r="F2" s="3"/>
      <c r="G2" s="3"/>
      <c r="H2" s="3"/>
      <c r="I2" s="3"/>
      <c r="J2" s="3"/>
    </row>
    <row r="3" spans="1:10" ht="39.75" customHeight="1" x14ac:dyDescent="0.25">
      <c r="A3" s="30" t="s">
        <v>0</v>
      </c>
      <c r="B3" s="30" t="s">
        <v>1</v>
      </c>
      <c r="C3" s="30" t="s">
        <v>2</v>
      </c>
      <c r="D3" s="30" t="s">
        <v>16</v>
      </c>
      <c r="E3" s="30" t="s">
        <v>17</v>
      </c>
      <c r="F3" s="30" t="s">
        <v>17</v>
      </c>
      <c r="G3" s="31" t="s">
        <v>18</v>
      </c>
      <c r="H3" s="30" t="s">
        <v>19</v>
      </c>
      <c r="I3" s="30" t="s">
        <v>20</v>
      </c>
      <c r="J3" s="30" t="s">
        <v>21</v>
      </c>
    </row>
    <row r="4" spans="1:10" x14ac:dyDescent="0.25">
      <c r="A4" s="4" t="s">
        <v>3</v>
      </c>
      <c r="B4" s="5">
        <v>10</v>
      </c>
      <c r="C4" s="6">
        <v>43</v>
      </c>
      <c r="D4" s="7">
        <f>B4*C4</f>
        <v>430</v>
      </c>
      <c r="E4" s="7"/>
      <c r="F4" s="7">
        <f>D4*$B$16</f>
        <v>124.69999999999999</v>
      </c>
      <c r="G4" s="7">
        <f>D4*$B$17</f>
        <v>2.15</v>
      </c>
      <c r="H4" s="7">
        <f>D4*$B$18</f>
        <v>23.865000000000002</v>
      </c>
      <c r="I4" s="7">
        <f>D4-F4-G4-H4</f>
        <v>279.28500000000003</v>
      </c>
      <c r="J4" s="7">
        <f>I4*$B$19</f>
        <v>5.976699</v>
      </c>
    </row>
    <row r="5" spans="1:10" x14ac:dyDescent="0.25">
      <c r="A5" s="8" t="s">
        <v>4</v>
      </c>
      <c r="B5" s="9">
        <v>8</v>
      </c>
      <c r="C5" s="10">
        <v>20.5</v>
      </c>
      <c r="D5" s="17">
        <f t="shared" ref="D5:D6" si="0">B5*C5</f>
        <v>164</v>
      </c>
      <c r="E5" s="17"/>
      <c r="F5" s="7">
        <f t="shared" ref="F5:F9" si="1">D5*$B$16</f>
        <v>47.559999999999995</v>
      </c>
      <c r="G5" s="7">
        <f t="shared" ref="G5:G9" si="2">D5*$B$17</f>
        <v>0.82000000000000006</v>
      </c>
      <c r="H5" s="7">
        <f t="shared" ref="H5:H9" si="3">D5*$B$18</f>
        <v>9.1020000000000003</v>
      </c>
      <c r="I5" s="7">
        <f t="shared" ref="I5:I9" si="4">D5-F5-G5-H5</f>
        <v>106.518</v>
      </c>
      <c r="J5" s="7">
        <f t="shared" ref="J5:J9" si="5">I5*$B$19</f>
        <v>2.2794851999999999</v>
      </c>
    </row>
    <row r="6" spans="1:10" ht="15.75" thickBot="1" x14ac:dyDescent="0.3">
      <c r="A6" s="12" t="s">
        <v>10</v>
      </c>
      <c r="B6" s="13">
        <v>39</v>
      </c>
      <c r="C6" s="14">
        <v>37.5</v>
      </c>
      <c r="D6" s="15">
        <f t="shared" si="0"/>
        <v>1462.5</v>
      </c>
      <c r="E6" s="15"/>
      <c r="F6" s="15">
        <f t="shared" si="1"/>
        <v>424.12499999999994</v>
      </c>
      <c r="G6" s="15">
        <f t="shared" si="2"/>
        <v>7.3125</v>
      </c>
      <c r="H6" s="15">
        <f t="shared" si="3"/>
        <v>81.168750000000003</v>
      </c>
      <c r="I6" s="15">
        <f t="shared" si="4"/>
        <v>949.89374999999995</v>
      </c>
      <c r="J6" s="15">
        <f t="shared" si="5"/>
        <v>20.327726249999998</v>
      </c>
    </row>
    <row r="7" spans="1:10" x14ac:dyDescent="0.25">
      <c r="A7" s="8" t="s">
        <v>5</v>
      </c>
      <c r="B7" s="9">
        <v>6</v>
      </c>
      <c r="C7" s="10">
        <v>15.5</v>
      </c>
      <c r="D7" s="11">
        <f t="shared" ref="D7:D9" si="6">B7*C7</f>
        <v>93</v>
      </c>
      <c r="E7" s="11"/>
      <c r="F7" s="11">
        <f t="shared" si="1"/>
        <v>26.97</v>
      </c>
      <c r="G7" s="11">
        <f t="shared" si="2"/>
        <v>0.46500000000000002</v>
      </c>
      <c r="H7" s="11">
        <f t="shared" si="3"/>
        <v>5.1615000000000002</v>
      </c>
      <c r="I7" s="11">
        <f t="shared" si="4"/>
        <v>60.403499999999994</v>
      </c>
      <c r="J7" s="11">
        <f t="shared" si="5"/>
        <v>1.2926348999999997</v>
      </c>
    </row>
    <row r="8" spans="1:10" ht="15.75" thickBot="1" x14ac:dyDescent="0.3">
      <c r="A8" s="12" t="s">
        <v>6</v>
      </c>
      <c r="B8" s="13">
        <v>7.5</v>
      </c>
      <c r="C8" s="14">
        <v>20.5</v>
      </c>
      <c r="D8" s="15">
        <f t="shared" si="6"/>
        <v>153.75</v>
      </c>
      <c r="E8" s="15"/>
      <c r="F8" s="15">
        <f t="shared" si="1"/>
        <v>44.587499999999999</v>
      </c>
      <c r="G8" s="15">
        <f t="shared" si="2"/>
        <v>0.76875000000000004</v>
      </c>
      <c r="H8" s="15">
        <f t="shared" si="3"/>
        <v>8.5331250000000001</v>
      </c>
      <c r="I8" s="7">
        <f t="shared" si="4"/>
        <v>99.860624999999999</v>
      </c>
      <c r="J8" s="7">
        <f t="shared" si="5"/>
        <v>2.1370173749999997</v>
      </c>
    </row>
    <row r="9" spans="1:10" ht="15.75" thickBot="1" x14ac:dyDescent="0.3">
      <c r="A9" s="8" t="s">
        <v>7</v>
      </c>
      <c r="B9" s="9">
        <v>5</v>
      </c>
      <c r="C9" s="10">
        <v>18</v>
      </c>
      <c r="D9" s="11">
        <f t="shared" si="6"/>
        <v>90</v>
      </c>
      <c r="E9" s="11"/>
      <c r="F9" s="11">
        <f t="shared" si="1"/>
        <v>26.099999999999998</v>
      </c>
      <c r="G9" s="11">
        <f t="shared" si="2"/>
        <v>0.45</v>
      </c>
      <c r="H9" s="11">
        <f t="shared" si="3"/>
        <v>4.9950000000000001</v>
      </c>
      <c r="I9" s="15">
        <f t="shared" si="4"/>
        <v>58.455000000000005</v>
      </c>
      <c r="J9" s="15">
        <f t="shared" si="5"/>
        <v>1.250937</v>
      </c>
    </row>
    <row r="10" spans="1:10" ht="15.75" thickBot="1" x14ac:dyDescent="0.3">
      <c r="B10" s="1"/>
      <c r="D10" s="2"/>
      <c r="E10" s="2"/>
      <c r="F10" s="2"/>
      <c r="G10" s="2"/>
      <c r="H10" s="2"/>
      <c r="I10" s="2"/>
      <c r="J10" s="2"/>
    </row>
    <row r="11" spans="1:10" ht="15.75" thickBot="1" x14ac:dyDescent="0.3">
      <c r="A11" s="19" t="s">
        <v>8</v>
      </c>
      <c r="B11" s="20"/>
      <c r="C11" s="33">
        <f>SUM(C4:C10)</f>
        <v>155</v>
      </c>
      <c r="D11" s="32">
        <f>SUM(D4:D10)</f>
        <v>2393.25</v>
      </c>
      <c r="E11" s="32">
        <f t="shared" ref="E11:F11" si="7">SUM(E4:E10)</f>
        <v>0</v>
      </c>
      <c r="F11" s="32">
        <f t="shared" si="7"/>
        <v>694.04250000000002</v>
      </c>
      <c r="G11" s="32">
        <f t="shared" ref="E11:J11" si="8">SUM(G4:G10)</f>
        <v>11.966249999999999</v>
      </c>
      <c r="H11" s="32">
        <f t="shared" si="8"/>
        <v>132.82537500000001</v>
      </c>
      <c r="I11" s="32">
        <f t="shared" si="8"/>
        <v>1554.4158749999999</v>
      </c>
      <c r="J11" s="21">
        <f t="shared" si="8"/>
        <v>33.264499725</v>
      </c>
    </row>
    <row r="14" spans="1:10" ht="15.75" thickBot="1" x14ac:dyDescent="0.3">
      <c r="A14" s="12" t="s">
        <v>15</v>
      </c>
      <c r="B14" s="15">
        <f>D11/C11</f>
        <v>15.44032258064516</v>
      </c>
    </row>
    <row r="15" spans="1:10" ht="15.75" thickBot="1" x14ac:dyDescent="0.3"/>
    <row r="16" spans="1:10" x14ac:dyDescent="0.25">
      <c r="A16" s="22" t="s">
        <v>11</v>
      </c>
      <c r="B16" s="23">
        <v>0.28999999999999998</v>
      </c>
    </row>
    <row r="17" spans="1:2" x14ac:dyDescent="0.25">
      <c r="A17" s="24" t="s">
        <v>12</v>
      </c>
      <c r="B17" s="25">
        <v>5.0000000000000001E-3</v>
      </c>
    </row>
    <row r="18" spans="1:2" ht="15.75" thickBot="1" x14ac:dyDescent="0.3">
      <c r="A18" s="26" t="s">
        <v>13</v>
      </c>
      <c r="B18" s="27">
        <v>5.5500000000000001E-2</v>
      </c>
    </row>
    <row r="19" spans="1:2" ht="15.75" thickBot="1" x14ac:dyDescent="0.3">
      <c r="A19" s="28" t="s">
        <v>14</v>
      </c>
      <c r="B19" s="29">
        <v>2.1399999999999999E-2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workbookViewId="0">
      <selection activeCell="M7" sqref="M7"/>
    </sheetView>
  </sheetViews>
  <sheetFormatPr defaultRowHeight="15" x14ac:dyDescent="0.25"/>
  <cols>
    <col min="1" max="1" width="25.5703125" customWidth="1"/>
    <col min="2" max="2" width="14" customWidth="1"/>
    <col min="3" max="3" width="12.5703125" customWidth="1"/>
    <col min="4" max="4" width="14.85546875" customWidth="1"/>
    <col min="5" max="5" width="14.85546875" hidden="1" customWidth="1"/>
    <col min="6" max="6" width="14.85546875" customWidth="1"/>
    <col min="7" max="7" width="15.7109375" customWidth="1"/>
    <col min="8" max="10" width="14.85546875" customWidth="1"/>
  </cols>
  <sheetData>
    <row r="1" spans="1:10" ht="57" customHeight="1" x14ac:dyDescent="0.25">
      <c r="A1" s="18" t="s">
        <v>9</v>
      </c>
      <c r="B1" s="3"/>
      <c r="C1" s="3"/>
      <c r="D1" s="3"/>
      <c r="E1" s="3"/>
      <c r="F1" s="3"/>
      <c r="G1" s="3"/>
      <c r="H1" s="3"/>
      <c r="I1" s="3"/>
      <c r="J1" s="3"/>
    </row>
    <row r="2" spans="1:10" ht="15" customHeight="1" x14ac:dyDescent="0.25">
      <c r="A2" s="16"/>
      <c r="B2" s="3"/>
      <c r="C2" s="3"/>
      <c r="D2" s="3"/>
      <c r="E2" s="3"/>
      <c r="F2" s="3"/>
      <c r="G2" s="3"/>
      <c r="H2" s="3"/>
      <c r="I2" s="3"/>
      <c r="J2" s="3"/>
    </row>
    <row r="3" spans="1:10" ht="39.75" customHeight="1" x14ac:dyDescent="0.25">
      <c r="A3" s="30" t="s">
        <v>0</v>
      </c>
      <c r="B3" s="30" t="s">
        <v>1</v>
      </c>
      <c r="C3" s="30" t="s">
        <v>2</v>
      </c>
      <c r="D3" s="30" t="s">
        <v>16</v>
      </c>
      <c r="E3" s="30" t="s">
        <v>17</v>
      </c>
      <c r="F3" s="30" t="s">
        <v>17</v>
      </c>
      <c r="G3" s="31" t="s">
        <v>18</v>
      </c>
      <c r="H3" s="30" t="s">
        <v>19</v>
      </c>
      <c r="I3" s="30" t="s">
        <v>20</v>
      </c>
      <c r="J3" s="30" t="s">
        <v>21</v>
      </c>
    </row>
    <row r="4" spans="1:10" x14ac:dyDescent="0.25">
      <c r="A4" s="4" t="s">
        <v>3</v>
      </c>
      <c r="B4" s="5">
        <v>10</v>
      </c>
      <c r="C4" s="6">
        <v>43</v>
      </c>
      <c r="D4" s="7">
        <f>B4*C4</f>
        <v>430</v>
      </c>
      <c r="E4" s="7"/>
      <c r="F4" s="7">
        <f>D4*$B$16</f>
        <v>124.69999999999999</v>
      </c>
      <c r="G4" s="7">
        <f>D4*$B$17</f>
        <v>2.15</v>
      </c>
      <c r="H4" s="7">
        <f>D4*$B$18</f>
        <v>23.865000000000002</v>
      </c>
      <c r="I4" s="7">
        <f>D4-F4-G4-H4</f>
        <v>279.28500000000003</v>
      </c>
      <c r="J4" s="7">
        <f>I4*$B$19</f>
        <v>5.976699</v>
      </c>
    </row>
    <row r="5" spans="1:10" x14ac:dyDescent="0.25">
      <c r="A5" s="8" t="s">
        <v>4</v>
      </c>
      <c r="B5" s="9">
        <v>8</v>
      </c>
      <c r="C5" s="10">
        <v>20.5</v>
      </c>
      <c r="D5" s="17">
        <f t="shared" ref="D5:D9" si="0">B5*C5</f>
        <v>164</v>
      </c>
      <c r="E5" s="17"/>
      <c r="F5" s="7">
        <f t="shared" ref="F5:F9" si="1">D5*$B$16</f>
        <v>47.559999999999995</v>
      </c>
      <c r="G5" s="7">
        <f t="shared" ref="G5:G9" si="2">D5*$B$17</f>
        <v>0.82000000000000006</v>
      </c>
      <c r="H5" s="7">
        <f t="shared" ref="H5:H9" si="3">D5*$B$18</f>
        <v>9.1020000000000003</v>
      </c>
      <c r="I5" s="7">
        <f t="shared" ref="I5:I9" si="4">D5-F5-G5-H5</f>
        <v>106.518</v>
      </c>
      <c r="J5" s="7">
        <f t="shared" ref="J5:J9" si="5">I5*$B$19</f>
        <v>2.2794851999999999</v>
      </c>
    </row>
    <row r="6" spans="1:10" ht="15.75" thickBot="1" x14ac:dyDescent="0.3">
      <c r="A6" s="12" t="s">
        <v>10</v>
      </c>
      <c r="B6" s="13">
        <v>39</v>
      </c>
      <c r="C6" s="14">
        <v>37.5</v>
      </c>
      <c r="D6" s="15">
        <f t="shared" si="0"/>
        <v>1462.5</v>
      </c>
      <c r="E6" s="15"/>
      <c r="F6" s="15">
        <f t="shared" si="1"/>
        <v>424.12499999999994</v>
      </c>
      <c r="G6" s="15">
        <f t="shared" si="2"/>
        <v>7.3125</v>
      </c>
      <c r="H6" s="15">
        <f t="shared" si="3"/>
        <v>81.168750000000003</v>
      </c>
      <c r="I6" s="15">
        <f t="shared" si="4"/>
        <v>949.89374999999995</v>
      </c>
      <c r="J6" s="15">
        <f t="shared" si="5"/>
        <v>20.327726249999998</v>
      </c>
    </row>
    <row r="7" spans="1:10" x14ac:dyDescent="0.25">
      <c r="A7" s="8" t="s">
        <v>5</v>
      </c>
      <c r="B7" s="9">
        <v>6</v>
      </c>
      <c r="C7" s="10">
        <v>15.5</v>
      </c>
      <c r="D7" s="11">
        <f t="shared" si="0"/>
        <v>93</v>
      </c>
      <c r="E7" s="11"/>
      <c r="F7" s="11">
        <f t="shared" si="1"/>
        <v>26.97</v>
      </c>
      <c r="G7" s="11">
        <f t="shared" si="2"/>
        <v>0.46500000000000002</v>
      </c>
      <c r="H7" s="11">
        <f t="shared" si="3"/>
        <v>5.1615000000000002</v>
      </c>
      <c r="I7" s="11">
        <f t="shared" si="4"/>
        <v>60.403499999999994</v>
      </c>
      <c r="J7" s="11">
        <f t="shared" si="5"/>
        <v>1.2926348999999997</v>
      </c>
    </row>
    <row r="8" spans="1:10" ht="15.75" thickBot="1" x14ac:dyDescent="0.3">
      <c r="A8" s="12" t="s">
        <v>6</v>
      </c>
      <c r="B8" s="13">
        <v>7.5</v>
      </c>
      <c r="C8" s="14">
        <v>20.5</v>
      </c>
      <c r="D8" s="15">
        <f t="shared" si="0"/>
        <v>153.75</v>
      </c>
      <c r="E8" s="15"/>
      <c r="F8" s="15">
        <f t="shared" si="1"/>
        <v>44.587499999999999</v>
      </c>
      <c r="G8" s="15">
        <f t="shared" si="2"/>
        <v>0.76875000000000004</v>
      </c>
      <c r="H8" s="15">
        <f t="shared" si="3"/>
        <v>8.5331250000000001</v>
      </c>
      <c r="I8" s="7">
        <f t="shared" si="4"/>
        <v>99.860624999999999</v>
      </c>
      <c r="J8" s="7">
        <f t="shared" si="5"/>
        <v>2.1370173749999997</v>
      </c>
    </row>
    <row r="9" spans="1:10" ht="15.75" thickBot="1" x14ac:dyDescent="0.3">
      <c r="A9" s="8" t="s">
        <v>7</v>
      </c>
      <c r="B9" s="9">
        <v>5</v>
      </c>
      <c r="C9" s="10">
        <v>18</v>
      </c>
      <c r="D9" s="11">
        <f t="shared" si="0"/>
        <v>90</v>
      </c>
      <c r="E9" s="11"/>
      <c r="F9" s="11">
        <f t="shared" si="1"/>
        <v>26.099999999999998</v>
      </c>
      <c r="G9" s="11">
        <f t="shared" si="2"/>
        <v>0.45</v>
      </c>
      <c r="H9" s="11">
        <f t="shared" si="3"/>
        <v>4.9950000000000001</v>
      </c>
      <c r="I9" s="15">
        <f t="shared" si="4"/>
        <v>58.455000000000005</v>
      </c>
      <c r="J9" s="15">
        <f t="shared" si="5"/>
        <v>1.250937</v>
      </c>
    </row>
    <row r="10" spans="1:10" ht="15.75" thickBot="1" x14ac:dyDescent="0.3">
      <c r="B10" s="1"/>
      <c r="D10" s="2"/>
      <c r="E10" s="2"/>
      <c r="F10" s="2"/>
      <c r="G10" s="2"/>
      <c r="H10" s="2"/>
      <c r="I10" s="2"/>
      <c r="J10" s="2"/>
    </row>
    <row r="11" spans="1:10" ht="15.75" thickBot="1" x14ac:dyDescent="0.3">
      <c r="A11" s="19" t="s">
        <v>8</v>
      </c>
      <c r="B11" s="20"/>
      <c r="C11" s="33">
        <f>SUM(C4:C10)</f>
        <v>155</v>
      </c>
      <c r="D11" s="32">
        <f>SUM(D4:D10)</f>
        <v>2393.25</v>
      </c>
      <c r="E11" s="32">
        <f t="shared" ref="E11:J11" si="6">SUM(E4:E10)</f>
        <v>0</v>
      </c>
      <c r="F11" s="32">
        <f t="shared" si="6"/>
        <v>694.04250000000002</v>
      </c>
      <c r="G11" s="32">
        <f t="shared" si="6"/>
        <v>11.966249999999999</v>
      </c>
      <c r="H11" s="32">
        <f t="shared" si="6"/>
        <v>132.82537500000001</v>
      </c>
      <c r="I11" s="32">
        <f t="shared" si="6"/>
        <v>1554.4158749999999</v>
      </c>
      <c r="J11" s="21">
        <f t="shared" si="6"/>
        <v>33.264499725</v>
      </c>
    </row>
    <row r="14" spans="1:10" ht="15.75" thickBot="1" x14ac:dyDescent="0.3">
      <c r="A14" s="12" t="s">
        <v>15</v>
      </c>
      <c r="B14" s="15">
        <f>D11/C11</f>
        <v>15.44032258064516</v>
      </c>
    </row>
    <row r="15" spans="1:10" ht="15.75" thickBot="1" x14ac:dyDescent="0.3"/>
    <row r="16" spans="1:10" x14ac:dyDescent="0.25">
      <c r="A16" s="22" t="s">
        <v>11</v>
      </c>
      <c r="B16" s="23">
        <v>0.28999999999999998</v>
      </c>
    </row>
    <row r="17" spans="1:2" x14ac:dyDescent="0.25">
      <c r="A17" s="24" t="s">
        <v>12</v>
      </c>
      <c r="B17" s="25">
        <v>5.0000000000000001E-3</v>
      </c>
    </row>
    <row r="18" spans="1:2" ht="15.75" thickBot="1" x14ac:dyDescent="0.3">
      <c r="A18" s="26" t="s">
        <v>13</v>
      </c>
      <c r="B18" s="27">
        <v>5.5500000000000001E-2</v>
      </c>
    </row>
    <row r="19" spans="1:2" ht="15.75" thickBot="1" x14ac:dyDescent="0.3">
      <c r="A19" s="28" t="s">
        <v>14</v>
      </c>
      <c r="B19" s="29">
        <v>2.1399999999999999E-2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workbookViewId="0">
      <selection activeCell="M7" sqref="M7"/>
    </sheetView>
  </sheetViews>
  <sheetFormatPr defaultRowHeight="15" x14ac:dyDescent="0.25"/>
  <cols>
    <col min="1" max="1" width="25.5703125" customWidth="1"/>
    <col min="2" max="2" width="14" customWidth="1"/>
    <col min="3" max="3" width="12.5703125" customWidth="1"/>
    <col min="4" max="4" width="14.85546875" customWidth="1"/>
    <col min="5" max="5" width="14.85546875" hidden="1" customWidth="1"/>
    <col min="6" max="6" width="14.85546875" customWidth="1"/>
    <col min="7" max="7" width="15.7109375" customWidth="1"/>
    <col min="8" max="10" width="14.85546875" customWidth="1"/>
  </cols>
  <sheetData>
    <row r="1" spans="1:10" ht="57" customHeight="1" x14ac:dyDescent="0.25">
      <c r="A1" s="18" t="s">
        <v>9</v>
      </c>
      <c r="B1" s="3"/>
      <c r="C1" s="3"/>
      <c r="D1" s="3"/>
      <c r="E1" s="3"/>
      <c r="F1" s="3"/>
      <c r="G1" s="3"/>
      <c r="H1" s="3"/>
      <c r="I1" s="3"/>
      <c r="J1" s="3"/>
    </row>
    <row r="2" spans="1:10" ht="15" customHeight="1" x14ac:dyDescent="0.25">
      <c r="A2" s="16"/>
      <c r="B2" s="3"/>
      <c r="C2" s="3"/>
      <c r="D2" s="3"/>
      <c r="E2" s="3"/>
      <c r="F2" s="3"/>
      <c r="G2" s="3"/>
      <c r="H2" s="3"/>
      <c r="I2" s="3"/>
      <c r="J2" s="3"/>
    </row>
    <row r="3" spans="1:10" ht="39.75" customHeight="1" x14ac:dyDescent="0.25">
      <c r="A3" s="30" t="s">
        <v>0</v>
      </c>
      <c r="B3" s="30" t="s">
        <v>1</v>
      </c>
      <c r="C3" s="30" t="s">
        <v>2</v>
      </c>
      <c r="D3" s="30" t="s">
        <v>16</v>
      </c>
      <c r="E3" s="30" t="s">
        <v>17</v>
      </c>
      <c r="F3" s="30" t="s">
        <v>17</v>
      </c>
      <c r="G3" s="31" t="s">
        <v>18</v>
      </c>
      <c r="H3" s="30" t="s">
        <v>19</v>
      </c>
      <c r="I3" s="30" t="s">
        <v>20</v>
      </c>
      <c r="J3" s="30" t="s">
        <v>21</v>
      </c>
    </row>
    <row r="4" spans="1:10" x14ac:dyDescent="0.25">
      <c r="A4" s="4" t="s">
        <v>3</v>
      </c>
      <c r="B4" s="5">
        <v>10</v>
      </c>
      <c r="C4" s="6">
        <v>43</v>
      </c>
      <c r="D4" s="7">
        <f>B4*C4</f>
        <v>430</v>
      </c>
      <c r="E4" s="7"/>
      <c r="F4" s="7">
        <f>D4*$B$16</f>
        <v>124.69999999999999</v>
      </c>
      <c r="G4" s="7">
        <f>D4*$B$17</f>
        <v>2.15</v>
      </c>
      <c r="H4" s="7">
        <f>D4*$B$18</f>
        <v>23.865000000000002</v>
      </c>
      <c r="I4" s="7">
        <f>D4-F4-G4-H4</f>
        <v>279.28500000000003</v>
      </c>
      <c r="J4" s="7">
        <f>I4*$B$19</f>
        <v>5.976699</v>
      </c>
    </row>
    <row r="5" spans="1:10" x14ac:dyDescent="0.25">
      <c r="A5" s="8" t="s">
        <v>4</v>
      </c>
      <c r="B5" s="9">
        <v>8</v>
      </c>
      <c r="C5" s="10">
        <v>20.5</v>
      </c>
      <c r="D5" s="17">
        <f t="shared" ref="D5:D9" si="0">B5*C5</f>
        <v>164</v>
      </c>
      <c r="E5" s="17"/>
      <c r="F5" s="7">
        <f t="shared" ref="F5:F9" si="1">D5*$B$16</f>
        <v>47.559999999999995</v>
      </c>
      <c r="G5" s="7">
        <f t="shared" ref="G5:G9" si="2">D5*$B$17</f>
        <v>0.82000000000000006</v>
      </c>
      <c r="H5" s="7">
        <f t="shared" ref="H5:H9" si="3">D5*$B$18</f>
        <v>9.1020000000000003</v>
      </c>
      <c r="I5" s="7">
        <f t="shared" ref="I5:I9" si="4">D5-F5-G5-H5</f>
        <v>106.518</v>
      </c>
      <c r="J5" s="7">
        <f t="shared" ref="J5:J9" si="5">I5*$B$19</f>
        <v>2.2794851999999999</v>
      </c>
    </row>
    <row r="6" spans="1:10" ht="15.75" thickBot="1" x14ac:dyDescent="0.3">
      <c r="A6" s="12" t="s">
        <v>10</v>
      </c>
      <c r="B6" s="13">
        <v>39</v>
      </c>
      <c r="C6" s="14">
        <v>37.5</v>
      </c>
      <c r="D6" s="15">
        <f t="shared" si="0"/>
        <v>1462.5</v>
      </c>
      <c r="E6" s="15"/>
      <c r="F6" s="15">
        <f t="shared" si="1"/>
        <v>424.12499999999994</v>
      </c>
      <c r="G6" s="15">
        <f t="shared" si="2"/>
        <v>7.3125</v>
      </c>
      <c r="H6" s="15">
        <f t="shared" si="3"/>
        <v>81.168750000000003</v>
      </c>
      <c r="I6" s="15">
        <f t="shared" si="4"/>
        <v>949.89374999999995</v>
      </c>
      <c r="J6" s="15">
        <f t="shared" si="5"/>
        <v>20.327726249999998</v>
      </c>
    </row>
    <row r="7" spans="1:10" x14ac:dyDescent="0.25">
      <c r="A7" s="8" t="s">
        <v>5</v>
      </c>
      <c r="B7" s="9">
        <v>6</v>
      </c>
      <c r="C7" s="10">
        <v>15.5</v>
      </c>
      <c r="D7" s="11">
        <f t="shared" si="0"/>
        <v>93</v>
      </c>
      <c r="E7" s="11"/>
      <c r="F7" s="11">
        <f t="shared" si="1"/>
        <v>26.97</v>
      </c>
      <c r="G7" s="11">
        <f t="shared" si="2"/>
        <v>0.46500000000000002</v>
      </c>
      <c r="H7" s="11">
        <f t="shared" si="3"/>
        <v>5.1615000000000002</v>
      </c>
      <c r="I7" s="11">
        <f t="shared" si="4"/>
        <v>60.403499999999994</v>
      </c>
      <c r="J7" s="11">
        <f t="shared" si="5"/>
        <v>1.2926348999999997</v>
      </c>
    </row>
    <row r="8" spans="1:10" ht="15.75" thickBot="1" x14ac:dyDescent="0.3">
      <c r="A8" s="12" t="s">
        <v>6</v>
      </c>
      <c r="B8" s="13">
        <v>7.5</v>
      </c>
      <c r="C8" s="14">
        <v>20.5</v>
      </c>
      <c r="D8" s="15">
        <f t="shared" si="0"/>
        <v>153.75</v>
      </c>
      <c r="E8" s="15"/>
      <c r="F8" s="15">
        <f t="shared" si="1"/>
        <v>44.587499999999999</v>
      </c>
      <c r="G8" s="15">
        <f t="shared" si="2"/>
        <v>0.76875000000000004</v>
      </c>
      <c r="H8" s="15">
        <f t="shared" si="3"/>
        <v>8.5331250000000001</v>
      </c>
      <c r="I8" s="7">
        <f t="shared" si="4"/>
        <v>99.860624999999999</v>
      </c>
      <c r="J8" s="7">
        <f t="shared" si="5"/>
        <v>2.1370173749999997</v>
      </c>
    </row>
    <row r="9" spans="1:10" ht="15.75" thickBot="1" x14ac:dyDescent="0.3">
      <c r="A9" s="8" t="s">
        <v>7</v>
      </c>
      <c r="B9" s="9">
        <v>5</v>
      </c>
      <c r="C9" s="10">
        <v>18</v>
      </c>
      <c r="D9" s="11">
        <f t="shared" si="0"/>
        <v>90</v>
      </c>
      <c r="E9" s="11"/>
      <c r="F9" s="11">
        <f t="shared" si="1"/>
        <v>26.099999999999998</v>
      </c>
      <c r="G9" s="11">
        <f t="shared" si="2"/>
        <v>0.45</v>
      </c>
      <c r="H9" s="11">
        <f t="shared" si="3"/>
        <v>4.9950000000000001</v>
      </c>
      <c r="I9" s="15">
        <f t="shared" si="4"/>
        <v>58.455000000000005</v>
      </c>
      <c r="J9" s="15">
        <f t="shared" si="5"/>
        <v>1.250937</v>
      </c>
    </row>
    <row r="10" spans="1:10" ht="15.75" thickBot="1" x14ac:dyDescent="0.3">
      <c r="B10" s="1"/>
      <c r="D10" s="2"/>
      <c r="E10" s="2"/>
      <c r="F10" s="2"/>
      <c r="G10" s="2"/>
      <c r="H10" s="2"/>
      <c r="I10" s="2"/>
      <c r="J10" s="2"/>
    </row>
    <row r="11" spans="1:10" ht="15.75" thickBot="1" x14ac:dyDescent="0.3">
      <c r="A11" s="19" t="s">
        <v>8</v>
      </c>
      <c r="B11" s="20"/>
      <c r="C11" s="33">
        <f>SUM(C4:C10)</f>
        <v>155</v>
      </c>
      <c r="D11" s="32">
        <f>SUM(D4:D10)</f>
        <v>2393.25</v>
      </c>
      <c r="E11" s="32">
        <f t="shared" ref="E11:J11" si="6">SUM(E4:E10)</f>
        <v>0</v>
      </c>
      <c r="F11" s="32">
        <f t="shared" si="6"/>
        <v>694.04250000000002</v>
      </c>
      <c r="G11" s="32">
        <f t="shared" si="6"/>
        <v>11.966249999999999</v>
      </c>
      <c r="H11" s="32">
        <f t="shared" si="6"/>
        <v>132.82537500000001</v>
      </c>
      <c r="I11" s="32">
        <f t="shared" si="6"/>
        <v>1554.4158749999999</v>
      </c>
      <c r="J11" s="21">
        <f t="shared" si="6"/>
        <v>33.264499725</v>
      </c>
    </row>
    <row r="14" spans="1:10" ht="15.75" thickBot="1" x14ac:dyDescent="0.3">
      <c r="A14" s="12" t="s">
        <v>15</v>
      </c>
      <c r="B14" s="15">
        <f>D11/C11</f>
        <v>15.44032258064516</v>
      </c>
    </row>
    <row r="15" spans="1:10" ht="15.75" thickBot="1" x14ac:dyDescent="0.3"/>
    <row r="16" spans="1:10" x14ac:dyDescent="0.25">
      <c r="A16" s="22" t="s">
        <v>11</v>
      </c>
      <c r="B16" s="23">
        <v>0.28999999999999998</v>
      </c>
    </row>
    <row r="17" spans="1:2" x14ac:dyDescent="0.25">
      <c r="A17" s="24" t="s">
        <v>12</v>
      </c>
      <c r="B17" s="25">
        <v>5.0000000000000001E-3</v>
      </c>
    </row>
    <row r="18" spans="1:2" ht="15.75" thickBot="1" x14ac:dyDescent="0.3">
      <c r="A18" s="26" t="s">
        <v>13</v>
      </c>
      <c r="B18" s="27">
        <v>5.5500000000000001E-2</v>
      </c>
    </row>
    <row r="19" spans="1:2" ht="15.75" thickBot="1" x14ac:dyDescent="0.3">
      <c r="A19" s="28" t="s">
        <v>14</v>
      </c>
      <c r="B19" s="29">
        <v>2.1399999999999999E-2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showGridLines="0" workbookViewId="0">
      <selection activeCell="M7" sqref="M7"/>
    </sheetView>
  </sheetViews>
  <sheetFormatPr defaultRowHeight="15" x14ac:dyDescent="0.25"/>
  <cols>
    <col min="1" max="1" width="25.5703125" customWidth="1"/>
    <col min="2" max="2" width="14" customWidth="1"/>
    <col min="3" max="3" width="12.5703125" customWidth="1"/>
    <col min="4" max="4" width="14.85546875" customWidth="1"/>
    <col min="5" max="5" width="14.85546875" hidden="1" customWidth="1"/>
    <col min="6" max="6" width="14.85546875" customWidth="1"/>
    <col min="7" max="7" width="15.7109375" customWidth="1"/>
    <col min="8" max="10" width="14.85546875" customWidth="1"/>
  </cols>
  <sheetData>
    <row r="1" spans="1:13" ht="57" customHeight="1" x14ac:dyDescent="0.25">
      <c r="A1" s="18" t="s">
        <v>9</v>
      </c>
      <c r="B1" s="3"/>
      <c r="C1" s="3"/>
      <c r="D1" s="3"/>
      <c r="E1" s="3"/>
      <c r="F1" s="3"/>
      <c r="G1" s="3"/>
      <c r="H1" s="3"/>
      <c r="I1" s="3"/>
      <c r="J1" s="3"/>
    </row>
    <row r="2" spans="1:13" ht="15" customHeight="1" x14ac:dyDescent="0.25">
      <c r="A2" s="16"/>
      <c r="B2" s="3"/>
      <c r="C2" s="3"/>
      <c r="D2" s="3"/>
      <c r="E2" s="3"/>
      <c r="F2" s="3"/>
      <c r="G2" s="3"/>
      <c r="H2" s="3"/>
      <c r="I2" s="3"/>
      <c r="J2" s="3"/>
    </row>
    <row r="3" spans="1:13" ht="39.75" customHeight="1" x14ac:dyDescent="0.25">
      <c r="A3" s="30" t="s">
        <v>0</v>
      </c>
      <c r="B3" s="30" t="s">
        <v>1</v>
      </c>
      <c r="C3" s="30" t="s">
        <v>2</v>
      </c>
      <c r="D3" s="30" t="s">
        <v>16</v>
      </c>
      <c r="E3" s="30" t="s">
        <v>17</v>
      </c>
      <c r="F3" s="30" t="s">
        <v>17</v>
      </c>
      <c r="G3" s="31" t="s">
        <v>18</v>
      </c>
      <c r="H3" s="30" t="s">
        <v>19</v>
      </c>
      <c r="I3" s="30" t="s">
        <v>20</v>
      </c>
      <c r="J3" s="30" t="s">
        <v>21</v>
      </c>
    </row>
    <row r="4" spans="1:13" x14ac:dyDescent="0.25">
      <c r="A4" s="4" t="s">
        <v>3</v>
      </c>
      <c r="B4" s="5">
        <v>10</v>
      </c>
      <c r="C4" s="6">
        <v>43</v>
      </c>
      <c r="D4" s="7">
        <f>B4*C4</f>
        <v>430</v>
      </c>
      <c r="E4" s="7"/>
      <c r="F4" s="7">
        <f>D4*$B$16</f>
        <v>124.69999999999999</v>
      </c>
      <c r="G4" s="7">
        <f>D4*$B$17</f>
        <v>2.15</v>
      </c>
      <c r="H4" s="7">
        <f>D4*$B$18</f>
        <v>23.865000000000002</v>
      </c>
      <c r="I4" s="7">
        <f>D4-F4-G4-H4</f>
        <v>279.28500000000003</v>
      </c>
      <c r="J4" s="7">
        <f>I4*$B$19</f>
        <v>5.976699</v>
      </c>
    </row>
    <row r="5" spans="1:13" x14ac:dyDescent="0.25">
      <c r="A5" s="8" t="s">
        <v>4</v>
      </c>
      <c r="B5" s="9">
        <v>8</v>
      </c>
      <c r="C5" s="10">
        <v>20.5</v>
      </c>
      <c r="D5" s="17">
        <f t="shared" ref="D5:D9" si="0">B5*C5</f>
        <v>164</v>
      </c>
      <c r="E5" s="17"/>
      <c r="F5" s="7">
        <f t="shared" ref="F5:F9" si="1">D5*$B$16</f>
        <v>47.559999999999995</v>
      </c>
      <c r="G5" s="7">
        <f t="shared" ref="G5:G9" si="2">D5*$B$17</f>
        <v>0.82000000000000006</v>
      </c>
      <c r="H5" s="7">
        <f t="shared" ref="H5:H9" si="3">D5*$B$18</f>
        <v>9.1020000000000003</v>
      </c>
      <c r="I5" s="7">
        <f t="shared" ref="I5:I9" si="4">D5-F5-G5-H5</f>
        <v>106.518</v>
      </c>
      <c r="J5" s="7">
        <f t="shared" ref="J5:J9" si="5">I5*$B$19</f>
        <v>2.2794851999999999</v>
      </c>
    </row>
    <row r="6" spans="1:13" ht="15.75" thickBot="1" x14ac:dyDescent="0.3">
      <c r="A6" s="12" t="s">
        <v>10</v>
      </c>
      <c r="B6" s="13">
        <v>39</v>
      </c>
      <c r="C6" s="14">
        <v>37.5</v>
      </c>
      <c r="D6" s="15">
        <f t="shared" si="0"/>
        <v>1462.5</v>
      </c>
      <c r="E6" s="15"/>
      <c r="F6" s="15">
        <f t="shared" si="1"/>
        <v>424.12499999999994</v>
      </c>
      <c r="G6" s="15">
        <f t="shared" si="2"/>
        <v>7.3125</v>
      </c>
      <c r="H6" s="15">
        <f t="shared" si="3"/>
        <v>81.168750000000003</v>
      </c>
      <c r="I6" s="15">
        <f t="shared" si="4"/>
        <v>949.89374999999995</v>
      </c>
      <c r="J6" s="15">
        <f t="shared" si="5"/>
        <v>20.327726249999998</v>
      </c>
    </row>
    <row r="7" spans="1:13" x14ac:dyDescent="0.25">
      <c r="A7" s="8" t="s">
        <v>5</v>
      </c>
      <c r="B7" s="9">
        <v>6</v>
      </c>
      <c r="C7" s="10">
        <v>15.5</v>
      </c>
      <c r="D7" s="11">
        <f t="shared" si="0"/>
        <v>93</v>
      </c>
      <c r="E7" s="11"/>
      <c r="F7" s="11">
        <f t="shared" si="1"/>
        <v>26.97</v>
      </c>
      <c r="G7" s="11">
        <f t="shared" si="2"/>
        <v>0.46500000000000002</v>
      </c>
      <c r="H7" s="11">
        <f t="shared" si="3"/>
        <v>5.1615000000000002</v>
      </c>
      <c r="I7" s="11">
        <f t="shared" si="4"/>
        <v>60.403499999999994</v>
      </c>
      <c r="J7" s="11">
        <f t="shared" si="5"/>
        <v>1.2926348999999997</v>
      </c>
      <c r="M7" t="s">
        <v>23</v>
      </c>
    </row>
    <row r="8" spans="1:13" ht="15.75" thickBot="1" x14ac:dyDescent="0.3">
      <c r="A8" s="12" t="s">
        <v>6</v>
      </c>
      <c r="B8" s="13">
        <v>7.5</v>
      </c>
      <c r="C8" s="14">
        <v>20.5</v>
      </c>
      <c r="D8" s="15">
        <f t="shared" si="0"/>
        <v>153.75</v>
      </c>
      <c r="E8" s="15"/>
      <c r="F8" s="15">
        <f t="shared" si="1"/>
        <v>44.587499999999999</v>
      </c>
      <c r="G8" s="15">
        <f t="shared" si="2"/>
        <v>0.76875000000000004</v>
      </c>
      <c r="H8" s="15">
        <f t="shared" si="3"/>
        <v>8.5331250000000001</v>
      </c>
      <c r="I8" s="7">
        <f t="shared" si="4"/>
        <v>99.860624999999999</v>
      </c>
      <c r="J8" s="7">
        <f t="shared" si="5"/>
        <v>2.1370173749999997</v>
      </c>
    </row>
    <row r="9" spans="1:13" ht="15.75" thickBot="1" x14ac:dyDescent="0.3">
      <c r="A9" s="8" t="s">
        <v>7</v>
      </c>
      <c r="B9" s="9">
        <v>5</v>
      </c>
      <c r="C9" s="10">
        <v>18</v>
      </c>
      <c r="D9" s="11">
        <f t="shared" si="0"/>
        <v>90</v>
      </c>
      <c r="E9" s="11"/>
      <c r="F9" s="11">
        <f t="shared" si="1"/>
        <v>26.099999999999998</v>
      </c>
      <c r="G9" s="11">
        <f t="shared" si="2"/>
        <v>0.45</v>
      </c>
      <c r="H9" s="11">
        <f t="shared" si="3"/>
        <v>4.9950000000000001</v>
      </c>
      <c r="I9" s="15">
        <f t="shared" si="4"/>
        <v>58.455000000000005</v>
      </c>
      <c r="J9" s="15">
        <f t="shared" si="5"/>
        <v>1.250937</v>
      </c>
    </row>
    <row r="10" spans="1:13" ht="15.75" thickBot="1" x14ac:dyDescent="0.3">
      <c r="B10" s="1"/>
      <c r="D10" s="2"/>
      <c r="E10" s="2"/>
      <c r="F10" s="2"/>
      <c r="G10" s="2"/>
      <c r="H10" s="2"/>
      <c r="I10" s="2"/>
      <c r="J10" s="2"/>
    </row>
    <row r="11" spans="1:13" ht="15.75" thickBot="1" x14ac:dyDescent="0.3">
      <c r="A11" s="19" t="s">
        <v>8</v>
      </c>
      <c r="B11" s="20"/>
      <c r="C11" s="33">
        <f>SUM(C4:C10)</f>
        <v>155</v>
      </c>
      <c r="D11" s="32">
        <f>SUM(D4:D10)</f>
        <v>2393.25</v>
      </c>
      <c r="E11" s="32">
        <f t="shared" ref="E11:J11" si="6">SUM(E4:E10)</f>
        <v>0</v>
      </c>
      <c r="F11" s="32">
        <f t="shared" si="6"/>
        <v>694.04250000000002</v>
      </c>
      <c r="G11" s="32">
        <f t="shared" si="6"/>
        <v>11.966249999999999</v>
      </c>
      <c r="H11" s="32">
        <f t="shared" si="6"/>
        <v>132.82537500000001</v>
      </c>
      <c r="I11" s="32">
        <f t="shared" si="6"/>
        <v>1554.4158749999999</v>
      </c>
      <c r="J11" s="21">
        <f t="shared" si="6"/>
        <v>33.264499725</v>
      </c>
    </row>
    <row r="14" spans="1:13" ht="15.75" thickBot="1" x14ac:dyDescent="0.3">
      <c r="A14" s="12" t="s">
        <v>15</v>
      </c>
      <c r="B14" s="15">
        <f>D11/C11</f>
        <v>15.44032258064516</v>
      </c>
    </row>
    <row r="15" spans="1:13" ht="15.75" thickBot="1" x14ac:dyDescent="0.3"/>
    <row r="16" spans="1:13" x14ac:dyDescent="0.25">
      <c r="A16" s="22" t="s">
        <v>11</v>
      </c>
      <c r="B16" s="23">
        <v>0.28999999999999998</v>
      </c>
    </row>
    <row r="17" spans="1:2" x14ac:dyDescent="0.25">
      <c r="A17" s="24" t="s">
        <v>12</v>
      </c>
      <c r="B17" s="25">
        <v>5.0000000000000001E-3</v>
      </c>
    </row>
    <row r="18" spans="1:2" ht="15.75" thickBot="1" x14ac:dyDescent="0.3">
      <c r="A18" s="26" t="s">
        <v>13</v>
      </c>
      <c r="B18" s="27">
        <v>5.5500000000000001E-2</v>
      </c>
    </row>
    <row r="19" spans="1:2" ht="15.75" thickBot="1" x14ac:dyDescent="0.3">
      <c r="A19" s="28" t="s">
        <v>14</v>
      </c>
      <c r="B19" s="29">
        <v>2.1399999999999999E-2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showGridLines="0" tabSelected="1" topLeftCell="A2" workbookViewId="0">
      <selection activeCell="G15" sqref="G15"/>
    </sheetView>
  </sheetViews>
  <sheetFormatPr defaultRowHeight="15" x14ac:dyDescent="0.25"/>
  <cols>
    <col min="1" max="1" width="25.5703125" customWidth="1"/>
    <col min="2" max="2" width="14" customWidth="1"/>
    <col min="3" max="3" width="12.5703125" customWidth="1"/>
    <col min="4" max="4" width="14.5703125" customWidth="1"/>
    <col min="5" max="5" width="14.85546875" hidden="1" customWidth="1"/>
    <col min="6" max="6" width="14.85546875" customWidth="1"/>
    <col min="7" max="7" width="15.7109375" customWidth="1"/>
    <col min="8" max="10" width="14.85546875" customWidth="1"/>
  </cols>
  <sheetData>
    <row r="1" spans="1:13" ht="57" customHeight="1" x14ac:dyDescent="0.25">
      <c r="A1" s="18" t="s">
        <v>9</v>
      </c>
      <c r="B1" s="3"/>
      <c r="C1" s="3"/>
      <c r="D1" s="3"/>
      <c r="E1" s="3"/>
      <c r="F1" s="3"/>
      <c r="G1" s="3"/>
      <c r="H1" s="3"/>
      <c r="I1" s="3"/>
      <c r="J1" s="3"/>
    </row>
    <row r="2" spans="1:13" ht="15" customHeight="1" x14ac:dyDescent="0.25">
      <c r="A2" s="16"/>
      <c r="B2" s="3"/>
      <c r="C2" s="3"/>
      <c r="D2" s="3"/>
      <c r="E2" s="3"/>
      <c r="F2" s="3"/>
      <c r="G2" s="3"/>
      <c r="H2" s="3"/>
      <c r="I2" s="3"/>
      <c r="J2" s="3"/>
    </row>
    <row r="3" spans="1:13" ht="39.75" customHeight="1" x14ac:dyDescent="0.25">
      <c r="A3" s="30" t="s">
        <v>0</v>
      </c>
      <c r="B3" s="30" t="s">
        <v>1</v>
      </c>
      <c r="C3" s="30" t="s">
        <v>2</v>
      </c>
      <c r="D3" s="30" t="s">
        <v>16</v>
      </c>
      <c r="E3" s="30" t="s">
        <v>17</v>
      </c>
      <c r="F3" s="30" t="s">
        <v>17</v>
      </c>
      <c r="G3" s="31" t="s">
        <v>18</v>
      </c>
      <c r="H3" s="30" t="s">
        <v>19</v>
      </c>
      <c r="I3" s="30" t="s">
        <v>20</v>
      </c>
      <c r="J3" s="30" t="s">
        <v>21</v>
      </c>
    </row>
    <row r="4" spans="1:13" x14ac:dyDescent="0.25">
      <c r="A4" s="4" t="s">
        <v>3</v>
      </c>
      <c r="B4" s="5">
        <v>10</v>
      </c>
      <c r="C4" s="6">
        <f>SUM(Tammi:Joulu!C4)</f>
        <v>516</v>
      </c>
      <c r="D4" s="6">
        <f>SUM(Tammi:Joulu!D4)</f>
        <v>5160</v>
      </c>
      <c r="E4" s="6">
        <f>SUM(Tammi:Joulu!E4)</f>
        <v>0</v>
      </c>
      <c r="F4" s="6">
        <f>SUM(Tammi:Joulu!F4)</f>
        <v>1496.4000000000003</v>
      </c>
      <c r="G4" s="6">
        <f>SUM(Tammi:Joulu!G4)</f>
        <v>25.799999999999994</v>
      </c>
      <c r="H4" s="6">
        <f>SUM(Tammi:Joulu!H4)</f>
        <v>286.38000000000005</v>
      </c>
      <c r="I4" s="6">
        <f>SUM(Tammi:Joulu!I4)</f>
        <v>3351.4199999999996</v>
      </c>
      <c r="J4" s="6">
        <f>SUM(Tammi:Joulu!J4)</f>
        <v>71.720387999999986</v>
      </c>
    </row>
    <row r="5" spans="1:13" x14ac:dyDescent="0.25">
      <c r="A5" s="8" t="s">
        <v>4</v>
      </c>
      <c r="B5" s="9">
        <v>8</v>
      </c>
      <c r="C5" s="6">
        <f>SUM(Tammi:Joulu!C5)</f>
        <v>246</v>
      </c>
      <c r="D5" s="6">
        <f>SUM(Tammi:Joulu!D5)</f>
        <v>1968</v>
      </c>
      <c r="E5" s="6">
        <f>SUM(Tammi:Joulu!E5)</f>
        <v>0</v>
      </c>
      <c r="F5" s="6">
        <f>SUM(Tammi:Joulu!F5)</f>
        <v>570.71999999999991</v>
      </c>
      <c r="G5" s="6">
        <f>SUM(Tammi:Joulu!G5)</f>
        <v>9.8400000000000016</v>
      </c>
      <c r="H5" s="6">
        <f>SUM(Tammi:Joulu!H5)</f>
        <v>109.22400000000003</v>
      </c>
      <c r="I5" s="6">
        <f>SUM(Tammi:Joulu!I5)</f>
        <v>1278.2160000000001</v>
      </c>
      <c r="J5" s="6">
        <f>SUM(Tammi:Joulu!J5)</f>
        <v>27.353822399999999</v>
      </c>
    </row>
    <row r="6" spans="1:13" ht="15.75" thickBot="1" x14ac:dyDescent="0.3">
      <c r="A6" s="12" t="s">
        <v>10</v>
      </c>
      <c r="B6" s="13">
        <v>39</v>
      </c>
      <c r="C6" s="6">
        <f>SUM(Tammi:Joulu!C6)</f>
        <v>450</v>
      </c>
      <c r="D6" s="6">
        <f>SUM(Tammi:Joulu!D6)</f>
        <v>17550</v>
      </c>
      <c r="E6" s="6">
        <f>SUM(Tammi:Joulu!E6)</f>
        <v>0</v>
      </c>
      <c r="F6" s="6">
        <f>SUM(Tammi:Joulu!F6)</f>
        <v>5089.4999999999991</v>
      </c>
      <c r="G6" s="6">
        <f>SUM(Tammi:Joulu!G6)</f>
        <v>87.75</v>
      </c>
      <c r="H6" s="6">
        <f>SUM(Tammi:Joulu!H6)</f>
        <v>974.0250000000002</v>
      </c>
      <c r="I6" s="6">
        <f>SUM(Tammi:Joulu!I6)</f>
        <v>11398.724999999999</v>
      </c>
      <c r="J6" s="6">
        <f>SUM(Tammi:Joulu!J6)</f>
        <v>243.93271500000003</v>
      </c>
    </row>
    <row r="7" spans="1:13" x14ac:dyDescent="0.25">
      <c r="A7" s="8" t="s">
        <v>5</v>
      </c>
      <c r="B7" s="9">
        <v>6</v>
      </c>
      <c r="C7" s="6">
        <f>SUM(Tammi:Joulu!C7)</f>
        <v>186</v>
      </c>
      <c r="D7" s="6">
        <f>SUM(Tammi:Joulu!D7)</f>
        <v>1116</v>
      </c>
      <c r="E7" s="6">
        <f>SUM(Tammi:Joulu!E7)</f>
        <v>0</v>
      </c>
      <c r="F7" s="6">
        <f>SUM(Tammi:Joulu!F7)</f>
        <v>323.64</v>
      </c>
      <c r="G7" s="6">
        <f>SUM(Tammi:Joulu!G7)</f>
        <v>5.5799999999999992</v>
      </c>
      <c r="H7" s="6">
        <f>SUM(Tammi:Joulu!H7)</f>
        <v>61.938000000000017</v>
      </c>
      <c r="I7" s="6">
        <f>SUM(Tammi:Joulu!I7)</f>
        <v>724.84199999999998</v>
      </c>
      <c r="J7" s="6">
        <f>SUM(Tammi:Joulu!J7)</f>
        <v>15.511618799999995</v>
      </c>
      <c r="M7" t="s">
        <v>23</v>
      </c>
    </row>
    <row r="8" spans="1:13" ht="15.75" thickBot="1" x14ac:dyDescent="0.3">
      <c r="A8" s="12" t="s">
        <v>6</v>
      </c>
      <c r="B8" s="13">
        <v>7.5</v>
      </c>
      <c r="C8" s="6">
        <f>SUM(Tammi:Joulu!C8)</f>
        <v>246</v>
      </c>
      <c r="D8" s="6">
        <f>SUM(Tammi:Joulu!D8)</f>
        <v>1845</v>
      </c>
      <c r="E8" s="6">
        <f>SUM(Tammi:Joulu!E8)</f>
        <v>0</v>
      </c>
      <c r="F8" s="6">
        <f>SUM(Tammi:Joulu!F8)</f>
        <v>535.04999999999984</v>
      </c>
      <c r="G8" s="6">
        <f>SUM(Tammi:Joulu!G8)</f>
        <v>9.2249999999999996</v>
      </c>
      <c r="H8" s="6">
        <f>SUM(Tammi:Joulu!H8)</f>
        <v>102.39749999999999</v>
      </c>
      <c r="I8" s="6">
        <f>SUM(Tammi:Joulu!I8)</f>
        <v>1198.3275000000001</v>
      </c>
      <c r="J8" s="6">
        <f>SUM(Tammi:Joulu!J8)</f>
        <v>25.644208499999994</v>
      </c>
    </row>
    <row r="9" spans="1:13" x14ac:dyDescent="0.25">
      <c r="A9" s="8" t="s">
        <v>7</v>
      </c>
      <c r="B9" s="9">
        <v>5</v>
      </c>
      <c r="C9" s="6">
        <f>SUM(Tammi:Joulu!C9)</f>
        <v>216</v>
      </c>
      <c r="D9" s="6">
        <f>SUM(Tammi:Joulu!D9)</f>
        <v>1080</v>
      </c>
      <c r="E9" s="6">
        <f>SUM(Tammi:Joulu!E9)</f>
        <v>0</v>
      </c>
      <c r="F9" s="6">
        <f>SUM(Tammi:Joulu!F9)</f>
        <v>313.20000000000005</v>
      </c>
      <c r="G9" s="6">
        <f>SUM(Tammi:Joulu!G9)</f>
        <v>5.4000000000000012</v>
      </c>
      <c r="H9" s="6">
        <f>SUM(Tammi:Joulu!H9)</f>
        <v>59.939999999999991</v>
      </c>
      <c r="I9" s="6">
        <f>SUM(Tammi:Joulu!I9)</f>
        <v>701.46000000000015</v>
      </c>
      <c r="J9" s="6">
        <f>SUM(Tammi:Joulu!J9)</f>
        <v>15.011244000000003</v>
      </c>
    </row>
    <row r="10" spans="1:13" ht="15.75" thickBot="1" x14ac:dyDescent="0.3">
      <c r="B10" s="1"/>
      <c r="D10" s="2"/>
      <c r="E10" s="2"/>
      <c r="F10" s="2"/>
      <c r="G10" s="2"/>
      <c r="H10" s="2"/>
      <c r="I10" s="2"/>
      <c r="J10" s="2"/>
    </row>
    <row r="11" spans="1:13" ht="15.75" thickBot="1" x14ac:dyDescent="0.3">
      <c r="A11" s="19" t="s">
        <v>8</v>
      </c>
      <c r="B11" s="20"/>
      <c r="C11" s="33">
        <f>SUM(C4:C10)</f>
        <v>1860</v>
      </c>
      <c r="D11" s="32">
        <f>SUM(D4:D10)</f>
        <v>28719</v>
      </c>
      <c r="E11" s="32">
        <f t="shared" ref="E11:J11" si="0">SUM(E4:E10)</f>
        <v>0</v>
      </c>
      <c r="F11" s="32">
        <f t="shared" si="0"/>
        <v>8328.51</v>
      </c>
      <c r="G11" s="32">
        <f t="shared" si="0"/>
        <v>143.595</v>
      </c>
      <c r="H11" s="32">
        <f t="shared" si="0"/>
        <v>1593.9045000000006</v>
      </c>
      <c r="I11" s="32">
        <f t="shared" si="0"/>
        <v>18652.990499999996</v>
      </c>
      <c r="J11" s="21">
        <f t="shared" si="0"/>
        <v>399.17399669999998</v>
      </c>
    </row>
    <row r="14" spans="1:13" ht="15.75" thickBot="1" x14ac:dyDescent="0.3">
      <c r="A14" s="12" t="s">
        <v>15</v>
      </c>
      <c r="B14" s="15">
        <f>D11/C11</f>
        <v>15.44032258064516</v>
      </c>
    </row>
    <row r="15" spans="1:13" ht="15.75" thickBot="1" x14ac:dyDescent="0.3"/>
    <row r="16" spans="1:13" x14ac:dyDescent="0.25">
      <c r="A16" s="22" t="s">
        <v>11</v>
      </c>
      <c r="B16" s="23">
        <v>0.28999999999999998</v>
      </c>
    </row>
    <row r="17" spans="1:2" x14ac:dyDescent="0.25">
      <c r="A17" s="24" t="s">
        <v>12</v>
      </c>
      <c r="B17" s="25">
        <v>5.0000000000000001E-3</v>
      </c>
    </row>
    <row r="18" spans="1:2" ht="15.75" thickBot="1" x14ac:dyDescent="0.3">
      <c r="A18" s="26" t="s">
        <v>13</v>
      </c>
      <c r="B18" s="27">
        <v>5.5500000000000001E-2</v>
      </c>
    </row>
    <row r="19" spans="1:2" ht="15.75" thickBot="1" x14ac:dyDescent="0.3">
      <c r="A19" s="28" t="s">
        <v>14</v>
      </c>
      <c r="B19" s="29">
        <v>2.1399999999999999E-2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workbookViewId="0">
      <selection activeCell="M7" sqref="M7"/>
    </sheetView>
  </sheetViews>
  <sheetFormatPr defaultRowHeight="15" x14ac:dyDescent="0.25"/>
  <cols>
    <col min="1" max="1" width="25.5703125" customWidth="1"/>
    <col min="2" max="2" width="14" customWidth="1"/>
    <col min="3" max="3" width="12.5703125" customWidth="1"/>
    <col min="4" max="4" width="14.85546875" customWidth="1"/>
    <col min="5" max="5" width="14.85546875" hidden="1" customWidth="1"/>
    <col min="6" max="6" width="14.85546875" customWidth="1"/>
    <col min="7" max="7" width="15.7109375" customWidth="1"/>
    <col min="8" max="10" width="14.85546875" customWidth="1"/>
  </cols>
  <sheetData>
    <row r="1" spans="1:10" ht="57" customHeight="1" x14ac:dyDescent="0.25">
      <c r="A1" s="18" t="s">
        <v>9</v>
      </c>
      <c r="B1" s="3"/>
      <c r="C1" s="3"/>
      <c r="D1" s="3"/>
      <c r="E1" s="3"/>
      <c r="F1" s="3"/>
      <c r="G1" s="3"/>
      <c r="H1" s="3"/>
      <c r="I1" s="3"/>
      <c r="J1" s="3"/>
    </row>
    <row r="2" spans="1:10" ht="15" customHeight="1" x14ac:dyDescent="0.25">
      <c r="A2" s="16"/>
      <c r="B2" s="3"/>
      <c r="C2" s="3"/>
      <c r="D2" s="3"/>
      <c r="E2" s="3"/>
      <c r="F2" s="3"/>
      <c r="G2" s="3"/>
      <c r="H2" s="3"/>
      <c r="I2" s="3"/>
      <c r="J2" s="3"/>
    </row>
    <row r="3" spans="1:10" ht="39.75" customHeight="1" x14ac:dyDescent="0.25">
      <c r="A3" s="30" t="s">
        <v>0</v>
      </c>
      <c r="B3" s="30" t="s">
        <v>1</v>
      </c>
      <c r="C3" s="30" t="s">
        <v>2</v>
      </c>
      <c r="D3" s="30" t="s">
        <v>16</v>
      </c>
      <c r="E3" s="30" t="s">
        <v>17</v>
      </c>
      <c r="F3" s="30" t="s">
        <v>17</v>
      </c>
      <c r="G3" s="31" t="s">
        <v>18</v>
      </c>
      <c r="H3" s="30" t="s">
        <v>19</v>
      </c>
      <c r="I3" s="30" t="s">
        <v>20</v>
      </c>
      <c r="J3" s="30" t="s">
        <v>21</v>
      </c>
    </row>
    <row r="4" spans="1:10" x14ac:dyDescent="0.25">
      <c r="A4" s="4" t="s">
        <v>3</v>
      </c>
      <c r="B4" s="5">
        <v>10</v>
      </c>
      <c r="C4" s="6">
        <v>43</v>
      </c>
      <c r="D4" s="7">
        <f>B4*C4</f>
        <v>430</v>
      </c>
      <c r="E4" s="7"/>
      <c r="F4" s="7">
        <f>D4*$B$16</f>
        <v>124.69999999999999</v>
      </c>
      <c r="G4" s="7">
        <f>D4*$B$17</f>
        <v>2.15</v>
      </c>
      <c r="H4" s="7">
        <f>D4*$B$18</f>
        <v>23.865000000000002</v>
      </c>
      <c r="I4" s="7">
        <f>D4-F4-G4-H4</f>
        <v>279.28500000000003</v>
      </c>
      <c r="J4" s="7">
        <f>I4*$B$19</f>
        <v>5.976699</v>
      </c>
    </row>
    <row r="5" spans="1:10" x14ac:dyDescent="0.25">
      <c r="A5" s="8" t="s">
        <v>4</v>
      </c>
      <c r="B5" s="9">
        <v>8</v>
      </c>
      <c r="C5" s="10">
        <v>20.5</v>
      </c>
      <c r="D5" s="17">
        <f t="shared" ref="D5:D9" si="0">B5*C5</f>
        <v>164</v>
      </c>
      <c r="E5" s="17"/>
      <c r="F5" s="7">
        <f t="shared" ref="F5:F9" si="1">D5*$B$16</f>
        <v>47.559999999999995</v>
      </c>
      <c r="G5" s="7">
        <f t="shared" ref="G5:G9" si="2">D5*$B$17</f>
        <v>0.82000000000000006</v>
      </c>
      <c r="H5" s="7">
        <f t="shared" ref="H5:H9" si="3">D5*$B$18</f>
        <v>9.1020000000000003</v>
      </c>
      <c r="I5" s="7">
        <f t="shared" ref="I5:I9" si="4">D5-F5-G5-H5</f>
        <v>106.518</v>
      </c>
      <c r="J5" s="7">
        <f t="shared" ref="J5:J9" si="5">I5*$B$19</f>
        <v>2.2794851999999999</v>
      </c>
    </row>
    <row r="6" spans="1:10" ht="15.75" thickBot="1" x14ac:dyDescent="0.3">
      <c r="A6" s="12" t="s">
        <v>10</v>
      </c>
      <c r="B6" s="13">
        <v>39</v>
      </c>
      <c r="C6" s="14">
        <v>37.5</v>
      </c>
      <c r="D6" s="15">
        <f t="shared" si="0"/>
        <v>1462.5</v>
      </c>
      <c r="E6" s="15"/>
      <c r="F6" s="15">
        <f t="shared" si="1"/>
        <v>424.12499999999994</v>
      </c>
      <c r="G6" s="15">
        <f t="shared" si="2"/>
        <v>7.3125</v>
      </c>
      <c r="H6" s="15">
        <f t="shared" si="3"/>
        <v>81.168750000000003</v>
      </c>
      <c r="I6" s="15">
        <f t="shared" si="4"/>
        <v>949.89374999999995</v>
      </c>
      <c r="J6" s="15">
        <f t="shared" si="5"/>
        <v>20.327726249999998</v>
      </c>
    </row>
    <row r="7" spans="1:10" x14ac:dyDescent="0.25">
      <c r="A7" s="8" t="s">
        <v>5</v>
      </c>
      <c r="B7" s="9">
        <v>6</v>
      </c>
      <c r="C7" s="10">
        <v>15.5</v>
      </c>
      <c r="D7" s="11">
        <f t="shared" si="0"/>
        <v>93</v>
      </c>
      <c r="E7" s="11"/>
      <c r="F7" s="11">
        <f t="shared" si="1"/>
        <v>26.97</v>
      </c>
      <c r="G7" s="11">
        <f t="shared" si="2"/>
        <v>0.46500000000000002</v>
      </c>
      <c r="H7" s="11">
        <f t="shared" si="3"/>
        <v>5.1615000000000002</v>
      </c>
      <c r="I7" s="11">
        <f t="shared" si="4"/>
        <v>60.403499999999994</v>
      </c>
      <c r="J7" s="11">
        <f t="shared" si="5"/>
        <v>1.2926348999999997</v>
      </c>
    </row>
    <row r="8" spans="1:10" ht="15.75" thickBot="1" x14ac:dyDescent="0.3">
      <c r="A8" s="12" t="s">
        <v>6</v>
      </c>
      <c r="B8" s="13">
        <v>7.5</v>
      </c>
      <c r="C8" s="14">
        <v>20.5</v>
      </c>
      <c r="D8" s="15">
        <f t="shared" si="0"/>
        <v>153.75</v>
      </c>
      <c r="E8" s="15"/>
      <c r="F8" s="15">
        <f t="shared" si="1"/>
        <v>44.587499999999999</v>
      </c>
      <c r="G8" s="15">
        <f t="shared" si="2"/>
        <v>0.76875000000000004</v>
      </c>
      <c r="H8" s="15">
        <f t="shared" si="3"/>
        <v>8.5331250000000001</v>
      </c>
      <c r="I8" s="7">
        <f t="shared" si="4"/>
        <v>99.860624999999999</v>
      </c>
      <c r="J8" s="7">
        <f t="shared" si="5"/>
        <v>2.1370173749999997</v>
      </c>
    </row>
    <row r="9" spans="1:10" ht="15.75" thickBot="1" x14ac:dyDescent="0.3">
      <c r="A9" s="8" t="s">
        <v>7</v>
      </c>
      <c r="B9" s="9">
        <v>5</v>
      </c>
      <c r="C9" s="10">
        <v>18</v>
      </c>
      <c r="D9" s="11">
        <f t="shared" si="0"/>
        <v>90</v>
      </c>
      <c r="E9" s="11"/>
      <c r="F9" s="11">
        <f t="shared" si="1"/>
        <v>26.099999999999998</v>
      </c>
      <c r="G9" s="11">
        <f t="shared" si="2"/>
        <v>0.45</v>
      </c>
      <c r="H9" s="11">
        <f t="shared" si="3"/>
        <v>4.9950000000000001</v>
      </c>
      <c r="I9" s="15">
        <f t="shared" si="4"/>
        <v>58.455000000000005</v>
      </c>
      <c r="J9" s="15">
        <f t="shared" si="5"/>
        <v>1.250937</v>
      </c>
    </row>
    <row r="10" spans="1:10" ht="15.75" thickBot="1" x14ac:dyDescent="0.3">
      <c r="B10" s="1"/>
      <c r="D10" s="2"/>
      <c r="E10" s="2"/>
      <c r="F10" s="2"/>
      <c r="G10" s="2"/>
      <c r="H10" s="2"/>
      <c r="I10" s="2"/>
      <c r="J10" s="2"/>
    </row>
    <row r="11" spans="1:10" ht="15.75" thickBot="1" x14ac:dyDescent="0.3">
      <c r="A11" s="19" t="s">
        <v>8</v>
      </c>
      <c r="B11" s="20"/>
      <c r="C11" s="33">
        <f>SUM(C4:C10)</f>
        <v>155</v>
      </c>
      <c r="D11" s="32">
        <f>SUM(D4:D10)</f>
        <v>2393.25</v>
      </c>
      <c r="E11" s="32">
        <f t="shared" ref="E11:J11" si="6">SUM(E4:E10)</f>
        <v>0</v>
      </c>
      <c r="F11" s="32">
        <f t="shared" si="6"/>
        <v>694.04250000000002</v>
      </c>
      <c r="G11" s="32">
        <f t="shared" si="6"/>
        <v>11.966249999999999</v>
      </c>
      <c r="H11" s="32">
        <f t="shared" si="6"/>
        <v>132.82537500000001</v>
      </c>
      <c r="I11" s="32">
        <f t="shared" si="6"/>
        <v>1554.4158749999999</v>
      </c>
      <c r="J11" s="21">
        <f t="shared" si="6"/>
        <v>33.264499725</v>
      </c>
    </row>
    <row r="14" spans="1:10" ht="15.75" thickBot="1" x14ac:dyDescent="0.3">
      <c r="A14" s="12" t="s">
        <v>15</v>
      </c>
      <c r="B14" s="15">
        <f>D11/C11</f>
        <v>15.44032258064516</v>
      </c>
    </row>
    <row r="15" spans="1:10" ht="15.75" thickBot="1" x14ac:dyDescent="0.3"/>
    <row r="16" spans="1:10" x14ac:dyDescent="0.25">
      <c r="A16" s="22" t="s">
        <v>11</v>
      </c>
      <c r="B16" s="23">
        <v>0.28999999999999998</v>
      </c>
    </row>
    <row r="17" spans="1:2" x14ac:dyDescent="0.25">
      <c r="A17" s="24" t="s">
        <v>12</v>
      </c>
      <c r="B17" s="25">
        <v>5.0000000000000001E-3</v>
      </c>
    </row>
    <row r="18" spans="1:2" ht="15.75" thickBot="1" x14ac:dyDescent="0.3">
      <c r="A18" s="26" t="s">
        <v>13</v>
      </c>
      <c r="B18" s="27">
        <v>5.5500000000000001E-2</v>
      </c>
    </row>
    <row r="19" spans="1:2" ht="15.75" thickBot="1" x14ac:dyDescent="0.3">
      <c r="A19" s="28" t="s">
        <v>14</v>
      </c>
      <c r="B19" s="29">
        <v>2.1399999999999999E-2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workbookViewId="0">
      <selection activeCell="M7" sqref="M7"/>
    </sheetView>
  </sheetViews>
  <sheetFormatPr defaultRowHeight="15" x14ac:dyDescent="0.25"/>
  <cols>
    <col min="1" max="1" width="25.5703125" customWidth="1"/>
    <col min="2" max="2" width="14" customWidth="1"/>
    <col min="3" max="3" width="12.5703125" customWidth="1"/>
    <col min="4" max="4" width="14.85546875" customWidth="1"/>
    <col min="5" max="5" width="14.85546875" hidden="1" customWidth="1"/>
    <col min="6" max="6" width="14.85546875" customWidth="1"/>
    <col min="7" max="7" width="15.7109375" customWidth="1"/>
    <col min="8" max="10" width="14.85546875" customWidth="1"/>
  </cols>
  <sheetData>
    <row r="1" spans="1:10" ht="57" customHeight="1" x14ac:dyDescent="0.25">
      <c r="A1" s="18" t="s">
        <v>9</v>
      </c>
      <c r="B1" s="3"/>
      <c r="C1" s="3"/>
      <c r="D1" s="3"/>
      <c r="E1" s="3"/>
      <c r="F1" s="3"/>
      <c r="G1" s="3"/>
      <c r="H1" s="3"/>
      <c r="I1" s="3"/>
      <c r="J1" s="3"/>
    </row>
    <row r="2" spans="1:10" ht="15" customHeight="1" x14ac:dyDescent="0.25">
      <c r="A2" s="16"/>
      <c r="B2" s="3"/>
      <c r="C2" s="3"/>
      <c r="D2" s="3"/>
      <c r="E2" s="3"/>
      <c r="F2" s="3"/>
      <c r="G2" s="3"/>
      <c r="H2" s="3"/>
      <c r="I2" s="3"/>
      <c r="J2" s="3"/>
    </row>
    <row r="3" spans="1:10" ht="39.75" customHeight="1" x14ac:dyDescent="0.25">
      <c r="A3" s="30" t="s">
        <v>0</v>
      </c>
      <c r="B3" s="30" t="s">
        <v>1</v>
      </c>
      <c r="C3" s="30" t="s">
        <v>2</v>
      </c>
      <c r="D3" s="30" t="s">
        <v>16</v>
      </c>
      <c r="E3" s="30" t="s">
        <v>17</v>
      </c>
      <c r="F3" s="30" t="s">
        <v>17</v>
      </c>
      <c r="G3" s="31" t="s">
        <v>18</v>
      </c>
      <c r="H3" s="30" t="s">
        <v>19</v>
      </c>
      <c r="I3" s="30" t="s">
        <v>20</v>
      </c>
      <c r="J3" s="30" t="s">
        <v>21</v>
      </c>
    </row>
    <row r="4" spans="1:10" x14ac:dyDescent="0.25">
      <c r="A4" s="4" t="s">
        <v>3</v>
      </c>
      <c r="B4" s="5">
        <v>10</v>
      </c>
      <c r="C4" s="6">
        <v>43</v>
      </c>
      <c r="D4" s="7">
        <f>B4*C4</f>
        <v>430</v>
      </c>
      <c r="E4" s="7"/>
      <c r="F4" s="7">
        <f>D4*$B$16</f>
        <v>124.69999999999999</v>
      </c>
      <c r="G4" s="7">
        <f>D4*$B$17</f>
        <v>2.15</v>
      </c>
      <c r="H4" s="7">
        <f>D4*$B$18</f>
        <v>23.865000000000002</v>
      </c>
      <c r="I4" s="7">
        <f>D4-F4-G4-H4</f>
        <v>279.28500000000003</v>
      </c>
      <c r="J4" s="7">
        <f>I4*$B$19</f>
        <v>5.976699</v>
      </c>
    </row>
    <row r="5" spans="1:10" x14ac:dyDescent="0.25">
      <c r="A5" s="8" t="s">
        <v>4</v>
      </c>
      <c r="B5" s="9">
        <v>8</v>
      </c>
      <c r="C5" s="10">
        <v>20.5</v>
      </c>
      <c r="D5" s="17">
        <f t="shared" ref="D5:D9" si="0">B5*C5</f>
        <v>164</v>
      </c>
      <c r="E5" s="17"/>
      <c r="F5" s="7">
        <f t="shared" ref="F5:F9" si="1">D5*$B$16</f>
        <v>47.559999999999995</v>
      </c>
      <c r="G5" s="7">
        <f t="shared" ref="G5:G9" si="2">D5*$B$17</f>
        <v>0.82000000000000006</v>
      </c>
      <c r="H5" s="7">
        <f t="shared" ref="H5:H9" si="3">D5*$B$18</f>
        <v>9.1020000000000003</v>
      </c>
      <c r="I5" s="7">
        <f t="shared" ref="I5:I9" si="4">D5-F5-G5-H5</f>
        <v>106.518</v>
      </c>
      <c r="J5" s="7">
        <f t="shared" ref="J5:J9" si="5">I5*$B$19</f>
        <v>2.2794851999999999</v>
      </c>
    </row>
    <row r="6" spans="1:10" ht="15.75" thickBot="1" x14ac:dyDescent="0.3">
      <c r="A6" s="12" t="s">
        <v>10</v>
      </c>
      <c r="B6" s="13">
        <v>39</v>
      </c>
      <c r="C6" s="14">
        <v>37.5</v>
      </c>
      <c r="D6" s="15">
        <f t="shared" si="0"/>
        <v>1462.5</v>
      </c>
      <c r="E6" s="15"/>
      <c r="F6" s="15">
        <f t="shared" si="1"/>
        <v>424.12499999999994</v>
      </c>
      <c r="G6" s="15">
        <f t="shared" si="2"/>
        <v>7.3125</v>
      </c>
      <c r="H6" s="15">
        <f t="shared" si="3"/>
        <v>81.168750000000003</v>
      </c>
      <c r="I6" s="15">
        <f t="shared" si="4"/>
        <v>949.89374999999995</v>
      </c>
      <c r="J6" s="15">
        <f t="shared" si="5"/>
        <v>20.327726249999998</v>
      </c>
    </row>
    <row r="7" spans="1:10" x14ac:dyDescent="0.25">
      <c r="A7" s="8" t="s">
        <v>5</v>
      </c>
      <c r="B7" s="9">
        <v>6</v>
      </c>
      <c r="C7" s="10">
        <v>15.5</v>
      </c>
      <c r="D7" s="11">
        <f t="shared" si="0"/>
        <v>93</v>
      </c>
      <c r="E7" s="11"/>
      <c r="F7" s="11">
        <f t="shared" si="1"/>
        <v>26.97</v>
      </c>
      <c r="G7" s="11">
        <f t="shared" si="2"/>
        <v>0.46500000000000002</v>
      </c>
      <c r="H7" s="11">
        <f t="shared" si="3"/>
        <v>5.1615000000000002</v>
      </c>
      <c r="I7" s="11">
        <f t="shared" si="4"/>
        <v>60.403499999999994</v>
      </c>
      <c r="J7" s="11">
        <f t="shared" si="5"/>
        <v>1.2926348999999997</v>
      </c>
    </row>
    <row r="8" spans="1:10" ht="15.75" thickBot="1" x14ac:dyDescent="0.3">
      <c r="A8" s="12" t="s">
        <v>6</v>
      </c>
      <c r="B8" s="13">
        <v>7.5</v>
      </c>
      <c r="C8" s="14">
        <v>20.5</v>
      </c>
      <c r="D8" s="15">
        <f t="shared" si="0"/>
        <v>153.75</v>
      </c>
      <c r="E8" s="15"/>
      <c r="F8" s="15">
        <f t="shared" si="1"/>
        <v>44.587499999999999</v>
      </c>
      <c r="G8" s="15">
        <f t="shared" si="2"/>
        <v>0.76875000000000004</v>
      </c>
      <c r="H8" s="15">
        <f t="shared" si="3"/>
        <v>8.5331250000000001</v>
      </c>
      <c r="I8" s="7">
        <f t="shared" si="4"/>
        <v>99.860624999999999</v>
      </c>
      <c r="J8" s="7">
        <f t="shared" si="5"/>
        <v>2.1370173749999997</v>
      </c>
    </row>
    <row r="9" spans="1:10" ht="15.75" thickBot="1" x14ac:dyDescent="0.3">
      <c r="A9" s="8" t="s">
        <v>7</v>
      </c>
      <c r="B9" s="9">
        <v>5</v>
      </c>
      <c r="C9" s="10">
        <v>18</v>
      </c>
      <c r="D9" s="11">
        <f t="shared" si="0"/>
        <v>90</v>
      </c>
      <c r="E9" s="11"/>
      <c r="F9" s="11">
        <f t="shared" si="1"/>
        <v>26.099999999999998</v>
      </c>
      <c r="G9" s="11">
        <f t="shared" si="2"/>
        <v>0.45</v>
      </c>
      <c r="H9" s="11">
        <f t="shared" si="3"/>
        <v>4.9950000000000001</v>
      </c>
      <c r="I9" s="15">
        <f t="shared" si="4"/>
        <v>58.455000000000005</v>
      </c>
      <c r="J9" s="15">
        <f t="shared" si="5"/>
        <v>1.250937</v>
      </c>
    </row>
    <row r="10" spans="1:10" ht="15.75" thickBot="1" x14ac:dyDescent="0.3">
      <c r="B10" s="1"/>
      <c r="D10" s="2"/>
      <c r="E10" s="2"/>
      <c r="F10" s="2"/>
      <c r="G10" s="2"/>
      <c r="H10" s="2"/>
      <c r="I10" s="2"/>
      <c r="J10" s="2"/>
    </row>
    <row r="11" spans="1:10" ht="15.75" thickBot="1" x14ac:dyDescent="0.3">
      <c r="A11" s="19" t="s">
        <v>8</v>
      </c>
      <c r="B11" s="20"/>
      <c r="C11" s="33">
        <f>SUM(C4:C10)</f>
        <v>155</v>
      </c>
      <c r="D11" s="32">
        <f>SUM(D4:D10)</f>
        <v>2393.25</v>
      </c>
      <c r="E11" s="32">
        <f t="shared" ref="E11:J11" si="6">SUM(E4:E10)</f>
        <v>0</v>
      </c>
      <c r="F11" s="32">
        <f t="shared" si="6"/>
        <v>694.04250000000002</v>
      </c>
      <c r="G11" s="32">
        <f t="shared" si="6"/>
        <v>11.966249999999999</v>
      </c>
      <c r="H11" s="32">
        <f t="shared" si="6"/>
        <v>132.82537500000001</v>
      </c>
      <c r="I11" s="32">
        <f t="shared" si="6"/>
        <v>1554.4158749999999</v>
      </c>
      <c r="J11" s="21">
        <f t="shared" si="6"/>
        <v>33.264499725</v>
      </c>
    </row>
    <row r="14" spans="1:10" ht="15.75" thickBot="1" x14ac:dyDescent="0.3">
      <c r="A14" s="12" t="s">
        <v>15</v>
      </c>
      <c r="B14" s="15">
        <f>D11/C11</f>
        <v>15.44032258064516</v>
      </c>
    </row>
    <row r="15" spans="1:10" ht="15.75" thickBot="1" x14ac:dyDescent="0.3"/>
    <row r="16" spans="1:10" x14ac:dyDescent="0.25">
      <c r="A16" s="22" t="s">
        <v>11</v>
      </c>
      <c r="B16" s="23">
        <v>0.28999999999999998</v>
      </c>
    </row>
    <row r="17" spans="1:2" x14ac:dyDescent="0.25">
      <c r="A17" s="24" t="s">
        <v>12</v>
      </c>
      <c r="B17" s="25">
        <v>5.0000000000000001E-3</v>
      </c>
    </row>
    <row r="18" spans="1:2" ht="15.75" thickBot="1" x14ac:dyDescent="0.3">
      <c r="A18" s="26" t="s">
        <v>13</v>
      </c>
      <c r="B18" s="27">
        <v>5.5500000000000001E-2</v>
      </c>
    </row>
    <row r="19" spans="1:2" ht="15.75" thickBot="1" x14ac:dyDescent="0.3">
      <c r="A19" s="28" t="s">
        <v>14</v>
      </c>
      <c r="B19" s="29">
        <v>2.1399999999999999E-2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workbookViewId="0">
      <selection activeCell="M7" sqref="M7"/>
    </sheetView>
  </sheetViews>
  <sheetFormatPr defaultRowHeight="15" x14ac:dyDescent="0.25"/>
  <cols>
    <col min="1" max="1" width="25.5703125" customWidth="1"/>
    <col min="2" max="2" width="14" customWidth="1"/>
    <col min="3" max="3" width="12.5703125" customWidth="1"/>
    <col min="4" max="4" width="14.85546875" customWidth="1"/>
    <col min="5" max="5" width="14.85546875" hidden="1" customWidth="1"/>
    <col min="6" max="6" width="14.85546875" customWidth="1"/>
    <col min="7" max="7" width="15.7109375" customWidth="1"/>
    <col min="8" max="10" width="14.85546875" customWidth="1"/>
  </cols>
  <sheetData>
    <row r="1" spans="1:10" ht="57" customHeight="1" x14ac:dyDescent="0.25">
      <c r="A1" s="18" t="s">
        <v>9</v>
      </c>
      <c r="B1" s="3"/>
      <c r="C1" s="3"/>
      <c r="D1" s="3"/>
      <c r="E1" s="3"/>
      <c r="F1" s="3"/>
      <c r="G1" s="3"/>
      <c r="H1" s="3"/>
      <c r="I1" s="3"/>
      <c r="J1" s="3"/>
    </row>
    <row r="2" spans="1:10" ht="15" customHeight="1" x14ac:dyDescent="0.25">
      <c r="A2" s="16"/>
      <c r="B2" s="3"/>
      <c r="C2" s="3"/>
      <c r="D2" s="3"/>
      <c r="E2" s="3"/>
      <c r="F2" s="3"/>
      <c r="G2" s="3"/>
      <c r="H2" s="3"/>
      <c r="I2" s="3"/>
      <c r="J2" s="3"/>
    </row>
    <row r="3" spans="1:10" ht="39.75" customHeight="1" x14ac:dyDescent="0.25">
      <c r="A3" s="30" t="s">
        <v>0</v>
      </c>
      <c r="B3" s="30" t="s">
        <v>1</v>
      </c>
      <c r="C3" s="30" t="s">
        <v>2</v>
      </c>
      <c r="D3" s="30" t="s">
        <v>16</v>
      </c>
      <c r="E3" s="30" t="s">
        <v>17</v>
      </c>
      <c r="F3" s="30" t="s">
        <v>17</v>
      </c>
      <c r="G3" s="31" t="s">
        <v>18</v>
      </c>
      <c r="H3" s="30" t="s">
        <v>19</v>
      </c>
      <c r="I3" s="30" t="s">
        <v>20</v>
      </c>
      <c r="J3" s="30" t="s">
        <v>21</v>
      </c>
    </row>
    <row r="4" spans="1:10" x14ac:dyDescent="0.25">
      <c r="A4" s="4" t="s">
        <v>3</v>
      </c>
      <c r="B4" s="5">
        <v>10</v>
      </c>
      <c r="C4" s="6">
        <v>43</v>
      </c>
      <c r="D4" s="7">
        <f>B4*C4</f>
        <v>430</v>
      </c>
      <c r="E4" s="7"/>
      <c r="F4" s="7">
        <f>D4*$B$16</f>
        <v>124.69999999999999</v>
      </c>
      <c r="G4" s="7">
        <f>D4*$B$17</f>
        <v>2.15</v>
      </c>
      <c r="H4" s="7">
        <f>D4*$B$18</f>
        <v>23.865000000000002</v>
      </c>
      <c r="I4" s="7">
        <f>D4-F4-G4-H4</f>
        <v>279.28500000000003</v>
      </c>
      <c r="J4" s="7">
        <f>I4*$B$19</f>
        <v>5.976699</v>
      </c>
    </row>
    <row r="5" spans="1:10" x14ac:dyDescent="0.25">
      <c r="A5" s="8" t="s">
        <v>4</v>
      </c>
      <c r="B5" s="9">
        <v>8</v>
      </c>
      <c r="C5" s="10">
        <v>20.5</v>
      </c>
      <c r="D5" s="17">
        <f t="shared" ref="D5:D9" si="0">B5*C5</f>
        <v>164</v>
      </c>
      <c r="E5" s="17"/>
      <c r="F5" s="7">
        <f t="shared" ref="F5:F9" si="1">D5*$B$16</f>
        <v>47.559999999999995</v>
      </c>
      <c r="G5" s="7">
        <f t="shared" ref="G5:G9" si="2">D5*$B$17</f>
        <v>0.82000000000000006</v>
      </c>
      <c r="H5" s="7">
        <f t="shared" ref="H5:H9" si="3">D5*$B$18</f>
        <v>9.1020000000000003</v>
      </c>
      <c r="I5" s="7">
        <f t="shared" ref="I5:I9" si="4">D5-F5-G5-H5</f>
        <v>106.518</v>
      </c>
      <c r="J5" s="7">
        <f t="shared" ref="J5:J9" si="5">I5*$B$19</f>
        <v>2.2794851999999999</v>
      </c>
    </row>
    <row r="6" spans="1:10" ht="15.75" thickBot="1" x14ac:dyDescent="0.3">
      <c r="A6" s="12" t="s">
        <v>10</v>
      </c>
      <c r="B6" s="13">
        <v>39</v>
      </c>
      <c r="C6" s="14">
        <v>37.5</v>
      </c>
      <c r="D6" s="15">
        <f t="shared" si="0"/>
        <v>1462.5</v>
      </c>
      <c r="E6" s="15"/>
      <c r="F6" s="15">
        <f t="shared" si="1"/>
        <v>424.12499999999994</v>
      </c>
      <c r="G6" s="15">
        <f t="shared" si="2"/>
        <v>7.3125</v>
      </c>
      <c r="H6" s="15">
        <f t="shared" si="3"/>
        <v>81.168750000000003</v>
      </c>
      <c r="I6" s="15">
        <f t="shared" si="4"/>
        <v>949.89374999999995</v>
      </c>
      <c r="J6" s="15">
        <f t="shared" si="5"/>
        <v>20.327726249999998</v>
      </c>
    </row>
    <row r="7" spans="1:10" x14ac:dyDescent="0.25">
      <c r="A7" s="8" t="s">
        <v>5</v>
      </c>
      <c r="B7" s="9">
        <v>6</v>
      </c>
      <c r="C7" s="10">
        <v>15.5</v>
      </c>
      <c r="D7" s="11">
        <f t="shared" si="0"/>
        <v>93</v>
      </c>
      <c r="E7" s="11"/>
      <c r="F7" s="11">
        <f t="shared" si="1"/>
        <v>26.97</v>
      </c>
      <c r="G7" s="11">
        <f t="shared" si="2"/>
        <v>0.46500000000000002</v>
      </c>
      <c r="H7" s="11">
        <f t="shared" si="3"/>
        <v>5.1615000000000002</v>
      </c>
      <c r="I7" s="11">
        <f t="shared" si="4"/>
        <v>60.403499999999994</v>
      </c>
      <c r="J7" s="11">
        <f t="shared" si="5"/>
        <v>1.2926348999999997</v>
      </c>
    </row>
    <row r="8" spans="1:10" ht="15.75" thickBot="1" x14ac:dyDescent="0.3">
      <c r="A8" s="12" t="s">
        <v>6</v>
      </c>
      <c r="B8" s="13">
        <v>7.5</v>
      </c>
      <c r="C8" s="14">
        <v>20.5</v>
      </c>
      <c r="D8" s="15">
        <f t="shared" si="0"/>
        <v>153.75</v>
      </c>
      <c r="E8" s="15"/>
      <c r="F8" s="15">
        <f t="shared" si="1"/>
        <v>44.587499999999999</v>
      </c>
      <c r="G8" s="15">
        <f t="shared" si="2"/>
        <v>0.76875000000000004</v>
      </c>
      <c r="H8" s="15">
        <f t="shared" si="3"/>
        <v>8.5331250000000001</v>
      </c>
      <c r="I8" s="7">
        <f t="shared" si="4"/>
        <v>99.860624999999999</v>
      </c>
      <c r="J8" s="7">
        <f t="shared" si="5"/>
        <v>2.1370173749999997</v>
      </c>
    </row>
    <row r="9" spans="1:10" ht="15.75" thickBot="1" x14ac:dyDescent="0.3">
      <c r="A9" s="8" t="s">
        <v>7</v>
      </c>
      <c r="B9" s="9">
        <v>5</v>
      </c>
      <c r="C9" s="10">
        <v>18</v>
      </c>
      <c r="D9" s="11">
        <f t="shared" si="0"/>
        <v>90</v>
      </c>
      <c r="E9" s="11"/>
      <c r="F9" s="11">
        <f t="shared" si="1"/>
        <v>26.099999999999998</v>
      </c>
      <c r="G9" s="11">
        <f t="shared" si="2"/>
        <v>0.45</v>
      </c>
      <c r="H9" s="11">
        <f t="shared" si="3"/>
        <v>4.9950000000000001</v>
      </c>
      <c r="I9" s="15">
        <f t="shared" si="4"/>
        <v>58.455000000000005</v>
      </c>
      <c r="J9" s="15">
        <f t="shared" si="5"/>
        <v>1.250937</v>
      </c>
    </row>
    <row r="10" spans="1:10" ht="15.75" thickBot="1" x14ac:dyDescent="0.3">
      <c r="B10" s="1"/>
      <c r="D10" s="2"/>
      <c r="E10" s="2"/>
      <c r="F10" s="2"/>
      <c r="G10" s="2"/>
      <c r="H10" s="2"/>
      <c r="I10" s="2"/>
      <c r="J10" s="2"/>
    </row>
    <row r="11" spans="1:10" ht="15.75" thickBot="1" x14ac:dyDescent="0.3">
      <c r="A11" s="19" t="s">
        <v>8</v>
      </c>
      <c r="B11" s="20"/>
      <c r="C11" s="33">
        <f>SUM(C4:C10)</f>
        <v>155</v>
      </c>
      <c r="D11" s="32">
        <f>SUM(D4:D10)</f>
        <v>2393.25</v>
      </c>
      <c r="E11" s="32">
        <f t="shared" ref="E11:J11" si="6">SUM(E4:E10)</f>
        <v>0</v>
      </c>
      <c r="F11" s="32">
        <f t="shared" si="6"/>
        <v>694.04250000000002</v>
      </c>
      <c r="G11" s="32">
        <f t="shared" si="6"/>
        <v>11.966249999999999</v>
      </c>
      <c r="H11" s="32">
        <f t="shared" si="6"/>
        <v>132.82537500000001</v>
      </c>
      <c r="I11" s="32">
        <f t="shared" si="6"/>
        <v>1554.4158749999999</v>
      </c>
      <c r="J11" s="21">
        <f t="shared" si="6"/>
        <v>33.264499725</v>
      </c>
    </row>
    <row r="14" spans="1:10" ht="15.75" thickBot="1" x14ac:dyDescent="0.3">
      <c r="A14" s="12" t="s">
        <v>15</v>
      </c>
      <c r="B14" s="15">
        <f>D11/C11</f>
        <v>15.44032258064516</v>
      </c>
    </row>
    <row r="15" spans="1:10" ht="15.75" thickBot="1" x14ac:dyDescent="0.3"/>
    <row r="16" spans="1:10" x14ac:dyDescent="0.25">
      <c r="A16" s="22" t="s">
        <v>11</v>
      </c>
      <c r="B16" s="23">
        <v>0.28999999999999998</v>
      </c>
    </row>
    <row r="17" spans="1:2" x14ac:dyDescent="0.25">
      <c r="A17" s="24" t="s">
        <v>12</v>
      </c>
      <c r="B17" s="25">
        <v>5.0000000000000001E-3</v>
      </c>
    </row>
    <row r="18" spans="1:2" ht="15.75" thickBot="1" x14ac:dyDescent="0.3">
      <c r="A18" s="26" t="s">
        <v>13</v>
      </c>
      <c r="B18" s="27">
        <v>5.5500000000000001E-2</v>
      </c>
    </row>
    <row r="19" spans="1:2" ht="15.75" thickBot="1" x14ac:dyDescent="0.3">
      <c r="A19" s="28" t="s">
        <v>14</v>
      </c>
      <c r="B19" s="29">
        <v>2.1399999999999999E-2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workbookViewId="0">
      <selection activeCell="M7" sqref="M7"/>
    </sheetView>
  </sheetViews>
  <sheetFormatPr defaultRowHeight="15" x14ac:dyDescent="0.25"/>
  <cols>
    <col min="1" max="1" width="25.5703125" customWidth="1"/>
    <col min="2" max="2" width="14" customWidth="1"/>
    <col min="3" max="3" width="12.5703125" customWidth="1"/>
    <col min="4" max="4" width="14.85546875" customWidth="1"/>
    <col min="5" max="5" width="14.85546875" hidden="1" customWidth="1"/>
    <col min="6" max="6" width="14.85546875" customWidth="1"/>
    <col min="7" max="7" width="15.7109375" customWidth="1"/>
    <col min="8" max="10" width="14.85546875" customWidth="1"/>
  </cols>
  <sheetData>
    <row r="1" spans="1:10" ht="57" customHeight="1" x14ac:dyDescent="0.25">
      <c r="A1" s="18" t="s">
        <v>9</v>
      </c>
      <c r="B1" s="3"/>
      <c r="C1" s="3"/>
      <c r="D1" s="3"/>
      <c r="E1" s="3"/>
      <c r="F1" s="3"/>
      <c r="G1" s="3"/>
      <c r="H1" s="3"/>
      <c r="I1" s="3"/>
      <c r="J1" s="3"/>
    </row>
    <row r="2" spans="1:10" ht="15" customHeight="1" x14ac:dyDescent="0.25">
      <c r="A2" s="16"/>
      <c r="B2" s="3"/>
      <c r="C2" s="3"/>
      <c r="D2" s="3"/>
      <c r="E2" s="3"/>
      <c r="F2" s="3"/>
      <c r="G2" s="3"/>
      <c r="H2" s="3"/>
      <c r="I2" s="3"/>
      <c r="J2" s="3"/>
    </row>
    <row r="3" spans="1:10" ht="39.75" customHeight="1" x14ac:dyDescent="0.25">
      <c r="A3" s="30" t="s">
        <v>0</v>
      </c>
      <c r="B3" s="30" t="s">
        <v>1</v>
      </c>
      <c r="C3" s="30" t="s">
        <v>2</v>
      </c>
      <c r="D3" s="30" t="s">
        <v>16</v>
      </c>
      <c r="E3" s="30" t="s">
        <v>17</v>
      </c>
      <c r="F3" s="30" t="s">
        <v>17</v>
      </c>
      <c r="G3" s="31" t="s">
        <v>18</v>
      </c>
      <c r="H3" s="30" t="s">
        <v>19</v>
      </c>
      <c r="I3" s="30" t="s">
        <v>20</v>
      </c>
      <c r="J3" s="30" t="s">
        <v>21</v>
      </c>
    </row>
    <row r="4" spans="1:10" x14ac:dyDescent="0.25">
      <c r="A4" s="4" t="s">
        <v>3</v>
      </c>
      <c r="B4" s="5">
        <v>10</v>
      </c>
      <c r="C4" s="6">
        <v>43</v>
      </c>
      <c r="D4" s="7">
        <f>B4*C4</f>
        <v>430</v>
      </c>
      <c r="E4" s="7"/>
      <c r="F4" s="7">
        <f>D4*$B$16</f>
        <v>124.69999999999999</v>
      </c>
      <c r="G4" s="7">
        <f>D4*$B$17</f>
        <v>2.15</v>
      </c>
      <c r="H4" s="7">
        <f>D4*$B$18</f>
        <v>23.865000000000002</v>
      </c>
      <c r="I4" s="7">
        <f>D4-F4-G4-H4</f>
        <v>279.28500000000003</v>
      </c>
      <c r="J4" s="7">
        <f>I4*$B$19</f>
        <v>5.976699</v>
      </c>
    </row>
    <row r="5" spans="1:10" x14ac:dyDescent="0.25">
      <c r="A5" s="8" t="s">
        <v>4</v>
      </c>
      <c r="B5" s="9">
        <v>8</v>
      </c>
      <c r="C5" s="10">
        <v>20.5</v>
      </c>
      <c r="D5" s="17">
        <f t="shared" ref="D5:D9" si="0">B5*C5</f>
        <v>164</v>
      </c>
      <c r="E5" s="17"/>
      <c r="F5" s="7">
        <f t="shared" ref="F5:F9" si="1">D5*$B$16</f>
        <v>47.559999999999995</v>
      </c>
      <c r="G5" s="7">
        <f t="shared" ref="G5:G9" si="2">D5*$B$17</f>
        <v>0.82000000000000006</v>
      </c>
      <c r="H5" s="7">
        <f t="shared" ref="H5:H9" si="3">D5*$B$18</f>
        <v>9.1020000000000003</v>
      </c>
      <c r="I5" s="7">
        <f t="shared" ref="I5:I9" si="4">D5-F5-G5-H5</f>
        <v>106.518</v>
      </c>
      <c r="J5" s="7">
        <f t="shared" ref="J5:J9" si="5">I5*$B$19</f>
        <v>2.2794851999999999</v>
      </c>
    </row>
    <row r="6" spans="1:10" ht="15.75" thickBot="1" x14ac:dyDescent="0.3">
      <c r="A6" s="12" t="s">
        <v>10</v>
      </c>
      <c r="B6" s="13">
        <v>39</v>
      </c>
      <c r="C6" s="14">
        <v>37.5</v>
      </c>
      <c r="D6" s="15">
        <f t="shared" si="0"/>
        <v>1462.5</v>
      </c>
      <c r="E6" s="15"/>
      <c r="F6" s="15">
        <f t="shared" si="1"/>
        <v>424.12499999999994</v>
      </c>
      <c r="G6" s="15">
        <f t="shared" si="2"/>
        <v>7.3125</v>
      </c>
      <c r="H6" s="15">
        <f t="shared" si="3"/>
        <v>81.168750000000003</v>
      </c>
      <c r="I6" s="15">
        <f t="shared" si="4"/>
        <v>949.89374999999995</v>
      </c>
      <c r="J6" s="15">
        <f t="shared" si="5"/>
        <v>20.327726249999998</v>
      </c>
    </row>
    <row r="7" spans="1:10" x14ac:dyDescent="0.25">
      <c r="A7" s="8" t="s">
        <v>5</v>
      </c>
      <c r="B7" s="9">
        <v>6</v>
      </c>
      <c r="C7" s="10">
        <v>15.5</v>
      </c>
      <c r="D7" s="11">
        <f t="shared" si="0"/>
        <v>93</v>
      </c>
      <c r="E7" s="11"/>
      <c r="F7" s="11">
        <f t="shared" si="1"/>
        <v>26.97</v>
      </c>
      <c r="G7" s="11">
        <f t="shared" si="2"/>
        <v>0.46500000000000002</v>
      </c>
      <c r="H7" s="11">
        <f t="shared" si="3"/>
        <v>5.1615000000000002</v>
      </c>
      <c r="I7" s="11">
        <f t="shared" si="4"/>
        <v>60.403499999999994</v>
      </c>
      <c r="J7" s="11">
        <f t="shared" si="5"/>
        <v>1.2926348999999997</v>
      </c>
    </row>
    <row r="8" spans="1:10" ht="15.75" thickBot="1" x14ac:dyDescent="0.3">
      <c r="A8" s="12" t="s">
        <v>6</v>
      </c>
      <c r="B8" s="13">
        <v>7.5</v>
      </c>
      <c r="C8" s="14">
        <v>20.5</v>
      </c>
      <c r="D8" s="15">
        <f t="shared" si="0"/>
        <v>153.75</v>
      </c>
      <c r="E8" s="15"/>
      <c r="F8" s="15">
        <f t="shared" si="1"/>
        <v>44.587499999999999</v>
      </c>
      <c r="G8" s="15">
        <f t="shared" si="2"/>
        <v>0.76875000000000004</v>
      </c>
      <c r="H8" s="15">
        <f t="shared" si="3"/>
        <v>8.5331250000000001</v>
      </c>
      <c r="I8" s="7">
        <f t="shared" si="4"/>
        <v>99.860624999999999</v>
      </c>
      <c r="J8" s="7">
        <f t="shared" si="5"/>
        <v>2.1370173749999997</v>
      </c>
    </row>
    <row r="9" spans="1:10" ht="15.75" thickBot="1" x14ac:dyDescent="0.3">
      <c r="A9" s="8" t="s">
        <v>7</v>
      </c>
      <c r="B9" s="9">
        <v>5</v>
      </c>
      <c r="C9" s="10">
        <v>18</v>
      </c>
      <c r="D9" s="11">
        <f t="shared" si="0"/>
        <v>90</v>
      </c>
      <c r="E9" s="11"/>
      <c r="F9" s="11">
        <f t="shared" si="1"/>
        <v>26.099999999999998</v>
      </c>
      <c r="G9" s="11">
        <f t="shared" si="2"/>
        <v>0.45</v>
      </c>
      <c r="H9" s="11">
        <f t="shared" si="3"/>
        <v>4.9950000000000001</v>
      </c>
      <c r="I9" s="15">
        <f t="shared" si="4"/>
        <v>58.455000000000005</v>
      </c>
      <c r="J9" s="15">
        <f t="shared" si="5"/>
        <v>1.250937</v>
      </c>
    </row>
    <row r="10" spans="1:10" ht="15.75" thickBot="1" x14ac:dyDescent="0.3">
      <c r="B10" s="1"/>
      <c r="D10" s="2"/>
      <c r="E10" s="2"/>
      <c r="F10" s="2"/>
      <c r="G10" s="2"/>
      <c r="H10" s="2"/>
      <c r="I10" s="2"/>
      <c r="J10" s="2"/>
    </row>
    <row r="11" spans="1:10" ht="15.75" thickBot="1" x14ac:dyDescent="0.3">
      <c r="A11" s="19" t="s">
        <v>8</v>
      </c>
      <c r="B11" s="20"/>
      <c r="C11" s="33">
        <f>SUM(C4:C10)</f>
        <v>155</v>
      </c>
      <c r="D11" s="32">
        <f>SUM(D4:D10)</f>
        <v>2393.25</v>
      </c>
      <c r="E11" s="32">
        <f t="shared" ref="E11:J11" si="6">SUM(E4:E10)</f>
        <v>0</v>
      </c>
      <c r="F11" s="32">
        <f t="shared" si="6"/>
        <v>694.04250000000002</v>
      </c>
      <c r="G11" s="32">
        <f t="shared" si="6"/>
        <v>11.966249999999999</v>
      </c>
      <c r="H11" s="32">
        <f t="shared" si="6"/>
        <v>132.82537500000001</v>
      </c>
      <c r="I11" s="32">
        <f t="shared" si="6"/>
        <v>1554.4158749999999</v>
      </c>
      <c r="J11" s="21">
        <f t="shared" si="6"/>
        <v>33.264499725</v>
      </c>
    </row>
    <row r="14" spans="1:10" ht="15.75" thickBot="1" x14ac:dyDescent="0.3">
      <c r="A14" s="12" t="s">
        <v>15</v>
      </c>
      <c r="B14" s="15">
        <f>D11/C11</f>
        <v>15.44032258064516</v>
      </c>
    </row>
    <row r="15" spans="1:10" ht="15.75" thickBot="1" x14ac:dyDescent="0.3"/>
    <row r="16" spans="1:10" x14ac:dyDescent="0.25">
      <c r="A16" s="22" t="s">
        <v>11</v>
      </c>
      <c r="B16" s="23">
        <v>0.28999999999999998</v>
      </c>
    </row>
    <row r="17" spans="1:2" x14ac:dyDescent="0.25">
      <c r="A17" s="24" t="s">
        <v>12</v>
      </c>
      <c r="B17" s="25">
        <v>5.0000000000000001E-3</v>
      </c>
    </row>
    <row r="18" spans="1:2" ht="15.75" thickBot="1" x14ac:dyDescent="0.3">
      <c r="A18" s="26" t="s">
        <v>13</v>
      </c>
      <c r="B18" s="27">
        <v>5.5500000000000001E-2</v>
      </c>
    </row>
    <row r="19" spans="1:2" ht="15.75" thickBot="1" x14ac:dyDescent="0.3">
      <c r="A19" s="28" t="s">
        <v>14</v>
      </c>
      <c r="B19" s="29">
        <v>2.1399999999999999E-2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showGridLines="0" workbookViewId="0">
      <selection activeCell="M7" sqref="M7"/>
    </sheetView>
  </sheetViews>
  <sheetFormatPr defaultRowHeight="15" x14ac:dyDescent="0.25"/>
  <cols>
    <col min="1" max="1" width="25.5703125" customWidth="1"/>
    <col min="2" max="2" width="14" customWidth="1"/>
    <col min="3" max="3" width="12.5703125" customWidth="1"/>
    <col min="4" max="4" width="14.85546875" customWidth="1"/>
    <col min="5" max="5" width="14.85546875" hidden="1" customWidth="1"/>
    <col min="6" max="6" width="14.85546875" customWidth="1"/>
    <col min="7" max="7" width="15.7109375" customWidth="1"/>
    <col min="8" max="10" width="14.85546875" customWidth="1"/>
  </cols>
  <sheetData>
    <row r="1" spans="1:13" ht="57" customHeight="1" x14ac:dyDescent="0.25">
      <c r="A1" s="18" t="s">
        <v>9</v>
      </c>
      <c r="B1" s="3"/>
      <c r="C1" s="3"/>
      <c r="D1" s="3"/>
      <c r="E1" s="3"/>
      <c r="F1" s="3"/>
      <c r="G1" s="3"/>
      <c r="H1" s="3"/>
      <c r="I1" s="3"/>
      <c r="J1" s="3"/>
    </row>
    <row r="2" spans="1:13" ht="15" customHeight="1" x14ac:dyDescent="0.25">
      <c r="A2" s="16"/>
      <c r="B2" s="3"/>
      <c r="C2" s="3"/>
      <c r="D2" s="3"/>
      <c r="E2" s="3"/>
      <c r="F2" s="3"/>
      <c r="G2" s="3"/>
      <c r="H2" s="3"/>
      <c r="I2" s="3"/>
      <c r="J2" s="3"/>
    </row>
    <row r="3" spans="1:13" ht="39.75" customHeight="1" x14ac:dyDescent="0.25">
      <c r="A3" s="30" t="s">
        <v>0</v>
      </c>
      <c r="B3" s="30" t="s">
        <v>1</v>
      </c>
      <c r="C3" s="30" t="s">
        <v>2</v>
      </c>
      <c r="D3" s="30" t="s">
        <v>16</v>
      </c>
      <c r="E3" s="30" t="s">
        <v>17</v>
      </c>
      <c r="F3" s="30" t="s">
        <v>17</v>
      </c>
      <c r="G3" s="31" t="s">
        <v>18</v>
      </c>
      <c r="H3" s="30" t="s">
        <v>19</v>
      </c>
      <c r="I3" s="30" t="s">
        <v>20</v>
      </c>
      <c r="J3" s="30" t="s">
        <v>21</v>
      </c>
    </row>
    <row r="4" spans="1:13" x14ac:dyDescent="0.25">
      <c r="A4" s="4" t="s">
        <v>3</v>
      </c>
      <c r="B4" s="5">
        <v>10</v>
      </c>
      <c r="C4" s="6">
        <v>43</v>
      </c>
      <c r="D4" s="7">
        <f>B4*C4</f>
        <v>430</v>
      </c>
      <c r="E4" s="7"/>
      <c r="F4" s="7">
        <f>D4*$B$16</f>
        <v>124.69999999999999</v>
      </c>
      <c r="G4" s="7">
        <f>D4*$B$17</f>
        <v>2.15</v>
      </c>
      <c r="H4" s="7">
        <f>D4*$B$18</f>
        <v>23.865000000000002</v>
      </c>
      <c r="I4" s="7">
        <f>D4-F4-G4-H4</f>
        <v>279.28500000000003</v>
      </c>
      <c r="J4" s="7">
        <f>I4*$B$19</f>
        <v>5.976699</v>
      </c>
    </row>
    <row r="5" spans="1:13" x14ac:dyDescent="0.25">
      <c r="A5" s="8" t="s">
        <v>4</v>
      </c>
      <c r="B5" s="9">
        <v>8</v>
      </c>
      <c r="C5" s="10">
        <v>20.5</v>
      </c>
      <c r="D5" s="17">
        <f t="shared" ref="D5:D9" si="0">B5*C5</f>
        <v>164</v>
      </c>
      <c r="E5" s="17"/>
      <c r="F5" s="7">
        <f t="shared" ref="F5:F9" si="1">D5*$B$16</f>
        <v>47.559999999999995</v>
      </c>
      <c r="G5" s="7">
        <f t="shared" ref="G5:G9" si="2">D5*$B$17</f>
        <v>0.82000000000000006</v>
      </c>
      <c r="H5" s="7">
        <f t="shared" ref="H5:H9" si="3">D5*$B$18</f>
        <v>9.1020000000000003</v>
      </c>
      <c r="I5" s="7">
        <f t="shared" ref="I5:I9" si="4">D5-F5-G5-H5</f>
        <v>106.518</v>
      </c>
      <c r="J5" s="7">
        <f t="shared" ref="J5:J9" si="5">I5*$B$19</f>
        <v>2.2794851999999999</v>
      </c>
    </row>
    <row r="6" spans="1:13" ht="15.75" thickBot="1" x14ac:dyDescent="0.3">
      <c r="A6" s="12" t="s">
        <v>10</v>
      </c>
      <c r="B6" s="13">
        <v>39</v>
      </c>
      <c r="C6" s="14">
        <v>37.5</v>
      </c>
      <c r="D6" s="15">
        <f t="shared" si="0"/>
        <v>1462.5</v>
      </c>
      <c r="E6" s="15"/>
      <c r="F6" s="15">
        <f t="shared" si="1"/>
        <v>424.12499999999994</v>
      </c>
      <c r="G6" s="15">
        <f t="shared" si="2"/>
        <v>7.3125</v>
      </c>
      <c r="H6" s="15">
        <f t="shared" si="3"/>
        <v>81.168750000000003</v>
      </c>
      <c r="I6" s="15">
        <f t="shared" si="4"/>
        <v>949.89374999999995</v>
      </c>
      <c r="J6" s="15">
        <f t="shared" si="5"/>
        <v>20.327726249999998</v>
      </c>
    </row>
    <row r="7" spans="1:13" x14ac:dyDescent="0.25">
      <c r="A7" s="8" t="s">
        <v>5</v>
      </c>
      <c r="B7" s="9">
        <v>6</v>
      </c>
      <c r="C7" s="10">
        <v>15.5</v>
      </c>
      <c r="D7" s="11">
        <f t="shared" si="0"/>
        <v>93</v>
      </c>
      <c r="E7" s="11"/>
      <c r="F7" s="11">
        <f t="shared" si="1"/>
        <v>26.97</v>
      </c>
      <c r="G7" s="11">
        <f t="shared" si="2"/>
        <v>0.46500000000000002</v>
      </c>
      <c r="H7" s="11">
        <f t="shared" si="3"/>
        <v>5.1615000000000002</v>
      </c>
      <c r="I7" s="11">
        <f t="shared" si="4"/>
        <v>60.403499999999994</v>
      </c>
      <c r="J7" s="11">
        <f t="shared" si="5"/>
        <v>1.2926348999999997</v>
      </c>
      <c r="M7" t="s">
        <v>22</v>
      </c>
    </row>
    <row r="8" spans="1:13" ht="15.75" thickBot="1" x14ac:dyDescent="0.3">
      <c r="A8" s="12" t="s">
        <v>6</v>
      </c>
      <c r="B8" s="13">
        <v>7.5</v>
      </c>
      <c r="C8" s="14">
        <v>20.5</v>
      </c>
      <c r="D8" s="15">
        <f t="shared" si="0"/>
        <v>153.75</v>
      </c>
      <c r="E8" s="15"/>
      <c r="F8" s="15">
        <f t="shared" si="1"/>
        <v>44.587499999999999</v>
      </c>
      <c r="G8" s="15">
        <f t="shared" si="2"/>
        <v>0.76875000000000004</v>
      </c>
      <c r="H8" s="15">
        <f t="shared" si="3"/>
        <v>8.5331250000000001</v>
      </c>
      <c r="I8" s="7">
        <f t="shared" si="4"/>
        <v>99.860624999999999</v>
      </c>
      <c r="J8" s="7">
        <f t="shared" si="5"/>
        <v>2.1370173749999997</v>
      </c>
    </row>
    <row r="9" spans="1:13" ht="15.75" thickBot="1" x14ac:dyDescent="0.3">
      <c r="A9" s="8" t="s">
        <v>7</v>
      </c>
      <c r="B9" s="9">
        <v>5</v>
      </c>
      <c r="C9" s="10">
        <v>18</v>
      </c>
      <c r="D9" s="11">
        <f t="shared" si="0"/>
        <v>90</v>
      </c>
      <c r="E9" s="11"/>
      <c r="F9" s="11">
        <f t="shared" si="1"/>
        <v>26.099999999999998</v>
      </c>
      <c r="G9" s="11">
        <f t="shared" si="2"/>
        <v>0.45</v>
      </c>
      <c r="H9" s="11">
        <f t="shared" si="3"/>
        <v>4.9950000000000001</v>
      </c>
      <c r="I9" s="15">
        <f t="shared" si="4"/>
        <v>58.455000000000005</v>
      </c>
      <c r="J9" s="15">
        <f t="shared" si="5"/>
        <v>1.250937</v>
      </c>
    </row>
    <row r="10" spans="1:13" ht="15.75" thickBot="1" x14ac:dyDescent="0.3">
      <c r="B10" s="1"/>
      <c r="D10" s="2"/>
      <c r="E10" s="2"/>
      <c r="F10" s="2"/>
      <c r="G10" s="2"/>
      <c r="H10" s="2"/>
      <c r="I10" s="2"/>
      <c r="J10" s="2"/>
    </row>
    <row r="11" spans="1:13" ht="15.75" thickBot="1" x14ac:dyDescent="0.3">
      <c r="A11" s="19" t="s">
        <v>8</v>
      </c>
      <c r="B11" s="20"/>
      <c r="C11" s="33">
        <f>SUM(C4:C10)</f>
        <v>155</v>
      </c>
      <c r="D11" s="32">
        <f>SUM(D4:D10)</f>
        <v>2393.25</v>
      </c>
      <c r="E11" s="32">
        <f t="shared" ref="E11:J11" si="6">SUM(E4:E10)</f>
        <v>0</v>
      </c>
      <c r="F11" s="32">
        <f t="shared" si="6"/>
        <v>694.04250000000002</v>
      </c>
      <c r="G11" s="32">
        <f t="shared" si="6"/>
        <v>11.966249999999999</v>
      </c>
      <c r="H11" s="32">
        <f t="shared" si="6"/>
        <v>132.82537500000001</v>
      </c>
      <c r="I11" s="32">
        <f t="shared" si="6"/>
        <v>1554.4158749999999</v>
      </c>
      <c r="J11" s="21">
        <f t="shared" si="6"/>
        <v>33.264499725</v>
      </c>
    </row>
    <row r="14" spans="1:13" ht="15.75" thickBot="1" x14ac:dyDescent="0.3">
      <c r="A14" s="12" t="s">
        <v>15</v>
      </c>
      <c r="B14" s="15">
        <f>D11/C11</f>
        <v>15.44032258064516</v>
      </c>
    </row>
    <row r="15" spans="1:13" ht="15.75" thickBot="1" x14ac:dyDescent="0.3"/>
    <row r="16" spans="1:13" x14ac:dyDescent="0.25">
      <c r="A16" s="22" t="s">
        <v>11</v>
      </c>
      <c r="B16" s="23">
        <v>0.28999999999999998</v>
      </c>
    </row>
    <row r="17" spans="1:2" x14ac:dyDescent="0.25">
      <c r="A17" s="24" t="s">
        <v>12</v>
      </c>
      <c r="B17" s="25">
        <v>5.0000000000000001E-3</v>
      </c>
    </row>
    <row r="18" spans="1:2" ht="15.75" thickBot="1" x14ac:dyDescent="0.3">
      <c r="A18" s="26" t="s">
        <v>13</v>
      </c>
      <c r="B18" s="27">
        <v>5.5500000000000001E-2</v>
      </c>
    </row>
    <row r="19" spans="1:2" ht="15.75" thickBot="1" x14ac:dyDescent="0.3">
      <c r="A19" s="28" t="s">
        <v>14</v>
      </c>
      <c r="B19" s="29">
        <v>2.1399999999999999E-2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showGridLines="0" workbookViewId="0">
      <selection activeCell="M7" sqref="M7"/>
    </sheetView>
  </sheetViews>
  <sheetFormatPr defaultRowHeight="15" x14ac:dyDescent="0.25"/>
  <cols>
    <col min="1" max="1" width="25.5703125" customWidth="1"/>
    <col min="2" max="2" width="14" customWidth="1"/>
    <col min="3" max="3" width="12.5703125" customWidth="1"/>
    <col min="4" max="4" width="14.85546875" customWidth="1"/>
    <col min="5" max="5" width="14.85546875" hidden="1" customWidth="1"/>
    <col min="6" max="6" width="14.85546875" customWidth="1"/>
    <col min="7" max="7" width="15.7109375" customWidth="1"/>
    <col min="8" max="10" width="14.85546875" customWidth="1"/>
  </cols>
  <sheetData>
    <row r="1" spans="1:13" ht="57" customHeight="1" x14ac:dyDescent="0.25">
      <c r="A1" s="18" t="s">
        <v>9</v>
      </c>
      <c r="B1" s="3"/>
      <c r="C1" s="3"/>
      <c r="D1" s="3"/>
      <c r="E1" s="3"/>
      <c r="F1" s="3"/>
      <c r="G1" s="3"/>
      <c r="H1" s="3"/>
      <c r="I1" s="3"/>
      <c r="J1" s="3"/>
    </row>
    <row r="2" spans="1:13" ht="15" customHeight="1" x14ac:dyDescent="0.25">
      <c r="A2" s="16"/>
      <c r="B2" s="3"/>
      <c r="C2" s="3"/>
      <c r="D2" s="3"/>
      <c r="E2" s="3"/>
      <c r="F2" s="3"/>
      <c r="G2" s="3"/>
      <c r="H2" s="3"/>
      <c r="I2" s="3"/>
      <c r="J2" s="3"/>
    </row>
    <row r="3" spans="1:13" ht="39.75" customHeight="1" x14ac:dyDescent="0.25">
      <c r="A3" s="30" t="s">
        <v>0</v>
      </c>
      <c r="B3" s="30" t="s">
        <v>1</v>
      </c>
      <c r="C3" s="30" t="s">
        <v>2</v>
      </c>
      <c r="D3" s="30" t="s">
        <v>16</v>
      </c>
      <c r="E3" s="30" t="s">
        <v>17</v>
      </c>
      <c r="F3" s="30" t="s">
        <v>17</v>
      </c>
      <c r="G3" s="31" t="s">
        <v>18</v>
      </c>
      <c r="H3" s="30" t="s">
        <v>19</v>
      </c>
      <c r="I3" s="30" t="s">
        <v>20</v>
      </c>
      <c r="J3" s="30" t="s">
        <v>21</v>
      </c>
    </row>
    <row r="4" spans="1:13" x14ac:dyDescent="0.25">
      <c r="A4" s="4" t="s">
        <v>3</v>
      </c>
      <c r="B4" s="5">
        <v>10</v>
      </c>
      <c r="C4" s="6">
        <v>43</v>
      </c>
      <c r="D4" s="7">
        <f>B4*C4</f>
        <v>430</v>
      </c>
      <c r="E4" s="7"/>
      <c r="F4" s="7">
        <f>D4*$B$16</f>
        <v>124.69999999999999</v>
      </c>
      <c r="G4" s="7">
        <f>D4*$B$17</f>
        <v>2.15</v>
      </c>
      <c r="H4" s="7">
        <f>D4*$B$18</f>
        <v>23.865000000000002</v>
      </c>
      <c r="I4" s="7">
        <f>D4-F4-G4-H4</f>
        <v>279.28500000000003</v>
      </c>
      <c r="J4" s="7">
        <f>I4*$B$19</f>
        <v>5.976699</v>
      </c>
    </row>
    <row r="5" spans="1:13" x14ac:dyDescent="0.25">
      <c r="A5" s="8" t="s">
        <v>4</v>
      </c>
      <c r="B5" s="9">
        <v>8</v>
      </c>
      <c r="C5" s="10">
        <v>20.5</v>
      </c>
      <c r="D5" s="17">
        <f t="shared" ref="D5:D9" si="0">B5*C5</f>
        <v>164</v>
      </c>
      <c r="E5" s="17"/>
      <c r="F5" s="7">
        <f t="shared" ref="F5:F9" si="1">D5*$B$16</f>
        <v>47.559999999999995</v>
      </c>
      <c r="G5" s="7">
        <f t="shared" ref="G5:G9" si="2">D5*$B$17</f>
        <v>0.82000000000000006</v>
      </c>
      <c r="H5" s="7">
        <f t="shared" ref="H5:H9" si="3">D5*$B$18</f>
        <v>9.1020000000000003</v>
      </c>
      <c r="I5" s="7">
        <f t="shared" ref="I5:I9" si="4">D5-F5-G5-H5</f>
        <v>106.518</v>
      </c>
      <c r="J5" s="7">
        <f t="shared" ref="J5:J9" si="5">I5*$B$19</f>
        <v>2.2794851999999999</v>
      </c>
    </row>
    <row r="6" spans="1:13" ht="15.75" thickBot="1" x14ac:dyDescent="0.3">
      <c r="A6" s="12" t="s">
        <v>10</v>
      </c>
      <c r="B6" s="13">
        <v>39</v>
      </c>
      <c r="C6" s="14">
        <v>37.5</v>
      </c>
      <c r="D6" s="15">
        <f t="shared" si="0"/>
        <v>1462.5</v>
      </c>
      <c r="E6" s="15"/>
      <c r="F6" s="15">
        <f t="shared" si="1"/>
        <v>424.12499999999994</v>
      </c>
      <c r="G6" s="15">
        <f t="shared" si="2"/>
        <v>7.3125</v>
      </c>
      <c r="H6" s="15">
        <f t="shared" si="3"/>
        <v>81.168750000000003</v>
      </c>
      <c r="I6" s="15">
        <f t="shared" si="4"/>
        <v>949.89374999999995</v>
      </c>
      <c r="J6" s="15">
        <f t="shared" si="5"/>
        <v>20.327726249999998</v>
      </c>
    </row>
    <row r="7" spans="1:13" x14ac:dyDescent="0.25">
      <c r="A7" s="8" t="s">
        <v>5</v>
      </c>
      <c r="B7" s="9">
        <v>6</v>
      </c>
      <c r="C7" s="10">
        <v>15.5</v>
      </c>
      <c r="D7" s="11">
        <f t="shared" si="0"/>
        <v>93</v>
      </c>
      <c r="E7" s="11"/>
      <c r="F7" s="11">
        <f t="shared" si="1"/>
        <v>26.97</v>
      </c>
      <c r="G7" s="11">
        <f t="shared" si="2"/>
        <v>0.46500000000000002</v>
      </c>
      <c r="H7" s="11">
        <f t="shared" si="3"/>
        <v>5.1615000000000002</v>
      </c>
      <c r="I7" s="11">
        <f t="shared" si="4"/>
        <v>60.403499999999994</v>
      </c>
      <c r="J7" s="11">
        <f t="shared" si="5"/>
        <v>1.2926348999999997</v>
      </c>
      <c r="M7" t="s">
        <v>22</v>
      </c>
    </row>
    <row r="8" spans="1:13" ht="15.75" thickBot="1" x14ac:dyDescent="0.3">
      <c r="A8" s="12" t="s">
        <v>6</v>
      </c>
      <c r="B8" s="13">
        <v>7.5</v>
      </c>
      <c r="C8" s="14">
        <v>20.5</v>
      </c>
      <c r="D8" s="15">
        <f t="shared" si="0"/>
        <v>153.75</v>
      </c>
      <c r="E8" s="15"/>
      <c r="F8" s="15">
        <f t="shared" si="1"/>
        <v>44.587499999999999</v>
      </c>
      <c r="G8" s="15">
        <f t="shared" si="2"/>
        <v>0.76875000000000004</v>
      </c>
      <c r="H8" s="15">
        <f t="shared" si="3"/>
        <v>8.5331250000000001</v>
      </c>
      <c r="I8" s="7">
        <f t="shared" si="4"/>
        <v>99.860624999999999</v>
      </c>
      <c r="J8" s="7">
        <f t="shared" si="5"/>
        <v>2.1370173749999997</v>
      </c>
    </row>
    <row r="9" spans="1:13" ht="15.75" thickBot="1" x14ac:dyDescent="0.3">
      <c r="A9" s="8" t="s">
        <v>7</v>
      </c>
      <c r="B9" s="9">
        <v>5</v>
      </c>
      <c r="C9" s="10">
        <v>18</v>
      </c>
      <c r="D9" s="11">
        <f t="shared" si="0"/>
        <v>90</v>
      </c>
      <c r="E9" s="11"/>
      <c r="F9" s="11">
        <f t="shared" si="1"/>
        <v>26.099999999999998</v>
      </c>
      <c r="G9" s="11">
        <f t="shared" si="2"/>
        <v>0.45</v>
      </c>
      <c r="H9" s="11">
        <f t="shared" si="3"/>
        <v>4.9950000000000001</v>
      </c>
      <c r="I9" s="15">
        <f t="shared" si="4"/>
        <v>58.455000000000005</v>
      </c>
      <c r="J9" s="15">
        <f t="shared" si="5"/>
        <v>1.250937</v>
      </c>
    </row>
    <row r="10" spans="1:13" ht="15.75" thickBot="1" x14ac:dyDescent="0.3">
      <c r="B10" s="1"/>
      <c r="D10" s="2"/>
      <c r="E10" s="2"/>
      <c r="F10" s="2"/>
      <c r="G10" s="2"/>
      <c r="H10" s="2"/>
      <c r="I10" s="2"/>
      <c r="J10" s="2"/>
    </row>
    <row r="11" spans="1:13" ht="15.75" thickBot="1" x14ac:dyDescent="0.3">
      <c r="A11" s="19" t="s">
        <v>8</v>
      </c>
      <c r="B11" s="20"/>
      <c r="C11" s="33">
        <f>SUM(C4:C10)</f>
        <v>155</v>
      </c>
      <c r="D11" s="32">
        <f>SUM(D4:D10)</f>
        <v>2393.25</v>
      </c>
      <c r="E11" s="32">
        <f t="shared" ref="E11:J11" si="6">SUM(E4:E10)</f>
        <v>0</v>
      </c>
      <c r="F11" s="32">
        <f t="shared" si="6"/>
        <v>694.04250000000002</v>
      </c>
      <c r="G11" s="32">
        <f t="shared" si="6"/>
        <v>11.966249999999999</v>
      </c>
      <c r="H11" s="32">
        <f t="shared" si="6"/>
        <v>132.82537500000001</v>
      </c>
      <c r="I11" s="32">
        <f t="shared" si="6"/>
        <v>1554.4158749999999</v>
      </c>
      <c r="J11" s="21">
        <f t="shared" si="6"/>
        <v>33.264499725</v>
      </c>
    </row>
    <row r="14" spans="1:13" ht="15.75" thickBot="1" x14ac:dyDescent="0.3">
      <c r="A14" s="12" t="s">
        <v>15</v>
      </c>
      <c r="B14" s="15">
        <f>D11/C11</f>
        <v>15.44032258064516</v>
      </c>
    </row>
    <row r="15" spans="1:13" ht="15.75" thickBot="1" x14ac:dyDescent="0.3"/>
    <row r="16" spans="1:13" x14ac:dyDescent="0.25">
      <c r="A16" s="22" t="s">
        <v>11</v>
      </c>
      <c r="B16" s="23">
        <v>0.28999999999999998</v>
      </c>
    </row>
    <row r="17" spans="1:2" x14ac:dyDescent="0.25">
      <c r="A17" s="24" t="s">
        <v>12</v>
      </c>
      <c r="B17" s="25">
        <v>5.0000000000000001E-3</v>
      </c>
    </row>
    <row r="18" spans="1:2" ht="15.75" thickBot="1" x14ac:dyDescent="0.3">
      <c r="A18" s="26" t="s">
        <v>13</v>
      </c>
      <c r="B18" s="27">
        <v>5.5500000000000001E-2</v>
      </c>
    </row>
    <row r="19" spans="1:2" ht="15.75" thickBot="1" x14ac:dyDescent="0.3">
      <c r="A19" s="28" t="s">
        <v>14</v>
      </c>
      <c r="B19" s="29">
        <v>2.1399999999999999E-2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workbookViewId="0">
      <selection activeCell="M7" sqref="M7"/>
    </sheetView>
  </sheetViews>
  <sheetFormatPr defaultRowHeight="15" x14ac:dyDescent="0.25"/>
  <cols>
    <col min="1" max="1" width="25.5703125" customWidth="1"/>
    <col min="2" max="2" width="14" customWidth="1"/>
    <col min="3" max="3" width="12.5703125" customWidth="1"/>
    <col min="4" max="4" width="14.85546875" customWidth="1"/>
    <col min="5" max="5" width="14.85546875" hidden="1" customWidth="1"/>
    <col min="6" max="6" width="14.85546875" customWidth="1"/>
    <col min="7" max="7" width="15.7109375" customWidth="1"/>
    <col min="8" max="10" width="14.85546875" customWidth="1"/>
  </cols>
  <sheetData>
    <row r="1" spans="1:10" ht="57" customHeight="1" x14ac:dyDescent="0.25">
      <c r="A1" s="18" t="s">
        <v>9</v>
      </c>
      <c r="B1" s="3"/>
      <c r="C1" s="3"/>
      <c r="D1" s="3"/>
      <c r="E1" s="3"/>
      <c r="F1" s="3"/>
      <c r="G1" s="3"/>
      <c r="H1" s="3"/>
      <c r="I1" s="3"/>
      <c r="J1" s="3"/>
    </row>
    <row r="2" spans="1:10" ht="15" customHeight="1" x14ac:dyDescent="0.25">
      <c r="A2" s="16"/>
      <c r="B2" s="3"/>
      <c r="C2" s="3"/>
      <c r="D2" s="3"/>
      <c r="E2" s="3"/>
      <c r="F2" s="3"/>
      <c r="G2" s="3"/>
      <c r="H2" s="3"/>
      <c r="I2" s="3"/>
      <c r="J2" s="3"/>
    </row>
    <row r="3" spans="1:10" ht="39.75" customHeight="1" x14ac:dyDescent="0.25">
      <c r="A3" s="30" t="s">
        <v>0</v>
      </c>
      <c r="B3" s="30" t="s">
        <v>1</v>
      </c>
      <c r="C3" s="30" t="s">
        <v>2</v>
      </c>
      <c r="D3" s="30" t="s">
        <v>16</v>
      </c>
      <c r="E3" s="30" t="s">
        <v>17</v>
      </c>
      <c r="F3" s="30" t="s">
        <v>17</v>
      </c>
      <c r="G3" s="31" t="s">
        <v>18</v>
      </c>
      <c r="H3" s="30" t="s">
        <v>19</v>
      </c>
      <c r="I3" s="30" t="s">
        <v>20</v>
      </c>
      <c r="J3" s="30" t="s">
        <v>21</v>
      </c>
    </row>
    <row r="4" spans="1:10" x14ac:dyDescent="0.25">
      <c r="A4" s="4" t="s">
        <v>3</v>
      </c>
      <c r="B4" s="5">
        <v>10</v>
      </c>
      <c r="C4" s="6">
        <v>43</v>
      </c>
      <c r="D4" s="7">
        <f>B4*C4</f>
        <v>430</v>
      </c>
      <c r="E4" s="7"/>
      <c r="F4" s="7">
        <f>D4*$B$16</f>
        <v>124.69999999999999</v>
      </c>
      <c r="G4" s="7">
        <f>D4*$B$17</f>
        <v>2.15</v>
      </c>
      <c r="H4" s="7">
        <f>D4*$B$18</f>
        <v>23.865000000000002</v>
      </c>
      <c r="I4" s="7">
        <f>D4-F4-G4-H4</f>
        <v>279.28500000000003</v>
      </c>
      <c r="J4" s="7">
        <f>I4*$B$19</f>
        <v>5.976699</v>
      </c>
    </row>
    <row r="5" spans="1:10" x14ac:dyDescent="0.25">
      <c r="A5" s="8" t="s">
        <v>4</v>
      </c>
      <c r="B5" s="9">
        <v>8</v>
      </c>
      <c r="C5" s="10">
        <v>20.5</v>
      </c>
      <c r="D5" s="17">
        <f t="shared" ref="D5:D9" si="0">B5*C5</f>
        <v>164</v>
      </c>
      <c r="E5" s="17"/>
      <c r="F5" s="7">
        <f t="shared" ref="F5:F9" si="1">D5*$B$16</f>
        <v>47.559999999999995</v>
      </c>
      <c r="G5" s="7">
        <f t="shared" ref="G5:G9" si="2">D5*$B$17</f>
        <v>0.82000000000000006</v>
      </c>
      <c r="H5" s="7">
        <f t="shared" ref="H5:H9" si="3">D5*$B$18</f>
        <v>9.1020000000000003</v>
      </c>
      <c r="I5" s="7">
        <f t="shared" ref="I5:I9" si="4">D5-F5-G5-H5</f>
        <v>106.518</v>
      </c>
      <c r="J5" s="7">
        <f t="shared" ref="J5:J9" si="5">I5*$B$19</f>
        <v>2.2794851999999999</v>
      </c>
    </row>
    <row r="6" spans="1:10" ht="15.75" thickBot="1" x14ac:dyDescent="0.3">
      <c r="A6" s="12" t="s">
        <v>10</v>
      </c>
      <c r="B6" s="13">
        <v>39</v>
      </c>
      <c r="C6" s="14">
        <v>37.5</v>
      </c>
      <c r="D6" s="15">
        <f t="shared" si="0"/>
        <v>1462.5</v>
      </c>
      <c r="E6" s="15"/>
      <c r="F6" s="15">
        <f t="shared" si="1"/>
        <v>424.12499999999994</v>
      </c>
      <c r="G6" s="15">
        <f t="shared" si="2"/>
        <v>7.3125</v>
      </c>
      <c r="H6" s="15">
        <f t="shared" si="3"/>
        <v>81.168750000000003</v>
      </c>
      <c r="I6" s="15">
        <f t="shared" si="4"/>
        <v>949.89374999999995</v>
      </c>
      <c r="J6" s="15">
        <f t="shared" si="5"/>
        <v>20.327726249999998</v>
      </c>
    </row>
    <row r="7" spans="1:10" x14ac:dyDescent="0.25">
      <c r="A7" s="8" t="s">
        <v>5</v>
      </c>
      <c r="B7" s="9">
        <v>6</v>
      </c>
      <c r="C7" s="10">
        <v>15.5</v>
      </c>
      <c r="D7" s="11">
        <f t="shared" si="0"/>
        <v>93</v>
      </c>
      <c r="E7" s="11"/>
      <c r="F7" s="11">
        <f t="shared" si="1"/>
        <v>26.97</v>
      </c>
      <c r="G7" s="11">
        <f t="shared" si="2"/>
        <v>0.46500000000000002</v>
      </c>
      <c r="H7" s="11">
        <f t="shared" si="3"/>
        <v>5.1615000000000002</v>
      </c>
      <c r="I7" s="11">
        <f t="shared" si="4"/>
        <v>60.403499999999994</v>
      </c>
      <c r="J7" s="11">
        <f t="shared" si="5"/>
        <v>1.2926348999999997</v>
      </c>
    </row>
    <row r="8" spans="1:10" ht="15.75" thickBot="1" x14ac:dyDescent="0.3">
      <c r="A8" s="12" t="s">
        <v>6</v>
      </c>
      <c r="B8" s="13">
        <v>7.5</v>
      </c>
      <c r="C8" s="14">
        <v>20.5</v>
      </c>
      <c r="D8" s="15">
        <f t="shared" si="0"/>
        <v>153.75</v>
      </c>
      <c r="E8" s="15"/>
      <c r="F8" s="15">
        <f t="shared" si="1"/>
        <v>44.587499999999999</v>
      </c>
      <c r="G8" s="15">
        <f t="shared" si="2"/>
        <v>0.76875000000000004</v>
      </c>
      <c r="H8" s="15">
        <f t="shared" si="3"/>
        <v>8.5331250000000001</v>
      </c>
      <c r="I8" s="7">
        <f t="shared" si="4"/>
        <v>99.860624999999999</v>
      </c>
      <c r="J8" s="7">
        <f t="shared" si="5"/>
        <v>2.1370173749999997</v>
      </c>
    </row>
    <row r="9" spans="1:10" ht="15.75" thickBot="1" x14ac:dyDescent="0.3">
      <c r="A9" s="8" t="s">
        <v>7</v>
      </c>
      <c r="B9" s="9">
        <v>5</v>
      </c>
      <c r="C9" s="10">
        <v>18</v>
      </c>
      <c r="D9" s="11">
        <f t="shared" si="0"/>
        <v>90</v>
      </c>
      <c r="E9" s="11"/>
      <c r="F9" s="11">
        <f t="shared" si="1"/>
        <v>26.099999999999998</v>
      </c>
      <c r="G9" s="11">
        <f t="shared" si="2"/>
        <v>0.45</v>
      </c>
      <c r="H9" s="11">
        <f t="shared" si="3"/>
        <v>4.9950000000000001</v>
      </c>
      <c r="I9" s="15">
        <f t="shared" si="4"/>
        <v>58.455000000000005</v>
      </c>
      <c r="J9" s="15">
        <f t="shared" si="5"/>
        <v>1.250937</v>
      </c>
    </row>
    <row r="10" spans="1:10" ht="15.75" thickBot="1" x14ac:dyDescent="0.3">
      <c r="B10" s="1"/>
      <c r="D10" s="2"/>
      <c r="E10" s="2"/>
      <c r="F10" s="2"/>
      <c r="G10" s="2"/>
      <c r="H10" s="2"/>
      <c r="I10" s="2"/>
      <c r="J10" s="2"/>
    </row>
    <row r="11" spans="1:10" ht="15.75" thickBot="1" x14ac:dyDescent="0.3">
      <c r="A11" s="19" t="s">
        <v>8</v>
      </c>
      <c r="B11" s="20"/>
      <c r="C11" s="33">
        <f>SUM(C4:C10)</f>
        <v>155</v>
      </c>
      <c r="D11" s="32">
        <f>SUM(D4:D10)</f>
        <v>2393.25</v>
      </c>
      <c r="E11" s="32">
        <f t="shared" ref="E11:J11" si="6">SUM(E4:E10)</f>
        <v>0</v>
      </c>
      <c r="F11" s="32">
        <f t="shared" si="6"/>
        <v>694.04250000000002</v>
      </c>
      <c r="G11" s="32">
        <f t="shared" si="6"/>
        <v>11.966249999999999</v>
      </c>
      <c r="H11" s="32">
        <f t="shared" si="6"/>
        <v>132.82537500000001</v>
      </c>
      <c r="I11" s="32">
        <f t="shared" si="6"/>
        <v>1554.4158749999999</v>
      </c>
      <c r="J11" s="21">
        <f t="shared" si="6"/>
        <v>33.264499725</v>
      </c>
    </row>
    <row r="14" spans="1:10" ht="15.75" thickBot="1" x14ac:dyDescent="0.3">
      <c r="A14" s="12" t="s">
        <v>15</v>
      </c>
      <c r="B14" s="15">
        <f>D11/C11</f>
        <v>15.44032258064516</v>
      </c>
    </row>
    <row r="15" spans="1:10" ht="15.75" thickBot="1" x14ac:dyDescent="0.3"/>
    <row r="16" spans="1:10" x14ac:dyDescent="0.25">
      <c r="A16" s="22" t="s">
        <v>11</v>
      </c>
      <c r="B16" s="23">
        <v>0.28999999999999998</v>
      </c>
    </row>
    <row r="17" spans="1:2" x14ac:dyDescent="0.25">
      <c r="A17" s="24" t="s">
        <v>12</v>
      </c>
      <c r="B17" s="25">
        <v>5.0000000000000001E-3</v>
      </c>
    </row>
    <row r="18" spans="1:2" ht="15.75" thickBot="1" x14ac:dyDescent="0.3">
      <c r="A18" s="26" t="s">
        <v>13</v>
      </c>
      <c r="B18" s="27">
        <v>5.5500000000000001E-2</v>
      </c>
    </row>
    <row r="19" spans="1:2" ht="15.75" thickBot="1" x14ac:dyDescent="0.3">
      <c r="A19" s="28" t="s">
        <v>14</v>
      </c>
      <c r="B19" s="29">
        <v>2.1399999999999999E-2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workbookViewId="0">
      <selection activeCell="M7" sqref="M7"/>
    </sheetView>
  </sheetViews>
  <sheetFormatPr defaultRowHeight="15" x14ac:dyDescent="0.25"/>
  <cols>
    <col min="1" max="1" width="25.5703125" customWidth="1"/>
    <col min="2" max="2" width="14" customWidth="1"/>
    <col min="3" max="3" width="12.5703125" customWidth="1"/>
    <col min="4" max="4" width="14.85546875" customWidth="1"/>
    <col min="5" max="5" width="14.85546875" hidden="1" customWidth="1"/>
    <col min="6" max="6" width="14.85546875" customWidth="1"/>
    <col min="7" max="7" width="15.7109375" customWidth="1"/>
    <col min="8" max="10" width="14.85546875" customWidth="1"/>
  </cols>
  <sheetData>
    <row r="1" spans="1:10" ht="57" customHeight="1" x14ac:dyDescent="0.25">
      <c r="A1" s="18" t="s">
        <v>9</v>
      </c>
      <c r="B1" s="3"/>
      <c r="C1" s="3"/>
      <c r="D1" s="3"/>
      <c r="E1" s="3"/>
      <c r="F1" s="3"/>
      <c r="G1" s="3"/>
      <c r="H1" s="3"/>
      <c r="I1" s="3"/>
      <c r="J1" s="3"/>
    </row>
    <row r="2" spans="1:10" ht="15" customHeight="1" x14ac:dyDescent="0.25">
      <c r="A2" s="16"/>
      <c r="B2" s="3"/>
      <c r="C2" s="3"/>
      <c r="D2" s="3"/>
      <c r="E2" s="3"/>
      <c r="F2" s="3"/>
      <c r="G2" s="3"/>
      <c r="H2" s="3"/>
      <c r="I2" s="3"/>
      <c r="J2" s="3"/>
    </row>
    <row r="3" spans="1:10" ht="39.75" customHeight="1" x14ac:dyDescent="0.25">
      <c r="A3" s="30" t="s">
        <v>0</v>
      </c>
      <c r="B3" s="30" t="s">
        <v>1</v>
      </c>
      <c r="C3" s="30" t="s">
        <v>2</v>
      </c>
      <c r="D3" s="30" t="s">
        <v>16</v>
      </c>
      <c r="E3" s="30" t="s">
        <v>17</v>
      </c>
      <c r="F3" s="30" t="s">
        <v>17</v>
      </c>
      <c r="G3" s="31" t="s">
        <v>18</v>
      </c>
      <c r="H3" s="30" t="s">
        <v>19</v>
      </c>
      <c r="I3" s="30" t="s">
        <v>20</v>
      </c>
      <c r="J3" s="30" t="s">
        <v>21</v>
      </c>
    </row>
    <row r="4" spans="1:10" x14ac:dyDescent="0.25">
      <c r="A4" s="4" t="s">
        <v>3</v>
      </c>
      <c r="B4" s="5">
        <v>10</v>
      </c>
      <c r="C4" s="6">
        <v>43</v>
      </c>
      <c r="D4" s="7">
        <f>B4*C4</f>
        <v>430</v>
      </c>
      <c r="E4" s="7"/>
      <c r="F4" s="7">
        <f>D4*$B$16</f>
        <v>124.69999999999999</v>
      </c>
      <c r="G4" s="7">
        <f>D4*$B$17</f>
        <v>2.15</v>
      </c>
      <c r="H4" s="7">
        <f>D4*$B$18</f>
        <v>23.865000000000002</v>
      </c>
      <c r="I4" s="7">
        <f>D4-F4-G4-H4</f>
        <v>279.28500000000003</v>
      </c>
      <c r="J4" s="7">
        <f>I4*$B$19</f>
        <v>5.976699</v>
      </c>
    </row>
    <row r="5" spans="1:10" x14ac:dyDescent="0.25">
      <c r="A5" s="8" t="s">
        <v>4</v>
      </c>
      <c r="B5" s="9">
        <v>8</v>
      </c>
      <c r="C5" s="10">
        <v>20.5</v>
      </c>
      <c r="D5" s="17">
        <f t="shared" ref="D5:D9" si="0">B5*C5</f>
        <v>164</v>
      </c>
      <c r="E5" s="17"/>
      <c r="F5" s="7">
        <f t="shared" ref="F5:F9" si="1">D5*$B$16</f>
        <v>47.559999999999995</v>
      </c>
      <c r="G5" s="7">
        <f t="shared" ref="G5:G9" si="2">D5*$B$17</f>
        <v>0.82000000000000006</v>
      </c>
      <c r="H5" s="7">
        <f t="shared" ref="H5:H9" si="3">D5*$B$18</f>
        <v>9.1020000000000003</v>
      </c>
      <c r="I5" s="7">
        <f t="shared" ref="I5:I9" si="4">D5-F5-G5-H5</f>
        <v>106.518</v>
      </c>
      <c r="J5" s="7">
        <f t="shared" ref="J5:J9" si="5">I5*$B$19</f>
        <v>2.2794851999999999</v>
      </c>
    </row>
    <row r="6" spans="1:10" ht="15.75" thickBot="1" x14ac:dyDescent="0.3">
      <c r="A6" s="12" t="s">
        <v>10</v>
      </c>
      <c r="B6" s="13">
        <v>39</v>
      </c>
      <c r="C6" s="14">
        <v>37.5</v>
      </c>
      <c r="D6" s="15">
        <f t="shared" si="0"/>
        <v>1462.5</v>
      </c>
      <c r="E6" s="15"/>
      <c r="F6" s="15">
        <f t="shared" si="1"/>
        <v>424.12499999999994</v>
      </c>
      <c r="G6" s="15">
        <f t="shared" si="2"/>
        <v>7.3125</v>
      </c>
      <c r="H6" s="15">
        <f t="shared" si="3"/>
        <v>81.168750000000003</v>
      </c>
      <c r="I6" s="15">
        <f t="shared" si="4"/>
        <v>949.89374999999995</v>
      </c>
      <c r="J6" s="15">
        <f t="shared" si="5"/>
        <v>20.327726249999998</v>
      </c>
    </row>
    <row r="7" spans="1:10" x14ac:dyDescent="0.25">
      <c r="A7" s="8" t="s">
        <v>5</v>
      </c>
      <c r="B7" s="9">
        <v>6</v>
      </c>
      <c r="C7" s="10">
        <v>15.5</v>
      </c>
      <c r="D7" s="11">
        <f t="shared" si="0"/>
        <v>93</v>
      </c>
      <c r="E7" s="11"/>
      <c r="F7" s="11">
        <f t="shared" si="1"/>
        <v>26.97</v>
      </c>
      <c r="G7" s="11">
        <f t="shared" si="2"/>
        <v>0.46500000000000002</v>
      </c>
      <c r="H7" s="11">
        <f t="shared" si="3"/>
        <v>5.1615000000000002</v>
      </c>
      <c r="I7" s="11">
        <f t="shared" si="4"/>
        <v>60.403499999999994</v>
      </c>
      <c r="J7" s="11">
        <f t="shared" si="5"/>
        <v>1.2926348999999997</v>
      </c>
    </row>
    <row r="8" spans="1:10" ht="15.75" thickBot="1" x14ac:dyDescent="0.3">
      <c r="A8" s="12" t="s">
        <v>6</v>
      </c>
      <c r="B8" s="13">
        <v>7.5</v>
      </c>
      <c r="C8" s="14">
        <v>20.5</v>
      </c>
      <c r="D8" s="15">
        <f t="shared" si="0"/>
        <v>153.75</v>
      </c>
      <c r="E8" s="15"/>
      <c r="F8" s="15">
        <f t="shared" si="1"/>
        <v>44.587499999999999</v>
      </c>
      <c r="G8" s="15">
        <f t="shared" si="2"/>
        <v>0.76875000000000004</v>
      </c>
      <c r="H8" s="15">
        <f t="shared" si="3"/>
        <v>8.5331250000000001</v>
      </c>
      <c r="I8" s="7">
        <f t="shared" si="4"/>
        <v>99.860624999999999</v>
      </c>
      <c r="J8" s="7">
        <f t="shared" si="5"/>
        <v>2.1370173749999997</v>
      </c>
    </row>
    <row r="9" spans="1:10" ht="15.75" thickBot="1" x14ac:dyDescent="0.3">
      <c r="A9" s="8" t="s">
        <v>7</v>
      </c>
      <c r="B9" s="9">
        <v>5</v>
      </c>
      <c r="C9" s="10">
        <v>18</v>
      </c>
      <c r="D9" s="11">
        <f t="shared" si="0"/>
        <v>90</v>
      </c>
      <c r="E9" s="11"/>
      <c r="F9" s="11">
        <f t="shared" si="1"/>
        <v>26.099999999999998</v>
      </c>
      <c r="G9" s="11">
        <f t="shared" si="2"/>
        <v>0.45</v>
      </c>
      <c r="H9" s="11">
        <f t="shared" si="3"/>
        <v>4.9950000000000001</v>
      </c>
      <c r="I9" s="15">
        <f t="shared" si="4"/>
        <v>58.455000000000005</v>
      </c>
      <c r="J9" s="15">
        <f t="shared" si="5"/>
        <v>1.250937</v>
      </c>
    </row>
    <row r="10" spans="1:10" ht="15.75" thickBot="1" x14ac:dyDescent="0.3">
      <c r="B10" s="1"/>
      <c r="D10" s="2"/>
      <c r="E10" s="2"/>
      <c r="F10" s="2"/>
      <c r="G10" s="2"/>
      <c r="H10" s="2"/>
      <c r="I10" s="2"/>
      <c r="J10" s="2"/>
    </row>
    <row r="11" spans="1:10" ht="15.75" thickBot="1" x14ac:dyDescent="0.3">
      <c r="A11" s="19" t="s">
        <v>8</v>
      </c>
      <c r="B11" s="20"/>
      <c r="C11" s="33">
        <f>SUM(C4:C10)</f>
        <v>155</v>
      </c>
      <c r="D11" s="32">
        <f>SUM(D4:D10)</f>
        <v>2393.25</v>
      </c>
      <c r="E11" s="32">
        <f t="shared" ref="E11:J11" si="6">SUM(E4:E10)</f>
        <v>0</v>
      </c>
      <c r="F11" s="32">
        <f t="shared" si="6"/>
        <v>694.04250000000002</v>
      </c>
      <c r="G11" s="32">
        <f t="shared" si="6"/>
        <v>11.966249999999999</v>
      </c>
      <c r="H11" s="32">
        <f t="shared" si="6"/>
        <v>132.82537500000001</v>
      </c>
      <c r="I11" s="32">
        <f t="shared" si="6"/>
        <v>1554.4158749999999</v>
      </c>
      <c r="J11" s="21">
        <f t="shared" si="6"/>
        <v>33.264499725</v>
      </c>
    </row>
    <row r="14" spans="1:10" ht="15.75" thickBot="1" x14ac:dyDescent="0.3">
      <c r="A14" s="12" t="s">
        <v>15</v>
      </c>
      <c r="B14" s="15">
        <f>D11/C11</f>
        <v>15.44032258064516</v>
      </c>
    </row>
    <row r="15" spans="1:10" ht="15.75" thickBot="1" x14ac:dyDescent="0.3"/>
    <row r="16" spans="1:10" x14ac:dyDescent="0.25">
      <c r="A16" s="22" t="s">
        <v>11</v>
      </c>
      <c r="B16" s="23">
        <v>0.28999999999999998</v>
      </c>
    </row>
    <row r="17" spans="1:2" x14ac:dyDescent="0.25">
      <c r="A17" s="24" t="s">
        <v>12</v>
      </c>
      <c r="B17" s="25">
        <v>5.0000000000000001E-3</v>
      </c>
    </row>
    <row r="18" spans="1:2" ht="15.75" thickBot="1" x14ac:dyDescent="0.3">
      <c r="A18" s="26" t="s">
        <v>13</v>
      </c>
      <c r="B18" s="27">
        <v>5.5500000000000001E-2</v>
      </c>
    </row>
    <row r="19" spans="1:2" ht="15.75" thickBot="1" x14ac:dyDescent="0.3">
      <c r="A19" s="28" t="s">
        <v>14</v>
      </c>
      <c r="B19" s="29">
        <v>2.1399999999999999E-2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13</vt:i4>
      </vt:variant>
    </vt:vector>
  </HeadingPairs>
  <TitlesOfParts>
    <vt:vector size="13" baseType="lpstr">
      <vt:lpstr>Tammi</vt:lpstr>
      <vt:lpstr>Helmi</vt:lpstr>
      <vt:lpstr>Maalis</vt:lpstr>
      <vt:lpstr>Huhti</vt:lpstr>
      <vt:lpstr>Touko</vt:lpstr>
      <vt:lpstr>Kesä</vt:lpstr>
      <vt:lpstr>Heina</vt:lpstr>
      <vt:lpstr>Elo</vt:lpstr>
      <vt:lpstr>Syys</vt:lpstr>
      <vt:lpstr>Loka</vt:lpstr>
      <vt:lpstr>Marras</vt:lpstr>
      <vt:lpstr>Joulu</vt:lpstr>
      <vt:lpstr>Yhteensä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asentaja</dc:creator>
  <cp:lastModifiedBy>asentaja</cp:lastModifiedBy>
  <dcterms:created xsi:type="dcterms:W3CDTF">2014-09-22T10:33:37Z</dcterms:created>
  <dcterms:modified xsi:type="dcterms:W3CDTF">2014-09-22T12:31:25Z</dcterms:modified>
</cp:coreProperties>
</file>