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C:\Users\phuongdmn\OneDrive - FPT Software\Desktop\SEPG - FSOFT\Document Control\2023\Thang 11\Hotfix\"/>
    </mc:Choice>
  </mc:AlternateContent>
  <xr:revisionPtr revIDLastSave="0" documentId="8_{258DB0DA-4FC8-463E-A49E-7881B3B30DCD}" xr6:coauthVersionLast="47" xr6:coauthVersionMax="47" xr10:uidLastSave="{00000000-0000-0000-0000-000000000000}"/>
  <bookViews>
    <workbookView xWindow="0" yWindow="0" windowWidth="28800" windowHeight="12330" tabRatio="910" firstSheet="5" activeTab="11" xr2:uid="{00000000-000D-0000-FFFF-FFFF00000000}"/>
  </bookViews>
  <sheets>
    <sheet name="Cover" sheetId="30" r:id="rId1"/>
    <sheet name="Record Of Changes" sheetId="31" r:id="rId2"/>
    <sheet name="Master List" sheetId="32" r:id="rId3"/>
    <sheet name="ISMS Keyword List" sheetId="39" r:id="rId4"/>
    <sheet name="1. General Information." sheetId="35" r:id="rId5"/>
    <sheet name="2. Record of Change PIM" sheetId="2" r:id="rId6"/>
    <sheet name="3.Member" sheetId="6" r:id="rId7"/>
    <sheet name="4. Computer" sheetId="5" r:id="rId8"/>
    <sheet name="5. Area" sheetId="12" r:id="rId9"/>
    <sheet name="6. BCP" sheetId="24" r:id="rId10"/>
    <sheet name="7. Subnet" sheetId="22" r:id="rId11"/>
    <sheet name="8. Network Connection" sheetId="34" r:id="rId12"/>
    <sheet name="9. Software Endpoint" sheetId="27" r:id="rId13"/>
    <sheet name="10. Access Right " sheetId="33" r:id="rId14"/>
    <sheet name="11. Cloud" sheetId="23" r:id="rId15"/>
    <sheet name="12. VPN to CustomerSite" sheetId="26" r:id="rId16"/>
    <sheet name="13. VPN to Fsoft" sheetId="21" r:id="rId17"/>
    <sheet name="14. Account" sheetId="20" r:id="rId18"/>
    <sheet name="15. Email Policy" sheetId="19" r:id="rId19"/>
    <sheet name="16. Wifi" sheetId="17" r:id="rId20"/>
    <sheet name="17. Server" sheetId="8" r:id="rId21"/>
    <sheet name="18. Equipment" sheetId="10" r:id="rId22"/>
    <sheet name="19. Topo" sheetId="18" r:id="rId23"/>
    <sheet name="20. VPN Siste2Site" sheetId="28" r:id="rId24"/>
    <sheet name="21. Block" sheetId="36" r:id="rId25"/>
    <sheet name="22. Internet" sheetId="37" r:id="rId26"/>
    <sheet name="23. Project Tool" sheetId="11" r:id="rId27"/>
    <sheet name="24. Special Infrastructure" sheetId="41" r:id="rId28"/>
    <sheet name="25. Backup" sheetId="14" state="hidden" r:id="rId29"/>
    <sheet name="26. Appendix" sheetId="7" state="hidden" r:id="rId30"/>
  </sheets>
  <externalReferences>
    <externalReference r:id="rId31"/>
  </externalReferences>
  <definedNames>
    <definedName name="_xlnm._FilterDatabase" localSheetId="1" hidden="1">'Record Of Changes'!$B$4:$H$11</definedName>
    <definedName name="BCP">'6. BCP'!$B$8:$L$32</definedName>
    <definedName name="_xlnm.Print_Titles" localSheetId="13">'10. Access Right '!$4:$4</definedName>
    <definedName name="_xlnm.Print_Area" localSheetId="4">'1. General Information.'!$A$1:$G$56</definedName>
    <definedName name="_xlnm.Print_Area" localSheetId="13">'10. Access Right '!$A$1:$N$49</definedName>
    <definedName name="_xlnm.Print_Area" localSheetId="14">'11. Cloud'!$A$1:$Q$7</definedName>
    <definedName name="_xlnm.Print_Area" localSheetId="15">'12. VPN to CustomerSite'!$A$1:$I$8</definedName>
    <definedName name="_xlnm.Print_Area" localSheetId="16">'13. VPN to Fsoft'!$A$1:$L$10</definedName>
    <definedName name="_xlnm.Print_Area" localSheetId="17">'14. Account'!$A$1:$P$7</definedName>
    <definedName name="_xlnm.Print_Area" localSheetId="18">'15. Email Policy'!$A$1:$H$8</definedName>
    <definedName name="_xlnm.Print_Area" localSheetId="19">'16. Wifi'!$A$1:$K$14</definedName>
    <definedName name="_xlnm.Print_Area" localSheetId="20">'17. Server'!$A$1:$T$13</definedName>
    <definedName name="_xlnm.Print_Area" localSheetId="21">'18. Equipment'!$A$1:$G$6</definedName>
    <definedName name="_xlnm.Print_Area" localSheetId="5">'2. Record of Change PIM'!$A$1:$I$6</definedName>
    <definedName name="_xlnm.Print_Area" localSheetId="23">'20. VPN Siste2Site'!$A$1:$F$18</definedName>
    <definedName name="_xlnm.Print_Area" localSheetId="24">'21. Block'!$A$1:$D$75</definedName>
    <definedName name="_xlnm.Print_Area" localSheetId="25">'22. Internet'!$A$1:$H$164</definedName>
    <definedName name="_xlnm.Print_Area" localSheetId="26">'23. Project Tool'!$A$1:$J$12</definedName>
    <definedName name="_xlnm.Print_Area" localSheetId="27">'24. Special Infrastructure'!$A$1:$E$9</definedName>
    <definedName name="_xlnm.Print_Area" localSheetId="6">'3.Member'!$A$1:$J$5</definedName>
    <definedName name="_xlnm.Print_Area" localSheetId="7">'4. Computer'!$A$1:$S$4</definedName>
    <definedName name="_xlnm.Print_Area" localSheetId="8">'5. Area'!$A$1:$F$10</definedName>
    <definedName name="_xlnm.Print_Area" localSheetId="9">'6. BCP'!$A$1:$M$34</definedName>
    <definedName name="_xlnm.Print_Area" localSheetId="10">'7. Subnet'!$A$1:$J$12</definedName>
    <definedName name="_xlnm.Print_Area" localSheetId="11">'8. Network Connection'!$A$1:$P$5</definedName>
    <definedName name="_xlnm.Print_Area" localSheetId="12">'9. Software Endpoint'!$A$1:$N$58</definedName>
    <definedName name="_xlnm.Print_Area" localSheetId="0">Cover!$A$1:$P$36</definedName>
    <definedName name="_xlnm.Print_Area" localSheetId="3">'ISMS Keyword List'!$A$1:$H$9</definedName>
    <definedName name="_xlnm.Print_Area" localSheetId="2">'Master List'!$A$1:$D$38</definedName>
    <definedName name="_xlnm.Print_Area" localSheetId="1">'Record Of Changes'!$A$1:$I$12</definedName>
  </definedNames>
  <calcPr calcId="191028" calcMode="manual"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35" l="1"/>
  <c r="D30" i="35"/>
  <c r="G29" i="24" l="1"/>
  <c r="H29" i="24"/>
  <c r="I29" i="24"/>
  <c r="J29" i="24"/>
  <c r="E29" i="24"/>
  <c r="E23" i="24" l="1"/>
  <c r="G23" i="24"/>
  <c r="H23" i="24"/>
  <c r="I23" i="24"/>
  <c r="J23" i="24"/>
  <c r="E15" i="24"/>
  <c r="G15" i="24"/>
  <c r="H15" i="24"/>
  <c r="I15" i="24"/>
  <c r="J15" i="24"/>
  <c r="E9" i="24"/>
  <c r="G9" i="24"/>
  <c r="H9" i="24"/>
  <c r="I9" i="24"/>
  <c r="J9" i="24"/>
  <c r="F29" i="24"/>
  <c r="F23" i="24"/>
  <c r="F15" i="24"/>
  <c r="F9" i="24"/>
  <c r="D49" i="35" l="1"/>
  <c r="D44" i="35"/>
  <c r="D43" i="35"/>
  <c r="D42" i="35"/>
  <c r="D37" i="35"/>
  <c r="D36" i="35"/>
  <c r="D33" i="35"/>
  <c r="D29" i="35"/>
  <c r="D28" i="35"/>
  <c r="D27" i="35"/>
  <c r="D26" i="35"/>
  <c r="D41" i="35" s="1"/>
  <c r="D39" i="35" l="1"/>
  <c r="M6" i="27" l="1"/>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D8" i="24" l="1"/>
  <c r="M5" i="27" l="1"/>
</calcChain>
</file>

<file path=xl/sharedStrings.xml><?xml version="1.0" encoding="utf-8"?>
<sst xmlns="http://schemas.openxmlformats.org/spreadsheetml/2006/main" count="2393" uniqueCount="902">
  <si>
    <t>Template</t>
  </si>
  <si>
    <t>PROJECT INFRASTRUCTURE MANAGEMENT</t>
  </si>
  <si>
    <t>Document Code</t>
  </si>
  <si>
    <t>16e-BM/TT/HDCV/FSOFT</t>
  </si>
  <si>
    <t>Version</t>
  </si>
  <si>
    <t>1.6</t>
  </si>
  <si>
    <t>Effective Date</t>
  </si>
  <si>
    <t>RECORD OF CHANGE</t>
  </si>
  <si>
    <t>No</t>
  </si>
  <si>
    <t>Change Description</t>
  </si>
  <si>
    <t>Reason</t>
  </si>
  <si>
    <t>Reviewer</t>
  </si>
  <si>
    <t>Approver</t>
  </si>
  <si>
    <t>1.0</t>
  </si>
  <si>
    <t>Newly Issued</t>
  </si>
  <si>
    <r>
      <t>- To detail</t>
    </r>
    <r>
      <rPr>
        <i/>
        <sz val="10"/>
        <rFont val="Arial"/>
        <family val="2"/>
      </rPr>
      <t xml:space="preserve"> Template_CM Plan</t>
    </r>
    <r>
      <rPr>
        <sz val="10"/>
        <rFont val="Arial"/>
        <family val="2"/>
      </rPr>
      <t>/Item #</t>
    </r>
    <r>
      <rPr>
        <i/>
        <sz val="10"/>
        <rFont val="Arial"/>
        <family val="2"/>
      </rPr>
      <t xml:space="preserve"> 2.2. Project Infrastructure 
</t>
    </r>
    <r>
      <rPr>
        <sz val="10"/>
        <rFont val="Arial"/>
        <family val="2"/>
      </rPr>
      <t>-To manage in detail the configuration system provided for the project
- To reduce the number of requests to IT in order to increase the quality of IT services provided to the project.</t>
    </r>
  </si>
  <si>
    <t>IT Managers</t>
  </si>
  <si>
    <t>DungNQ7</t>
  </si>
  <si>
    <t>1.1</t>
  </si>
  <si>
    <r>
      <rPr>
        <b/>
        <sz val="10"/>
        <rFont val="Arial"/>
        <family val="2"/>
      </rPr>
      <t>-Sheet "Master List":</t>
    </r>
    <r>
      <rPr>
        <sz val="10"/>
        <rFont val="Arial"/>
        <family val="2"/>
      </rPr>
      <t xml:space="preserve">
   Create hyperlink to all Other Sheet.
   Change order Sheet by no in Master List
</t>
    </r>
    <r>
      <rPr>
        <b/>
        <sz val="10"/>
        <rFont val="Arial"/>
        <family val="2"/>
      </rPr>
      <t>- Sheet "3. Member"</t>
    </r>
    <r>
      <rPr>
        <sz val="10"/>
        <rFont val="Arial"/>
        <family val="2"/>
      </rPr>
      <t xml:space="preserve"> add new "From Date", "End Date", "Impact"
</t>
    </r>
    <r>
      <rPr>
        <b/>
        <sz val="10"/>
        <rFont val="Arial"/>
        <family val="2"/>
      </rPr>
      <t>- Sheet "4. Computer"</t>
    </r>
    <r>
      <rPr>
        <sz val="10"/>
        <rFont val="Arial"/>
        <family val="2"/>
      </rPr>
      <t xml:space="preserve"> add new "Impact"
</t>
    </r>
    <r>
      <rPr>
        <b/>
        <sz val="10"/>
        <rFont val="Arial"/>
        <family val="2"/>
      </rPr>
      <t xml:space="preserve">- Sheet "11 Access Right" </t>
    </r>
    <r>
      <rPr>
        <sz val="10"/>
        <rFont val="Arial"/>
        <family val="2"/>
      </rPr>
      <t xml:space="preserve">add more services to manage SVN, GIT, OneDrive
</t>
    </r>
    <r>
      <rPr>
        <b/>
        <sz val="10"/>
        <rFont val="Arial"/>
        <family val="2"/>
      </rPr>
      <t>- Sheet "12. Cloud</t>
    </r>
    <r>
      <rPr>
        <sz val="10"/>
        <rFont val="Arial"/>
        <family val="2"/>
      </rPr>
      <t xml:space="preserve">
   Add new: "From Date", "End Date"
   Update the Data Validation of column: Customer update to Customer's Cloud
</t>
    </r>
    <r>
      <rPr>
        <b/>
        <sz val="10"/>
        <rFont val="Arial"/>
        <family val="2"/>
      </rPr>
      <t>- Sheet "18. Cloud add new:</t>
    </r>
    <r>
      <rPr>
        <sz val="10"/>
        <rFont val="Arial"/>
        <family val="2"/>
      </rPr>
      <t xml:space="preserve"> "Public IP", "Impact"
</t>
    </r>
    <r>
      <rPr>
        <b/>
        <sz val="10"/>
        <rFont val="Arial"/>
        <family val="2"/>
      </rPr>
      <t xml:space="preserve">- Sheet "19. Equipment" </t>
    </r>
    <r>
      <rPr>
        <sz val="10"/>
        <rFont val="Arial"/>
        <family val="2"/>
      </rPr>
      <t>add new "Impact"</t>
    </r>
  </si>
  <si>
    <t>To make clear the detail information be managed:
- Add more managed information
- Update the detail information
- Manage Expired Resources</t>
  </si>
  <si>
    <t>PIM Operation Team</t>
  </si>
  <si>
    <t>1.2</t>
  </si>
  <si>
    <t>Update "11. Access Right" sheet: add content of SVN directory structure</t>
  </si>
  <si>
    <t>To manage in detail the configuration system provided for the project</t>
  </si>
  <si>
    <t>1.3</t>
  </si>
  <si>
    <r>
      <t xml:space="preserve">- Sheet “8. Special Connection”:
</t>
    </r>
    <r>
      <rPr>
        <sz val="10"/>
        <rFont val="Arial"/>
        <family val="2"/>
      </rPr>
      <t>Change name columns: “Destination IP Address” to “Destination IP”</t>
    </r>
    <r>
      <rPr>
        <b/>
        <sz val="10"/>
        <rFont val="Arial"/>
        <family val="2"/>
      </rPr>
      <t xml:space="preserve">
</t>
    </r>
    <r>
      <rPr>
        <sz val="10"/>
        <rFont val="Arial"/>
        <family val="2"/>
      </rPr>
      <t>Add new: “Protocol; Start Date; Expired Date; Note”
Change name Sheet: “Special Connection” to “Network Connection”</t>
    </r>
    <r>
      <rPr>
        <b/>
        <sz val="10"/>
        <rFont val="Arial"/>
        <family val="2"/>
      </rPr>
      <t xml:space="preserve">
- Sheet “9. Internet access”:
</t>
    </r>
    <r>
      <rPr>
        <sz val="10"/>
        <rFont val="Arial"/>
        <family val="2"/>
      </rPr>
      <t>Delete Sheet 9</t>
    </r>
    <r>
      <rPr>
        <b/>
        <sz val="10"/>
        <rFont val="Arial"/>
        <family val="2"/>
      </rPr>
      <t xml:space="preserve">
</t>
    </r>
  </si>
  <si>
    <t>To merge sheet "8. Special Connection" with sheet "9. Internet access".</t>
  </si>
  <si>
    <t>Revised by: DungNT74 Reviewed by: PIM Operation Team</t>
  </si>
  <si>
    <r>
      <t>- Sheet "Master List":</t>
    </r>
    <r>
      <rPr>
        <sz val="10"/>
        <rFont val="Arial"/>
        <family val="2"/>
      </rPr>
      <t xml:space="preserve">
Change row: "Info reference" to "Info reference and Auto Fill"
</t>
    </r>
    <r>
      <rPr>
        <b/>
        <sz val="10"/>
        <rFont val="Arial"/>
        <family val="2"/>
      </rPr>
      <t>- Sheet "1.General Information":</t>
    </r>
    <r>
      <rPr>
        <sz val="10"/>
        <rFont val="Arial"/>
        <family val="2"/>
      </rPr>
      <t xml:space="preserve">
Change background color and add text for rows which will be auto filled
Rename row 37 : "Special Connections" to "Network Connections"
</t>
    </r>
    <r>
      <rPr>
        <b/>
        <sz val="10"/>
        <rFont val="Arial"/>
        <family val="2"/>
      </rPr>
      <t>- Sheet "3.Member":</t>
    </r>
    <r>
      <rPr>
        <sz val="10"/>
        <rFont val="Arial"/>
        <family val="2"/>
      </rPr>
      <t xml:space="preserve"> Mark as green
</t>
    </r>
    <r>
      <rPr>
        <b/>
        <sz val="10"/>
        <rFont val="Arial"/>
        <family val="2"/>
      </rPr>
      <t>- Sheet "4.Computer":</t>
    </r>
    <r>
      <rPr>
        <sz val="10"/>
        <rFont val="Arial"/>
        <family val="2"/>
      </rPr>
      <t xml:space="preserve">
Update data validation in column "Hardware Configuration"
Add new columns : "Seat code", "Expired Date for USB", "Used Subnet"
</t>
    </r>
    <r>
      <rPr>
        <b/>
        <sz val="10"/>
        <rFont val="Arial"/>
        <family val="2"/>
      </rPr>
      <t xml:space="preserve">- Sheet "7.Subnet": </t>
    </r>
    <r>
      <rPr>
        <sz val="10"/>
        <rFont val="Arial"/>
        <family val="2"/>
      </rPr>
      <t xml:space="preserve">
Add new columns : "Request New Vlan", "Vlan for", "Site", "Guide (Fsoft IT Fill)"
Add data validation to columns : "Request New Vlan", "Vlan for"
Delete text "(*) This Sheet will be filled by IT Staff"
</t>
    </r>
    <r>
      <rPr>
        <b/>
        <sz val="10"/>
        <rFont val="Arial"/>
        <family val="2"/>
      </rPr>
      <t>- Sheet "9.Software Endpoint":</t>
    </r>
    <r>
      <rPr>
        <sz val="10"/>
        <rFont val="Arial"/>
        <family val="2"/>
      </rPr>
      <t xml:space="preserve">
Change default status to "No" for unused software in column "Used"
</t>
    </r>
    <r>
      <rPr>
        <b/>
        <sz val="10"/>
        <rFont val="Arial"/>
        <family val="2"/>
      </rPr>
      <t>- Sheet "16.Wifi":</t>
    </r>
    <r>
      <rPr>
        <sz val="10"/>
        <rFont val="Arial"/>
        <family val="2"/>
      </rPr>
      <t xml:space="preserve">
Add new columns : "Wifi subnet", "Bar code", "Asset code" "Guide (Fsoft IT Fill)" 
</t>
    </r>
    <r>
      <rPr>
        <b/>
        <sz val="10"/>
        <rFont val="Arial"/>
        <family val="2"/>
      </rPr>
      <t>- Sheet "17.Server":</t>
    </r>
    <r>
      <rPr>
        <sz val="10"/>
        <rFont val="Arial"/>
        <family val="2"/>
      </rPr>
      <t xml:space="preserve">
Update data validation in column "Hardware Configuration"
</t>
    </r>
    <r>
      <rPr>
        <b/>
        <sz val="10"/>
        <rFont val="Arial"/>
        <family val="2"/>
      </rPr>
      <t>- Sheet "18.Equipment":</t>
    </r>
    <r>
      <rPr>
        <sz val="10"/>
        <rFont val="Arial"/>
        <family val="2"/>
      </rPr>
      <t xml:space="preserve">
Add new column : "Hardware ID" </t>
    </r>
  </si>
  <si>
    <t xml:space="preserve">To make clear the detail information be managed:
- Add more managed information
- Update the detail information
- Support deployment automation </t>
  </si>
  <si>
    <t>1.5</t>
  </si>
  <si>
    <r>
      <t xml:space="preserve">- Sheet "Master List":
</t>
    </r>
    <r>
      <rPr>
        <sz val="10"/>
        <rFont val="Arial"/>
        <family val="2"/>
      </rPr>
      <t xml:space="preserve">Add new columns : "GUIDE" and guidelines for creating and updating PIM
Add hyperlink to guidelines for PIM services
- </t>
    </r>
    <r>
      <rPr>
        <b/>
        <sz val="10"/>
        <rFont val="Arial"/>
        <family val="2"/>
      </rPr>
      <t xml:space="preserve">Sheet "1.General Information":
</t>
    </r>
    <r>
      <rPr>
        <sz val="10"/>
        <rFont val="Arial"/>
        <family val="2"/>
      </rPr>
      <t xml:space="preserve">Add new rows: "McAfee Client Proxy", "Data Loss Prevention"
Delete row 12 : "QA", row 13 : "Comtor", row 18 : "Document Code"
Change background color for rows which will be auto filled
</t>
    </r>
    <r>
      <rPr>
        <b/>
        <sz val="10"/>
        <rFont val="Arial"/>
        <family val="2"/>
      </rPr>
      <t xml:space="preserve">- Sheet "6.BCP"
</t>
    </r>
    <r>
      <rPr>
        <sz val="10"/>
        <rFont val="Arial"/>
        <family val="2"/>
      </rPr>
      <t xml:space="preserve">Add SUM function to rows 9, 15, 23, 29
Change background color for rows which are added SUM function
</t>
    </r>
    <r>
      <rPr>
        <b/>
        <sz val="10"/>
        <rFont val="Arial"/>
        <family val="2"/>
      </rPr>
      <t xml:space="preserve">- Sheet "7.Subnet"
</t>
    </r>
    <r>
      <rPr>
        <sz val="10"/>
        <rFont val="Arial"/>
        <family val="2"/>
      </rPr>
      <t xml:space="preserve">Delete column "Guide (Fsoft IT Fill)" 
</t>
    </r>
    <r>
      <rPr>
        <b/>
        <sz val="10"/>
        <rFont val="Arial"/>
        <family val="2"/>
      </rPr>
      <t xml:space="preserve">- Sheet "16.Wifi"
</t>
    </r>
    <r>
      <rPr>
        <sz val="10"/>
        <rFont val="Arial"/>
        <family val="2"/>
      </rPr>
      <t xml:space="preserve">Delete column "Guide (Fsoft IT Fill)"
</t>
    </r>
  </si>
  <si>
    <r>
      <t xml:space="preserve">- Sheet "Master List":
</t>
    </r>
    <r>
      <rPr>
        <sz val="10"/>
        <rFont val="Arial"/>
        <family val="2"/>
      </rPr>
      <t>Add new rows "ISMS Keyword List", "IT Extra Service" and hyperlink guidelines</t>
    </r>
    <r>
      <rPr>
        <b/>
        <sz val="10"/>
        <rFont val="Arial"/>
        <family val="2"/>
      </rPr>
      <t xml:space="preserve">
- Sheet 1. General Information: 
</t>
    </r>
    <r>
      <rPr>
        <sz val="10"/>
        <rFont val="Arial"/>
        <family val="2"/>
      </rPr>
      <t xml:space="preserve">McAfee Client Proxy is renamed to Skyhigh Client Proxy
</t>
    </r>
    <r>
      <rPr>
        <b/>
        <sz val="10"/>
        <rFont val="Arial"/>
        <family val="2"/>
      </rPr>
      <t xml:space="preserve">- Sheet "4.Computer":
</t>
    </r>
    <r>
      <rPr>
        <sz val="10"/>
        <rFont val="Arial"/>
        <family val="2"/>
      </rPr>
      <t>Update data validation in column "OS"</t>
    </r>
    <r>
      <rPr>
        <b/>
        <sz val="10"/>
        <rFont val="Arial"/>
        <family val="2"/>
      </rPr>
      <t xml:space="preserve">
- Sheet "8.Network Connection":
</t>
    </r>
    <r>
      <rPr>
        <sz val="10"/>
        <rFont val="Arial"/>
        <family val="2"/>
      </rPr>
      <t xml:space="preserve">Add new columns "Group Policy", "Connection Type"
</t>
    </r>
    <r>
      <rPr>
        <b/>
        <sz val="10"/>
        <rFont val="Arial"/>
        <family val="2"/>
      </rPr>
      <t xml:space="preserve">- Sheet "13.VPN to Fsoft"
</t>
    </r>
    <r>
      <rPr>
        <sz val="10"/>
        <rFont val="Arial"/>
        <family val="2"/>
      </rPr>
      <t xml:space="preserve">Update format and content of table
</t>
    </r>
    <r>
      <rPr>
        <b/>
        <sz val="10"/>
        <rFont val="Arial"/>
        <family val="2"/>
      </rPr>
      <t xml:space="preserve">- Add new sheet:
</t>
    </r>
    <r>
      <rPr>
        <sz val="10"/>
        <rFont val="Arial"/>
        <family val="2"/>
      </rPr>
      <t xml:space="preserve">       ISMS Keyword List
       24.IT Extra Service</t>
    </r>
    <r>
      <rPr>
        <b/>
        <sz val="10"/>
        <rFont val="Arial"/>
        <family val="2"/>
      </rPr>
      <t xml:space="preserve">
Sheet 24. IT Extra Service: change color from green to yellow
Hotfix:(30/10/2023)
- </t>
    </r>
    <r>
      <rPr>
        <sz val="10"/>
        <rFont val="Arial"/>
        <family val="2"/>
      </rPr>
      <t>Rename the sheet from 24.IT Extra Service to 24.Special Infrastructure
- Sheet 9: Change options for lines I5 and I6 from No to Yes</t>
    </r>
  </si>
  <si>
    <t xml:space="preserve">To make clear the detail information be managed:
- Add more managed information
- Update the detail information
- Support deployment automation
- Ensure security compliance </t>
  </si>
  <si>
    <t>MASTER LIST PIM SHEET</t>
  </si>
  <si>
    <t>GUIDE</t>
  </si>
  <si>
    <t>Sample_Project Infrastructure Management_v1.6</t>
  </si>
  <si>
    <t>[Text]</t>
  </si>
  <si>
    <t>Must be filled in</t>
  </si>
  <si>
    <t>For creating purpose:
Step 1: Please fill in the following sheets : 1, 4, 7, 8, 9 (sheet 1, 7 must be filled, sheet 4 must be filled at least 4 or 5 computers, sheet 8, 9 could be filled depend on project request)
Step 2: Please fill in the following sheets after uploading success : 4, 5, 6, 7, 8, 9, 10.
For updating purpose:
Please fill in the following sheets if there are any changes: 1, 4-18</t>
  </si>
  <si>
    <t>Optional</t>
  </si>
  <si>
    <t>Sheet 11-18 could be filled depend on project request.</t>
  </si>
  <si>
    <t>Info reference and Auto Fill</t>
  </si>
  <si>
    <t>Link Sheet</t>
  </si>
  <si>
    <t>ISMS Keyword List</t>
  </si>
  <si>
    <t>Guideline_Update Keyword Github</t>
  </si>
  <si>
    <t>General Information</t>
  </si>
  <si>
    <t>Record of Change PIM</t>
  </si>
  <si>
    <t>Member</t>
  </si>
  <si>
    <t>Computer</t>
  </si>
  <si>
    <t>Guideline_Enable / Disable USB port</t>
  </si>
  <si>
    <t>Area</t>
  </si>
  <si>
    <t>BCP</t>
  </si>
  <si>
    <t>Subnet</t>
  </si>
  <si>
    <t>Guideline_Register Project Network</t>
  </si>
  <si>
    <t>Network Connection</t>
  </si>
  <si>
    <t>Guideline_Request Network Rule</t>
  </si>
  <si>
    <t>Guideline_MCP and Software</t>
  </si>
  <si>
    <t>Software Endpoint</t>
  </si>
  <si>
    <t>Guideline_Download Software</t>
  </si>
  <si>
    <t>Guideline_Software Activation</t>
  </si>
  <si>
    <t>Guideline_Software Installation</t>
  </si>
  <si>
    <t>Access Right</t>
  </si>
  <si>
    <t>Cloud</t>
  </si>
  <si>
    <t>VPN to CustomerSite</t>
  </si>
  <si>
    <t>VPN to Fsoft</t>
  </si>
  <si>
    <t>Guideline_Request VPN To Fsoft</t>
  </si>
  <si>
    <t>Account</t>
  </si>
  <si>
    <t>Email Policy</t>
  </si>
  <si>
    <t>Wifi</t>
  </si>
  <si>
    <t>Guideline_Project Wifi Registration</t>
  </si>
  <si>
    <t>Server</t>
  </si>
  <si>
    <t>Equipment</t>
  </si>
  <si>
    <t>Topo</t>
  </si>
  <si>
    <t>VPN Siste2Site</t>
  </si>
  <si>
    <t>Block</t>
  </si>
  <si>
    <t>Internet</t>
  </si>
  <si>
    <t>Project Tool</t>
  </si>
  <si>
    <t>Special Infrastructure</t>
  </si>
  <si>
    <t>Guideline_Request Special Infrastructure</t>
  </si>
  <si>
    <t>Back to General Information Page</t>
  </si>
  <si>
    <t>#</t>
  </si>
  <si>
    <t>Keyword</t>
  </si>
  <si>
    <t>Category</t>
  </si>
  <si>
    <t>Date</t>
  </si>
  <si>
    <t>Project Infrastructure Management</t>
  </si>
  <si>
    <t>Base on</t>
  </si>
  <si>
    <t>Template_CM Plan</t>
  </si>
  <si>
    <t>Item</t>
  </si>
  <si>
    <t>Value</t>
  </si>
  <si>
    <t>Mass</t>
  </si>
  <si>
    <t>Description</t>
  </si>
  <si>
    <t>Project</t>
  </si>
  <si>
    <t>Project Code</t>
  </si>
  <si>
    <t>PIANO</t>
  </si>
  <si>
    <t>Fsoft IT fills</t>
  </si>
  <si>
    <t>Project Key</t>
  </si>
  <si>
    <t>BUL/VBUL</t>
  </si>
  <si>
    <t>PM</t>
  </si>
  <si>
    <t>VINHNT37</t>
  </si>
  <si>
    <t>CM</t>
  </si>
  <si>
    <t>VinhNT37</t>
  </si>
  <si>
    <t>ISM</t>
  </si>
  <si>
    <t>IT</t>
  </si>
  <si>
    <t>Start Date</t>
  </si>
  <si>
    <t>End Date</t>
  </si>
  <si>
    <t>Customer</t>
  </si>
  <si>
    <t>ISCUBE</t>
  </si>
  <si>
    <t>Location</t>
  </si>
  <si>
    <t>FSO HCM</t>
  </si>
  <si>
    <t>Full Department</t>
  </si>
  <si>
    <t>GST GDX</t>
  </si>
  <si>
    <t>Group Mail</t>
  </si>
  <si>
    <t>Log</t>
  </si>
  <si>
    <t>Audit</t>
  </si>
  <si>
    <t>ADAudit</t>
  </si>
  <si>
    <t>Access</t>
  </si>
  <si>
    <t xml:space="preserve">Endpoint / Server Login / Logout </t>
  </si>
  <si>
    <t>Firewall / Proxy access log</t>
  </si>
  <si>
    <t>Security</t>
  </si>
  <si>
    <t>AV/DLP/Ivanti</t>
  </si>
  <si>
    <t>Standard</t>
  </si>
  <si>
    <t>Members</t>
  </si>
  <si>
    <t>Areas</t>
  </si>
  <si>
    <t>Open USB Number</t>
  </si>
  <si>
    <t>Skyhigh Client Proxy</t>
  </si>
  <si>
    <t>Data Loss Prevention</t>
  </si>
  <si>
    <t>Infrastructure</t>
  </si>
  <si>
    <t>Servers</t>
  </si>
  <si>
    <t>Network</t>
  </si>
  <si>
    <t>Work from home</t>
  </si>
  <si>
    <t>Network Connections</t>
  </si>
  <si>
    <t>Subnets</t>
  </si>
  <si>
    <t>Connectivity</t>
  </si>
  <si>
    <t>Bandwidth</t>
  </si>
  <si>
    <t>WAN Connectivity</t>
  </si>
  <si>
    <t>WAN Bandwidth</t>
  </si>
  <si>
    <t>VPN Client to Site</t>
  </si>
  <si>
    <t>VPN Site to Site</t>
  </si>
  <si>
    <t>VPN to Customer</t>
  </si>
  <si>
    <t>Office365</t>
  </si>
  <si>
    <t>SharePoint</t>
  </si>
  <si>
    <t>OneDrive</t>
  </si>
  <si>
    <t>Application</t>
  </si>
  <si>
    <t>Tools</t>
  </si>
  <si>
    <t>CI/CD</t>
  </si>
  <si>
    <t>Data leak</t>
  </si>
  <si>
    <t>Service Desk</t>
  </si>
  <si>
    <t>OS</t>
  </si>
  <si>
    <t>Windows 10 Enterprise 64bit (EN)</t>
  </si>
  <si>
    <t>Softwares</t>
  </si>
  <si>
    <t>Create PIM Default</t>
  </si>
  <si>
    <t>Update Sheet 7. Subnet
Update Sheet 8. Network connection
Update Sheet 16. Wifi</t>
  </si>
  <si>
    <t>Open GIT3 in wifi FSOFT Project
Open connection to customer server</t>
  </si>
  <si>
    <t>Link ISM Approve: https://itc.fsoft.com.vn/WorkOrder.do?woMode=viewWO&amp;woID=3133879</t>
  </si>
  <si>
    <t>CuongNV69</t>
  </si>
  <si>
    <t xml:space="preserve">
[ISM] Reviewed: Update PIM 
1. Review Các sheet đã Change cần đánh giá thông tin (theo request):
* Sheet: Subnet
* Sheet: Connection
* Sheet: Wifi
2. Đánh giá rủi ro từng sheet đã change:
* Sheet: Subnet
* Sheet: Connection
* Sheet: Wifi
 Update lại thông tin thiết bị vào sheet 4
3. Hành động:
+ ISM Reject cho các thông tin đã change trên PIM.
Note Connections*:
 + 1- Dự án còn đang sử dụng môi trường GIT của K/H (bao gồm cả Github/Gitlab/Bitbucket): NO
 + 2- Dự án còn đang sử dụng môi trường Cloud của K/H (bao gồm cả AWS, Azure, Google Cloud): NO
 + 3- Khách hàng có cung cấp Account cho dự án sử dụng trên hệ thống của K/H không, (điền cụ thể sheet 11-Cloud): NO
 + 4- Khách hàng có đang trust IP hay whitelist IP của Fsoft khi dự án kết nối tới môi trường khách hàng: NO
 + 5- Có sử dụng tài sản cá nhân (chưa đăng ký và cài đặt lại theo chuẩn fsoft) kết nối vào môi trường K/H: NO</t>
  </si>
  <si>
    <t>phongnd27</t>
  </si>
  <si>
    <t>Update Sheet 7. Subnet
Update Sheet 8. Network connection
Update Sheet 16. Wifi
Update Sheet 4. Computer</t>
  </si>
  <si>
    <t>Link ISM Approve: https://itc.fsoft.com.vn/WorkOrder.do?woMode=viewWO&amp;woID=3143026</t>
  </si>
  <si>
    <t xml:space="preserve">
[ISM] Reviewed: Update PIM
1. Review Các sheet đã Change cần đánh giá thông tin (theo request):
* Sheet: Computer
* Sheet: Connection
2. Đánh giá rủi ro từng sheet đã change:
* Sheet: Computer
   dự án cần bổ sung thông tin barcode của Devices (MinhNC19 Owner).
   Các trường còn lại cần bổ sung thông tin đyà đủ các trường còn thiếu.
   Wifi,USB, Type, OS,	Provider,	Impact, Purpose.
* Sheet: Connection
   Mower truy cập vào git3, dự án cần điền thông tin suurce IP cụ thể của Devices cần sử dụng, không mở cả subnet Wifi Dev.
3. Hành động:
 + ISM Reject cho các thông tin đã change trên PIM.
Note Connections*:
   + 1- Dự án còn đang sử dụng môi trường GIT của K/H (bao gồm cả Github/Gitlab/Bitbucket): NO
   + 2- Dự án còn đang sử dụng môi trường Cloud của K/H (bao gồm cả AWS, Azure, Google Cloud): NO
   + 3- Khách hàng có cung cấp Account cho dự án sử dụng trên hệ thống của K/H không, (điền cụ thể sheet 11-Cloud): NO
   + 4- Khách hàng có đang trust IP hay whitelist IP của Fsoft khi dự án kết nối tới môi trường khách hàng: NO
   + 5- Có sử dụng tài sản cá nhân (chưa đăng ký và cài đặt lại theo chuẩn fsoft) kết nối vào môi trường K/H: NO</t>
  </si>
  <si>
    <t>Link ISM Approve: https://itc.fsoft.com.vn/WorkOrder.do?woMode=viewWO&amp;woID=3145745</t>
  </si>
  <si>
    <t>Link ISM Approve: https://itc.fsoft.com.vn/WorkOrder.do?woMode=viewWO&amp;woID=3145745, Link IMS Review: https://itc.fsoft.com.vn/WorkOrder.do?woMode=viewWO&amp;woID=3147721</t>
  </si>
  <si>
    <t xml:space="preserve">
_x000D_
[ISM] Reviewed: Update PIM _x000D_
_x000D_
1. Review Các sheet đã Change cần đánh giá thông tin (theo request):_x000D_
* Sheet: Computer_x000D_
* Sheet: Subnet_x000D_
* Sheet: Connection_x000D_
* Sheet: Wifi_x000D_
_x000D_
2. Đánh giá rủi ro từng sheet đã change:_x000D_
* Sheet: Computer_x000D_
 dự án nối phase GITA_x000D_
* Sheet: Subnet_x000D_
 dự án nối phase GITA_x000D_
* Sheet: Connection_x000D_
 dự án nối phase GITA_x000D_
* Sheet: Wifi_x000D_
 dự án nối phase GITA_x000D_
_x000D_
_x000D_
3. Hành động:_x000D_
+ ISM Approve cho các thông tin đã change trên PIM._x000D_
_x000D_
Note Connections*:_x000D_
 + 1- Dự án còn đang sử dụng môi trường GIT của K/H (bao gồm cả Github/Gitlab/Bitbucket): NO_x000D_
 + 2- Dự án còn đang sử dụng môi trường Cloud của K/H (bao gồm cả AWS, Azure, Google Cloud): YES_x000D_
 + 3- Khách hàng có cung cấp Account cho dự án sử dụng trên hệ thống của K/H không, (điền cụ thể sheet 11-Cloud): YES_x000D_
 + 4- Khách hàng có đang trust IP hay whitelist IP của Fsoft khi dự án kết nối tới môi trường khách hàng: NO_x000D_
 + 5- Có sử dụng tài sản cá nhân (chưa đăng ký và cài đặt lại theo chuẩn fsoft) kết nối vào môi trường K/H: NO_x000D_
_x000D_
Note:_x000D_
 - Dự án cần gửi thêm lại thông tin Evidence phản hồi của K/H, về việc cần trust IP publish và allow các kết nối từ Fsoft, và deny các kết nối từ bên ngoài Fsoft tới môi trường Dev/Test/UAT/ của K/H.</t>
  </si>
  <si>
    <t>NghiTTT1</t>
  </si>
  <si>
    <t xml:space="preserve">Request Wifi: https://itc.fsoft.com.vn/WorkOrder.do?woMode=viewWO&amp;woID=3147724
Network Rule: https://itc.fsoft.com.vn/WorkOrder.do?woMode=viewWO&amp;woID=3147725
</t>
  </si>
  <si>
    <t>Attached Request Of 3147721</t>
  </si>
  <si>
    <t>Update Sheet 16. Wifi</t>
  </si>
  <si>
    <t>Update Mac Address của NamNQ7</t>
  </si>
  <si>
    <t>Link ISM Approve: https://itc.fsoft.com.vn/WorkOrder.do?woMode=viewWO&amp;woID=3153402</t>
  </si>
  <si>
    <t>ThaiNQ</t>
  </si>
  <si>
    <t>Link ISM Approve: https://itc.fsoft.com.vn/WorkOrder.do?woMode=viewWO&amp;woID=3153402, Link IMS Review: https://itc.fsoft.com.vn/WorkOrder.do?woMode=viewWO&amp;woID=3153673</t>
  </si>
  <si>
    <t xml:space="preserve">
_x000D_
[ISM] Reviewed: Update PIM _x000D_
_x000D_
1. Review Các sheet đã Change cần đánh giá thông tin (theo request):_x000D_
* Sheet: Computer_x000D_
* Sheet: Wifi_x000D_
_x000D_
2. Đánh giá rủi ro từng sheet đã change:_x000D_
* Sheet: Computer_x000D_
 update thông tin thiết bị_x000D_
* Sheet: Wifi_x000D_
 update thông tin thiết bị_x000D_
_x000D_
_x000D_
3. Hành động:_x000D_
+ ISM Approve cho các thông tin đã change trên PIM._x000D_
_x000D_
Note Connections*:_x000D_
 + 1- Dự án còn đang sử dụng môi trường GIT của K/H (bao gồm cả Github/Gitlab/Bitbucket): NO_x000D_
 + 2- Dự án còn đang sử dụng môi trường Cloud của K/H (bao gồm cả AWS, Azure, Google Cloud): YES_x000D_
 + 3- Khách hàng có cung cấp Account cho dự án sử dụng trên hệ thống của K/H không, (điền cụ thể sheet 11-Cloud): YES_x000D_
 + 4- Khách hàng có đang trust IP hay whitelist IP của Fsoft khi dự án kết nối tới môi trường khách hàng: NO_x000D_
 + 5- Có sử dụng tài sản cá nhân (chưa đăng ký và cài đặt lại theo chuẩn fsoft) kết nối vào môi trường K/H: NO_x000D_
_x000D_
Note:_x000D_
 - Dự án cần gửi thêm lại thông tin Evidence phản hồi của K/H, về việc cần trust IP publish và allow các kết nối từ Fsoft, và deny các kết nối từ bên ngoài Fsoft tới môi trường Dev/Test/UAT/ của K/H.</t>
  </si>
  <si>
    <t>ThuHVA1</t>
  </si>
  <si>
    <t xml:space="preserve">Request Wifi: https://itc.fsoft.com.vn/WorkOrder.do?woMode=viewWO&amp;woID=3153674
</t>
  </si>
  <si>
    <t>Attached Request Of 3153673</t>
  </si>
  <si>
    <t>Update Sheet 8</t>
  </si>
  <si>
    <t>Add access Jenkins, Blackduck to NamNQ7</t>
  </si>
  <si>
    <t>Link ISM Approve: https://itc.fsoft.com.vn/WorkOrder.do?woMode=viewWO&amp;woID=3165231</t>
  </si>
  <si>
    <t>Link ISM Approve: https://itc.fsoft.com.vn/WorkOrder.do?woMode=viewWO&amp;woID=3165231, Link IMS Review: https://itc.fsoft.com.vn/WorkOrder.do?woMode=viewWO&amp;woID=3165474</t>
  </si>
  <si>
    <t xml:space="preserve">
_x000D_
[ISM] Reviewed: Update PIM _x000D_
_x000D_
1. Review Các sheet đã Change cần đánh giá thông tin (theo request):_x000D_
* Sheet: Connection_x000D_
_x000D_
2. Đánh giá rủi ro từng sheet đã change:_x000D_
* Sheet: Connection_x000D_
 add request đến tool fsoft nội bộ_x000D_
_x000D_
_x000D_
3. Hành động:_x000D_
+ ISM Approve cho các thông tin đã change trên PIM._x000D_
_x000D_
Note Connections*:_x000D_
 + 1- Dự án còn đang sử dụng môi trường GIT của K/H (bao gồm cả Github/Gitlab/Bitbucket): NO_x000D_
 + 2- Dự án còn đang sử dụng môi trường Cloud của K/H (bao gồm cả AWS, Azure, Google Cloud): YES_x000D_
 + 3- Khách hàng có cung cấp Account cho dự án sử dụng trên hệ thống của K/H không, (điền cụ thể sheet 11-Cloud): YES_x000D_
 + 4- Khách hàng có đang trust IP hay whitelist IP của Fsoft khi dự án kết nối tới môi trường khách hàng: NO_x000D_
 + 5- Có sử dụng tài sản cá nhân (chưa đăng ký và cài đặt lại theo chuẩn fsoft) kết nối vào môi trường K/H: NO_x000D_
_x000D_
Note:_x000D_
 - Dự án cần gửi thêm lại thông tin Evidence phản hồi của K/H, về việc cần trust IP publish và allow các kết nối từ Fsoft, và deny các kết nối từ bên ngoài Fsoft tới môi trường Dev/Test/UAT/ của K/H.</t>
  </si>
  <si>
    <t xml:space="preserve">Network Rule: https://itc.fsoft.com.vn/WorkOrder.do?woMode=viewWO&amp;woID=3165475
</t>
  </si>
  <si>
    <t>Attached Request Of 3165474</t>
  </si>
  <si>
    <t>Update Sheet 8. Network connection</t>
  </si>
  <si>
    <t>Open connection to customer server</t>
  </si>
  <si>
    <t>Link ISM Approve: https://itc.fsoft.com.vn/WorkOrder.do?woMode=viewWO&amp;woID=3237768</t>
  </si>
  <si>
    <t>Link ISM Approve: https://itc.fsoft.com.vn/WorkOrder.do?woMode=viewWO&amp;woID=3237768, Link IMS Review: https://itc.fsoft.com.vn/WorkOrder.do?woMode=viewWO&amp;woID=3240088</t>
  </si>
  <si>
    <t xml:space="preserve">
_x000D_
[ISM] Reviewed: Update PIM _x000D_
_x000D_
1. Review Các sheet đã Change cần đánh giá thông tin (theo request):_x000D_
* Sheet: Connection_x000D_
_x000D_
2. Đánh giá rủi ro từng sheet đã change:_x000D_
* Sheet: Connection_x000D_
 Add connect đến des dự án đã được trust_x000D_
_x000D_
_x000D_
3. Hành động:_x000D_
+ ISM Approve cho các thông tin đã change trên PIM._x000D_
_x000D_
Note Connections*:_x000D_
 + 1- Dự án còn đang sử dụng môi trường GIT của K/H (bao gồm cả Github/Gitlab/Bitbucket): NO_x000D_
 + 2- Dự án còn đang sử dụng môi trường Cloud của K/H (bao gồm cả AWS, Azure, Google Cloud): YES_x000D_
 + 3- Khách hàng có cung cấp Account cho dự án sử dụng trên hệ thống của K/H không, (điền cụ thể sheet 11-Cloud): YES_x000D_
 + 4- Khách hàng có đang trust IP hay whitelist IP của Fsoft khi dự án kết nối tới môi trường khách hàng: NO_x000D_
 + 5- Có sử dụng tài sản cá nhân (chưa đăng ký và cài đặt lại theo chuẩn fsoft) kết nối vào môi trường K/H: NO_x000D_
_x000D_
Note:_x000D_
 - Dự án cần gửi thêm lại thông tin Evidence phản hồi của K/H, về việc cần trust IP publish và allow các kết nối từ Fsoft, và deny các kết nối từ bên ngoài Fsoft tới môi trường Dev/Test/UAT/ của K/H.</t>
  </si>
  <si>
    <t xml:space="preserve">Network Rule: https://itc.fsoft.com.vn/WorkOrder.do?woMode=viewWO&amp;woID=3240089
</t>
  </si>
  <si>
    <t>Attached Request Of 3240088</t>
  </si>
  <si>
    <t>Link ISM Approve: https://itc.fsoft.com.vn/WorkOrder.do?woMode=viewWO&amp;woID=3339482</t>
  </si>
  <si>
    <t>Link ISM Approve: https://itc.fsoft.com.vn/WorkOrder.do?woMode=viewWO&amp;woID=3339482, Link IMS Review: https://itc.fsoft.com.vn/WorkOrder.do?woMode=viewWO&amp;woID=3339508</t>
  </si>
  <si>
    <t>[ISM] Reviewed: Update PIM 
1. Review Các sheet đã Change cần đánh giá thông tin (theo request):
* Sheet: Sheet Connection
* Sheet: Sheet Wifi
2. Đánh giá rủi ro từng sheet đã change:
* Sheet Connection
 +Update thông tin action deny cho connection
* Sheet Wifi
 +Update thông tin notes cho devices sử dụng wifi project
3. Hành động:
+ ISM Approve cho các thông tin đã change trên PIM.
Note Connections*:
1- Dự án còn đang sử dụng môi trường GIT của K/H (bao gồm cả Github/Gitlab/Bitbucket): No
2- Dự án còn đang sử dụng môi trường Cloud của K/H (bao gồm cả AWS, Azure, Google Cloud): Yes
3- Khách hàng có cung cấp Account cho dự án sử dụng trên hệ thống của K/H không, (điền cụ thể sheet 11-Cloud): Yes
4- Khách hàng có đang Trust IP hay whitelist IP của Fsoft khi dự án kết nối tới môi trường khách hàng: No
5- Có sử dụng tài sản cá nhân (chưa đăng ký và cài đặt lại theo chuẩn fsoft) kết nối vào môi trường K/H: No</t>
  </si>
  <si>
    <t>LongLN5</t>
  </si>
  <si>
    <t xml:space="preserve">Network Rule: https://itc.fsoft.com.vn/WorkOrder.do?woMode=viewWO&amp;woID=3339514
Request Wifi: https://itc.fsoft.com.vn/WorkOrder.do?woMode=viewWO&amp;woID=3339515
</t>
  </si>
  <si>
    <t>Attached Request Of 3339508</t>
  </si>
  <si>
    <t>Link ISM Approve: https://itc.fsoft.com.vn/WorkOrder.do?woMode=viewWO&amp;woID=3411331</t>
  </si>
  <si>
    <t xml:space="preserve">
[ISM] Reviewed: Update PIM 
_x000D_
_x000D_
1. Review Các sheet đã Change cần đánh giá thông tin (theo request):
_x000D_
* Sheet: Sheet Connection
_x000D_
_x000D_
2. Đánh giá rủi ro từng sheet đã change:
_x000D_
* Sheet Connection
_x000D_
 +10.89.129.162 WIFI_FPT-Software_Registered không được mở mạng
_x000D_
_x000D_
3. Hành động:
_x000D_
+ ISM Reject cho các thông tin đã change trên PIM.
_x000D_
_x000D_
_x000D_
Note Connections*:
_x000D_
1- Dự án còn đang sử dụng môi trường GIT của K/H (bao gồm cả Github/Gitlab/Bitbucket): No
_x000D_
2- Dự án còn đang sử dụng môi trường Cloud của K/H (bao gồm cả AWS, Azure, Google Cloud): Yes
_x000D_
3- Khách hàng có cung cấp Account cho dự án sử dụng trên hệ thống của K/H không, (điền cụ thể sheet 11-Cloud): Yes
_x000D_
4- Khách hàng có đang Trust IP hay whitelist IP của Fsoft khi dự án kết nối tới môi trường khách hàng: No
_x000D_
5- Có sử dụng tài sản cá nhân (chưa đăng ký và cài đặt lại theo chuẩn fsoft) kết nối vào môi trường K/H: No</t>
  </si>
  <si>
    <t>Link ISM Approve: https://itc.fsoft.com.vn/WorkOrder.do?woMode=viewWO&amp;woID=3416699</t>
  </si>
  <si>
    <t>Link ISM Approve: https://itc.fsoft.com.vn/WorkOrder.do?woMode=viewWO&amp;woID=3416699, Link IMS Review: https://itc.fsoft.com.vn/WorkOrder.do?woMode=viewWO&amp;woID=3418578</t>
  </si>
  <si>
    <t xml:space="preserve">
[ISM] Reviewed: Update PIM 
_x000D_
_x000D_
1. Review Các sheet đã Change cần đánh giá thông tin (theo request):
_x000D_
* Sheet: Sheet Computer
_x000D_
* Sheet: Sheet Connection
_x000D_
_x000D_
2. Đánh giá rủi ro từng sheet đã change:
_x000D_
* Sheet Computer
_x000D_
 +Update và add thông tin các devices, usb port deny
_x000D_
_x000D_
* Sheet Connection
_x000D_
 +Update lại source ip, action deny cho một số connection, PIC và Note cho các connections. Destination không thay đổi
_x000D_
_x000D_
3. Hành động:
_x000D_
+ ISM Approve cho các thông tin đã change trên PIM.
_x000D_
_x000D_
_x000D_
Note Connections*:
_x000D_
1- Dự án còn đang sử dụng môi trường GIT của K/H (bao gồm cả Github/Gitlab/Bitbucket): No
_x000D_
2- Dự án còn đang sử dụng môi trường Cloud của K/H (bao gồm cả AWS, Azure, Google Cloud): Yes
_x000D_
3- Khách hàng có cung cấp Account cho dự án sử dụng trên hệ thống của K/H không, (điền cụ thể sheet 11-Cloud): Yes
_x000D_
4- Khách hàng có đang Trust IP hay whitelist IP của Fsoft khi dự án kết nối tới môi trường khách hàng: No
_x000D_
5- Có sử dụng tài sản cá nhân (chưa đăng ký và cài đặt lại theo chuẩn fsoft) kết nối vào môi trường K/H: No</t>
  </si>
  <si>
    <t>Update Sheet 8. Network connection
Update Sheet 7.Subnet</t>
  </si>
  <si>
    <t>Request Subnet for LAN
Update IP Sheet 8</t>
  </si>
  <si>
    <t>Link ISM Approve: https://itc.fsoft.com.vn/WorkOrder.do?woMode=viewWO&amp;woID=3577414</t>
  </si>
  <si>
    <t>Link Review: https://itc.fsoft.com.vn/WorkOrder.do?woMode=viewWO&amp;woID=3577414</t>
  </si>
  <si>
    <t xml:space="preserve">
_x000D_
[Hotline Review Format] Reviewed: Update PIM _x000D_
_x000D_
1. Review Các sheet đã Change cần đánh giá thông tin (theo request):_x000D_
* Sheet: Sheet Connection_x000D_
2. Đánh giá rủi ro từng sheet đã change:_x000D_
* Sheet Connection_x000D_
(note evd guide user)_x000D_
3. Hành động:_x000D_
+ Hotline Review Format Reject cho các thông tin đã change trên PIM.</t>
  </si>
  <si>
    <t>khoant18</t>
  </si>
  <si>
    <t>Link ISM Approve: https://itc.fsoft.com.vn/WorkOrder.do?woMode=viewWO&amp;woID=3578761</t>
  </si>
  <si>
    <t>HaoHA2</t>
  </si>
  <si>
    <t>Link ISM Approve: https://itc.fsoft.com.vn/WorkOrder.do?woMode=viewWO&amp;woID=3579215</t>
  </si>
  <si>
    <t>dungptt12</t>
  </si>
  <si>
    <t>Link ISM Approve: https://itc.fsoft.com.vn/WorkOrder.do?woMode=viewWO&amp;woID=3579215, Link IMS Review: https://itc.fsoft.com.vn/WorkOrder.do?woMode=viewWO&amp;woID=3581635</t>
  </si>
  <si>
    <t xml:space="preserve">
[ISM] Reviewed: Update PIM 
_x000D_
_x000D_
1. Review Các sheet đã Change cần đánh giá thông tin (theo request):
_x000D_
* Sheet: Sheet Subnet
_x000D_
* Sheet: Sheet Connection
_x000D_
_x000D_
2. Đánh giá rủi ro từng sheet đã change:
_x000D_
* Sheet Subnet
_x000D_
 +Dự án request subnet mới
_x000D_
_x000D_
* Sheet Connection
_x000D_
 +Remove IP standard
_x000D_
 +Update IP cần mở tới destination đã trust, risk thấp
_x000D_
_x000D_
3. Hành động:
_x000D_
+ ISM Approve cho các thông tin đã change trên PIM.
_x000D_
_x000D_
_x000D_
Note Connections*:
_x000D_
1- Dự án còn đang sử dụng môi trường GIT của K/H (bao gồm cả Github/Gitlab/Bitbucket): No
_x000D_
2- Dự án còn đang sử dụng môi trường Cloud của K/H (bao gồm cả AWS, Azure, Google Cloud): Yes
_x000D_
3- Khách hàng có cung cấp Account cho dự án sử dụng trên hệ thống của K/H không, (điền cụ thể sheet 11-Cloud): Yes
_x000D_
4- Khách hàng có đang Trust IP hay whitelist IP của Fsoft khi dự án kết nối tới môi trường khách hàng: No
_x000D_
5- Có sử dụng tài sản cá nhân (chưa đăng ký và cài đặt lại theo chuẩn fsoft) kết nối vào môi trường K/H: No</t>
  </si>
  <si>
    <t xml:space="preserve">Request Subnet: https://itc.fsoft.com.vn/WorkOrder.do?woMode=viewWO&amp;woID=3581637
Network Rule: https://itc.fsoft.com.vn/WorkOrder.do?woMode=viewWO&amp;woID=3581639
</t>
  </si>
  <si>
    <t>Attached Request Of 3581635</t>
  </si>
  <si>
    <t>Role</t>
  </si>
  <si>
    <t>Full Name</t>
  </si>
  <si>
    <t>Email</t>
  </si>
  <si>
    <t>From Date</t>
  </si>
  <si>
    <t>Impact</t>
  </si>
  <si>
    <t>Mobile Contact</t>
  </si>
  <si>
    <t>Testers</t>
  </si>
  <si>
    <t>Thuan Le Thi Bich</t>
  </si>
  <si>
    <t>ThuanLTB</t>
  </si>
  <si>
    <t>ThuanLTB@fpt.com</t>
  </si>
  <si>
    <t>VinhNT37@fpt.com</t>
  </si>
  <si>
    <t>CC</t>
  </si>
  <si>
    <t>Vinh Nguyen The</t>
  </si>
  <si>
    <t>Agile Scrum Master</t>
  </si>
  <si>
    <t>Administrators</t>
  </si>
  <si>
    <t>Team Leads</t>
  </si>
  <si>
    <t>DEV</t>
  </si>
  <si>
    <t>Hiep Le Hoang</t>
  </si>
  <si>
    <t>HiepLH2</t>
  </si>
  <si>
    <t>HiepLH2@fpt.com</t>
  </si>
  <si>
    <t>Developers</t>
  </si>
  <si>
    <t>Minh Nguyen Cong</t>
  </si>
  <si>
    <t>MinhNC19</t>
  </si>
  <si>
    <t>MinhNC19@fpt.com</t>
  </si>
  <si>
    <t>Nam Nguyen Quoc</t>
  </si>
  <si>
    <t>NamNQ7</t>
  </si>
  <si>
    <t>NamNQ7@fpt.com</t>
  </si>
  <si>
    <t>Organizational QAs</t>
  </si>
  <si>
    <t>Xuan Huynh Kim</t>
  </si>
  <si>
    <t>XuanHK</t>
  </si>
  <si>
    <t>XuanHK@fpt.com</t>
  </si>
  <si>
    <t>QAs</t>
  </si>
  <si>
    <t>Vy Nguyen Lan</t>
  </si>
  <si>
    <t>VyNL</t>
  </si>
  <si>
    <t>vynl@fpt.com</t>
  </si>
  <si>
    <t>Sang Nguyen Thanh</t>
  </si>
  <si>
    <t>SangNT9</t>
  </si>
  <si>
    <t>SangNT9@fpt.com</t>
  </si>
  <si>
    <t>MAC Address</t>
  </si>
  <si>
    <t>Computer Name</t>
  </si>
  <si>
    <t>Bar Code</t>
  </si>
  <si>
    <t>Asset code</t>
  </si>
  <si>
    <t>ID Port</t>
  </si>
  <si>
    <t>Seat code</t>
  </si>
  <si>
    <t>USB</t>
  </si>
  <si>
    <t>Expired Date for USB</t>
  </si>
  <si>
    <t>Type</t>
  </si>
  <si>
    <t>Hardware Configuration</t>
  </si>
  <si>
    <t>Provider</t>
  </si>
  <si>
    <t>Purpose</t>
  </si>
  <si>
    <t>Used Subnet</t>
  </si>
  <si>
    <t>50-84-92-30-66-FA</t>
  </si>
  <si>
    <t>LPP00081715G</t>
  </si>
  <si>
    <t>LAP-026410</t>
  </si>
  <si>
    <t>Allow</t>
  </si>
  <si>
    <t>Deny</t>
  </si>
  <si>
    <t>Laptop</t>
  </si>
  <si>
    <t>4vCPU/16GBRAM/250GB</t>
  </si>
  <si>
    <t>Microsoft Windows 11</t>
  </si>
  <si>
    <t>On-Premises</t>
  </si>
  <si>
    <t>Low</t>
  </si>
  <si>
    <t>Add member dự án</t>
  </si>
  <si>
    <t>B4-2E-99-48-DA-1D</t>
  </si>
  <si>
    <t>CPP00160921D</t>
  </si>
  <si>
    <t>CA-025403</t>
  </si>
  <si>
    <t>SC.B.8.060</t>
  </si>
  <si>
    <t>PC</t>
  </si>
  <si>
    <t>Microsoft Windows 10</t>
  </si>
  <si>
    <t>B4-2E-99-1A-35-7A</t>
  </si>
  <si>
    <t>CPP00198223D</t>
  </si>
  <si>
    <t>CA-034298</t>
  </si>
  <si>
    <t>SC.B.8.073</t>
  </si>
  <si>
    <t>14:98:77:61:D1:03</t>
  </si>
  <si>
    <t>CVP00179928C</t>
  </si>
  <si>
    <t>CA-034992</t>
  </si>
  <si>
    <t>SC.B.8.055</t>
  </si>
  <si>
    <t>Other</t>
  </si>
  <si>
    <t>4vCPU/8GBRAM/250GB</t>
  </si>
  <si>
    <t>MacOS</t>
  </si>
  <si>
    <t>14:98:77:48:7e:52</t>
  </si>
  <si>
    <t>HiepLH2-Mac Mini</t>
  </si>
  <si>
    <t>CA-034993</t>
  </si>
  <si>
    <t>SC.B.8.048</t>
  </si>
  <si>
    <t>00-50-56-84-A1-BC</t>
  </si>
  <si>
    <t>CVP00198223E</t>
  </si>
  <si>
    <t>VDI</t>
  </si>
  <si>
    <t>00-50-56-84-69-B9</t>
  </si>
  <si>
    <t>CVP00160921E</t>
  </si>
  <si>
    <t>14:98:77:3b:c5:40</t>
  </si>
  <si>
    <t>CPP00119659A</t>
  </si>
  <si>
    <t>CA-031663</t>
  </si>
  <si>
    <t>SC.B.8.107</t>
  </si>
  <si>
    <t>Used</t>
  </si>
  <si>
    <t>Develop Area</t>
  </si>
  <si>
    <t>Area for different users to store his/her owned items</t>
  </si>
  <si>
    <t xml:space="preserve">Review Area  </t>
  </si>
  <si>
    <t>To store items that is ready for review. 
Reviewer get to be-reviewed items from this area</t>
  </si>
  <si>
    <t>Test Area</t>
  </si>
  <si>
    <t>Just applicable for Source items. 
To store items passed Unit Test and Code Review</t>
  </si>
  <si>
    <t>Release Area</t>
  </si>
  <si>
    <t>To store the items ready for release and all released versions of items
Users get the most recent items for their usage from this area</t>
  </si>
  <si>
    <t>Archive Area</t>
  </si>
  <si>
    <t>To archive all released versions of each CI
Archive area is a protected area for project baselines where all the CIs cannot be changed by any member</t>
  </si>
  <si>
    <t>&lt;Project name&gt;</t>
  </si>
  <si>
    <t>Last updated on &lt;mm/dd/yyyy&gt;</t>
  </si>
  <si>
    <t>(*) This Business Continuity Plan is mandatory</t>
  </si>
  <si>
    <t>Note/ Comments</t>
  </si>
  <si>
    <t>Group action</t>
  </si>
  <si>
    <t>Detail action</t>
  </si>
  <si>
    <t>Ha Noi</t>
  </si>
  <si>
    <t>HCM</t>
  </si>
  <si>
    <t>Da Nang</t>
  </si>
  <si>
    <t>Can Tho</t>
  </si>
  <si>
    <t>Quy Nhon</t>
  </si>
  <si>
    <t>Quang Nam</t>
  </si>
  <si>
    <t>&lt;Add more Location&gt;</t>
  </si>
  <si>
    <t>In normal situation</t>
  </si>
  <si>
    <t>Number of project member (PM, Developer, Tester)</t>
  </si>
  <si>
    <t>WFH Infrastructure (network/connection/devices)</t>
  </si>
  <si>
    <t>Number of required VDI</t>
  </si>
  <si>
    <t>VDI Remote</t>
  </si>
  <si>
    <t>VDI Desktop</t>
  </si>
  <si>
    <t>VDI App/Chrome</t>
  </si>
  <si>
    <t>Desktop As VDI</t>
  </si>
  <si>
    <t>Number of required VPN</t>
  </si>
  <si>
    <t>Number of required Laptop/PC</t>
  </si>
  <si>
    <t>Number of required Monitor</t>
  </si>
  <si>
    <t>In emergency</t>
  </si>
  <si>
    <t>Number of WFH//WIS/Camping Staff</t>
  </si>
  <si>
    <t>Number of WFH Staff (with device/connection)</t>
  </si>
  <si>
    <t>WFH: Work From Home
WIS: Work In Shift</t>
  </si>
  <si>
    <t>Number of WIS Staff</t>
  </si>
  <si>
    <t>Number of Camping Staff</t>
  </si>
  <si>
    <t>Guide</t>
  </si>
  <si>
    <t>Request New Vlan : choose one (Yes/No)</t>
  </si>
  <si>
    <t>Vlan for : choose one (VDI/Wifi Dev/LAN)</t>
  </si>
  <si>
    <t>Site:
Example for HN/DNG : 
HN-FPT Tower
DN-FPT Complex
Example for HCM:
HCM-Ftown 1- Floor 1</t>
  </si>
  <si>
    <t>PIC</t>
  </si>
  <si>
    <t>Request New Vlan</t>
  </si>
  <si>
    <t>Vlan for</t>
  </si>
  <si>
    <t>Site</t>
  </si>
  <si>
    <t>10.98.219.0/24</t>
  </si>
  <si>
    <t>Office</t>
  </si>
  <si>
    <t>Connect wifi Dev</t>
  </si>
  <si>
    <t>Wifi Dev</t>
  </si>
  <si>
    <t>Chip Sáng</t>
  </si>
  <si>
    <t>10.98.231.128/27</t>
  </si>
  <si>
    <t>LAN Subnet</t>
  </si>
  <si>
    <t>Yes</t>
  </si>
  <si>
    <t>LAN</t>
  </si>
  <si>
    <t>Only fill in information by Destination URL or Destination IP. (No need to fill in both)</t>
  </si>
  <si>
    <t>Special Connection</t>
  </si>
  <si>
    <t>Source IP Address</t>
  </si>
  <si>
    <t>Destination IP</t>
  </si>
  <si>
    <t>Port</t>
  </si>
  <si>
    <t>Protocol</t>
  </si>
  <si>
    <t>Action</t>
  </si>
  <si>
    <t>Expired Date</t>
  </si>
  <si>
    <t>Group Policy</t>
  </si>
  <si>
    <t>Connection Type</t>
  </si>
  <si>
    <t>Note</t>
  </si>
  <si>
    <t>Customer Production Access Open</t>
  </si>
  <si>
    <t>10.98.204.10</t>
  </si>
  <si>
    <t>https://ihi-cnw-aws-login.awsapps.com/start</t>
  </si>
  <si>
    <t>HTTPS</t>
  </si>
  <si>
    <t>Connect to customer server.</t>
  </si>
  <si>
    <t>80, 443</t>
  </si>
  <si>
    <t>Connect AWS</t>
  </si>
  <si>
    <t>All Member</t>
  </si>
  <si>
    <t>Software</t>
  </si>
  <si>
    <t>Download</t>
  </si>
  <si>
    <t>License</t>
  </si>
  <si>
    <t>Norm</t>
  </si>
  <si>
    <t>Price</t>
  </si>
  <si>
    <t>Quantity</t>
  </si>
  <si>
    <t>Cost</t>
  </si>
  <si>
    <t>Microsoft Office</t>
  </si>
  <si>
    <t>E3 365</t>
  </si>
  <si>
    <t>Open Office</t>
  </si>
  <si>
    <t>Free</t>
  </si>
  <si>
    <t>Microsoft Teams</t>
  </si>
  <si>
    <t>Latest</t>
  </si>
  <si>
    <t>McAfee Endpoint Protection</t>
  </si>
  <si>
    <t>McAfee DLP</t>
  </si>
  <si>
    <t>Agent ivanti</t>
  </si>
  <si>
    <t>NAC</t>
  </si>
  <si>
    <t>Utilities</t>
  </si>
  <si>
    <t>Unikey</t>
  </si>
  <si>
    <t>4.2 RC4</t>
  </si>
  <si>
    <t>7Zip</t>
  </si>
  <si>
    <t>CA-Email</t>
  </si>
  <si>
    <t>Proxy</t>
  </si>
  <si>
    <t>Translation</t>
  </si>
  <si>
    <t>Lingoes Dictionaries</t>
  </si>
  <si>
    <t>Multidictionary</t>
  </si>
  <si>
    <t>MemoQ</t>
  </si>
  <si>
    <t>Browser</t>
  </si>
  <si>
    <t>Google Chrome</t>
  </si>
  <si>
    <t>Mozilla Firefox</t>
  </si>
  <si>
    <t>Safari</t>
  </si>
  <si>
    <t>Internet Explorer</t>
  </si>
  <si>
    <t>Development</t>
  </si>
  <si>
    <t>TortoiseSVN</t>
  </si>
  <si>
    <t>Notepad++</t>
  </si>
  <si>
    <t>Android Studio</t>
  </si>
  <si>
    <t xml:space="preserve">Microsoft SharePoint </t>
  </si>
  <si>
    <t>Microsoft .NET Framework</t>
  </si>
  <si>
    <t xml:space="preserve">Microsoft SharePoint Designer </t>
  </si>
  <si>
    <t xml:space="preserve">Microsoft SQL </t>
  </si>
  <si>
    <t xml:space="preserve">Microsoft Visual SourceSafe </t>
  </si>
  <si>
    <t>Microsoft Windows Kits</t>
  </si>
  <si>
    <t>Microsoft Windows Driver Kit</t>
  </si>
  <si>
    <t>Microsoft Windows Phone SDK</t>
  </si>
  <si>
    <t>Microsoft Windows SDK</t>
  </si>
  <si>
    <t xml:space="preserve">MongoDB </t>
  </si>
  <si>
    <t>Eclipse</t>
  </si>
  <si>
    <t>Apache</t>
  </si>
  <si>
    <t>Oracle</t>
  </si>
  <si>
    <t>Microsoft Visual Studio</t>
  </si>
  <si>
    <t>Microsoft Visual Studio Professional</t>
  </si>
  <si>
    <t>Online</t>
  </si>
  <si>
    <t>Microsoft Visual Studio Enterprise</t>
  </si>
  <si>
    <t>Beyond Compare</t>
  </si>
  <si>
    <t>Snagit</t>
  </si>
  <si>
    <t>Total Commander</t>
  </si>
  <si>
    <t>Creative Cloud All Apps</t>
  </si>
  <si>
    <t>Illustrator</t>
  </si>
  <si>
    <t>Photoshop</t>
  </si>
  <si>
    <t>Apple developer account</t>
  </si>
  <si>
    <t>Google developer account</t>
  </si>
  <si>
    <t>Slack</t>
  </si>
  <si>
    <t>Skype</t>
  </si>
  <si>
    <t>Zoom</t>
  </si>
  <si>
    <t>Intellij Communication</t>
  </si>
  <si>
    <t>Xcode</t>
  </si>
  <si>
    <t>Visual Studio Code</t>
  </si>
  <si>
    <t>Source Tree</t>
  </si>
  <si>
    <t>Services</t>
  </si>
  <si>
    <t>Main Folder</t>
  </si>
  <si>
    <t>Sub Folders 1</t>
  </si>
  <si>
    <t>Sub Folders 2</t>
  </si>
  <si>
    <t>Sub Folders 3</t>
  </si>
  <si>
    <t>Map to Area</t>
  </si>
  <si>
    <t>Modify</t>
  </si>
  <si>
    <t>Read</t>
  </si>
  <si>
    <t>SVN</t>
  </si>
  <si>
    <t>1_WIP</t>
  </si>
  <si>
    <t>Fsu.Bu.Project.PM</t>
  </si>
  <si>
    <t>11_Development</t>
  </si>
  <si>
    <t>Fsu.Bu.Project.TEST</t>
  </si>
  <si>
    <t>110_Requirement</t>
  </si>
  <si>
    <t>Requirement documents</t>
  </si>
  <si>
    <t>PM,CC,BA</t>
  </si>
  <si>
    <t>Fsu.Bu.Project.PM,Fsu.Bu.Project.CC,Fsu.Bu.Project.BA</t>
  </si>
  <si>
    <t>111_Design</t>
  </si>
  <si>
    <t>Design document and flow</t>
  </si>
  <si>
    <t>PM,CC,DEV,BA</t>
  </si>
  <si>
    <t>Fsu.Bu.Project.PM,Fsu.Bu.Project.CC,Fsu.Bu.Project.DEV,Fsu.Bu.Project.BA</t>
  </si>
  <si>
    <t>Create</t>
  </si>
  <si>
    <t>Create design</t>
  </si>
  <si>
    <t>Review</t>
  </si>
  <si>
    <t>For reviewing</t>
  </si>
  <si>
    <t>Review Area</t>
  </si>
  <si>
    <t>Result</t>
  </si>
  <si>
    <t>Result after reviewing</t>
  </si>
  <si>
    <t>112_Coding</t>
  </si>
  <si>
    <t>Store source code</t>
  </si>
  <si>
    <t>PM,CC,DEV</t>
  </si>
  <si>
    <t>Fsu.Bu.Project.PM,Fsu.Bu.Project.CC,Fsu.Bu.Project.DEV</t>
  </si>
  <si>
    <t>Create code</t>
  </si>
  <si>
    <t>113_Unit_Test</t>
  </si>
  <si>
    <t>Unit test document</t>
  </si>
  <si>
    <t>PM,CC,DEV,TEST</t>
  </si>
  <si>
    <t>Fsu.Bu.Project.PM,Fsu.Bu.Project.CC,Fsu.Bu.Project.DEV,Fsu.Bu.Project.TEST</t>
  </si>
  <si>
    <t>Fsu.Bu.Project.DEV</t>
  </si>
  <si>
    <t>Create UT</t>
  </si>
  <si>
    <t>114_Integration_Test</t>
  </si>
  <si>
    <t>Integration test document</t>
  </si>
  <si>
    <t>Create IT</t>
  </si>
  <si>
    <t>12_Plans</t>
  </si>
  <si>
    <t>Store WO, CM Plan, Project Plan,  Test Plan</t>
  </si>
  <si>
    <t>PM,CC,QA</t>
  </si>
  <si>
    <t>Fsu.Bu.Project.PM, Fsu.Bu.Project.CC, Fsu.Bu.Project.QA</t>
  </si>
  <si>
    <t>Fsu.Bu.Project.PM,Fsu.Bu.Project.DEV,Fsu.Bu.Project.TEST,Fsu.Bu.Project.BA</t>
  </si>
  <si>
    <t>13_Management</t>
  </si>
  <si>
    <t>Store progress, quality, process, change…</t>
  </si>
  <si>
    <t>14_Q&amp;A</t>
  </si>
  <si>
    <t>Q&amp;A</t>
  </si>
  <si>
    <t>15_Issue</t>
  </si>
  <si>
    <t>Issue list</t>
  </si>
  <si>
    <t>16_Minutes</t>
  </si>
  <si>
    <t>Store all MoM of project meetings</t>
  </si>
  <si>
    <t>17_Reports</t>
  </si>
  <si>
    <t>Store Project Reports: Weekly , Milestone, Post-mortem, Acceptance note, other Event-driven reports</t>
  </si>
  <si>
    <t>18_Records</t>
  </si>
  <si>
    <t>Store project records, divided into 
Review: include Review, Test and  Inspection records
Change request
Acceptance
Mails
Evidence for deviation/tailoring approval, Project Decision
…</t>
  </si>
  <si>
    <t>Develop Review     Test</t>
  </si>
  <si>
    <t>PM,TEST</t>
  </si>
  <si>
    <t>Fsu.Bu.Project.PM, Fsu.Bu.Project.TEST</t>
  </si>
  <si>
    <t>19_Deliverables</t>
  </si>
  <si>
    <t xml:space="preserve">Store all CIs that are delivered to customer, be possible to add date to folder name </t>
  </si>
  <si>
    <t>2_Reference</t>
  </si>
  <si>
    <t>21_Customer supplied</t>
  </si>
  <si>
    <t>Store Documents and Other materials/data supplied by customer or those support software development and production operation in the project…</t>
  </si>
  <si>
    <t>PM,CC</t>
  </si>
  <si>
    <t>Fsu.Bu.Project.PM,Fsu.Bu.Project.CC</t>
  </si>
  <si>
    <t>22_HandBook</t>
  </si>
  <si>
    <t>All</t>
  </si>
  <si>
    <t>221_Environment</t>
  </si>
  <si>
    <t>Soft and setup guide</t>
  </si>
  <si>
    <t>222_Process</t>
  </si>
  <si>
    <t>Process document</t>
  </si>
  <si>
    <t>223_Management</t>
  </si>
  <si>
    <t>Management document</t>
  </si>
  <si>
    <t>224_Guideline</t>
  </si>
  <si>
    <t>Guideline document</t>
  </si>
  <si>
    <t>225_Template</t>
  </si>
  <si>
    <t>Template document</t>
  </si>
  <si>
    <t>226_Checklist</t>
  </si>
  <si>
    <t>Checklist for project</t>
  </si>
  <si>
    <t>227_CustomerRule</t>
  </si>
  <si>
    <t>Customer rule document</t>
  </si>
  <si>
    <t>228_Training</t>
  </si>
  <si>
    <t>Training document</t>
  </si>
  <si>
    <t>23_Tools</t>
  </si>
  <si>
    <t>Store tools for develop</t>
  </si>
  <si>
    <t xml:space="preserve">Develop Review   </t>
  </si>
  <si>
    <t>231_Development</t>
  </si>
  <si>
    <t>For development</t>
  </si>
  <si>
    <t>232_Test</t>
  </si>
  <si>
    <t>For testing</t>
  </si>
  <si>
    <t>233_Other</t>
  </si>
  <si>
    <t>3_Audit</t>
  </si>
  <si>
    <t>Store QA work products
Process review
Final inspection
Work product review</t>
  </si>
  <si>
    <t>Fsu.Bu.Project.PM,Fsu.Bu.Project.CC, Fsu.Bu.Project.QA</t>
  </si>
  <si>
    <t>4_Archive</t>
  </si>
  <si>
    <t>Baseline Name</t>
  </si>
  <si>
    <t>To  released versions of CIs at baselines</t>
  </si>
  <si>
    <t>Manager</t>
  </si>
  <si>
    <t>Program Code</t>
  </si>
  <si>
    <t>Customer's Cloud</t>
  </si>
  <si>
    <t>Department</t>
  </si>
  <si>
    <t>PIC Cloud Cert</t>
  </si>
  <si>
    <t>Resource Audit</t>
  </si>
  <si>
    <t>Cost Optimization</t>
  </si>
  <si>
    <t>Security Audit</t>
  </si>
  <si>
    <t>Cost / Month</t>
  </si>
  <si>
    <t>Product</t>
  </si>
  <si>
    <t>Link</t>
  </si>
  <si>
    <t>Multi Factor Authenticator</t>
  </si>
  <si>
    <t>Only fill in information by Domain or Destination IP. (No need to fill in both)</t>
  </si>
  <si>
    <t>User Account</t>
  </si>
  <si>
    <t>MAC</t>
  </si>
  <si>
    <t>Type Device</t>
  </si>
  <si>
    <t>Domain</t>
  </si>
  <si>
    <t>Status</t>
  </si>
  <si>
    <t>Expire</t>
  </si>
  <si>
    <t xml:space="preserve">Workplace </t>
  </si>
  <si>
    <t>Microsoft Team</t>
  </si>
  <si>
    <t>Send and receive free mail</t>
  </si>
  <si>
    <t>Webmail</t>
  </si>
  <si>
    <t>Access Email from Internet</t>
  </si>
  <si>
    <t xml:space="preserve">Wifi subnet: </t>
  </si>
  <si>
    <t>- Refer to sheet 7.Subnet-column Subnet if you use "FSOFT DEV" wifi.</t>
  </si>
  <si>
    <t>- If device just connects to"FPT SOFTWARE" wifi, do not fill to this column.</t>
  </si>
  <si>
    <t>Asset code and Bar code:</t>
  </si>
  <si>
    <t>Must-have at least 1 in case of FSOFT DEV.</t>
  </si>
  <si>
    <t>Device</t>
  </si>
  <si>
    <t>Notes</t>
  </si>
  <si>
    <t>Wifi subnet</t>
  </si>
  <si>
    <t>Bar code</t>
  </si>
  <si>
    <t>Test BE &amp; FE</t>
  </si>
  <si>
    <t>Extend Registration Wifi FSOFT DEV 
Expired Date: 12/30/2024</t>
  </si>
  <si>
    <t>Mac Mini</t>
  </si>
  <si>
    <t>Server name</t>
  </si>
  <si>
    <t>IP Address</t>
  </si>
  <si>
    <t>Operation System</t>
  </si>
  <si>
    <t>Function</t>
  </si>
  <si>
    <t>Backup</t>
  </si>
  <si>
    <t>Restore</t>
  </si>
  <si>
    <t>Security Log</t>
  </si>
  <si>
    <t>Access Log</t>
  </si>
  <si>
    <t>Publishing</t>
  </si>
  <si>
    <t>Public IP</t>
  </si>
  <si>
    <t>Monitor</t>
  </si>
  <si>
    <t>Species</t>
  </si>
  <si>
    <t>Hardware ID</t>
  </si>
  <si>
    <t>(*) This Sheet will be filled by IT Staff</t>
  </si>
  <si>
    <t>Destination IP Address</t>
  </si>
  <si>
    <t>Media Type</t>
  </si>
  <si>
    <t>application/dotnet-assembly</t>
  </si>
  <si>
    <t>application/executable</t>
  </si>
  <si>
    <t>application/vnd.dreamfactory</t>
  </si>
  <si>
    <t>application/vnd.joost.joda-archive</t>
  </si>
  <si>
    <t>application/vnd.mophun.application</t>
  </si>
  <si>
    <t>application/vnd.nokia.n-gage.symbian.install</t>
  </si>
  <si>
    <t>application/vnd.openofficeorg.extension</t>
  </si>
  <si>
    <t>application/vnd.rim.cod</t>
  </si>
  <si>
    <t>application/vnd.symbian.install</t>
  </si>
  <si>
    <t>application/vnd.trueapp</t>
  </si>
  <si>
    <t>application/vnd.unity</t>
  </si>
  <si>
    <t>application/vnd.yamaha.hv-script</t>
  </si>
  <si>
    <t>application/x-apple-script</t>
  </si>
  <si>
    <t>application/x-csh</t>
  </si>
  <si>
    <t>application/x-elf</t>
  </si>
  <si>
    <t>application/x-inno-setup-installer</t>
  </si>
  <si>
    <t>application/x-iphone</t>
  </si>
  <si>
    <t>application/x-ksh</t>
  </si>
  <si>
    <t>application/x-mac-dylib</t>
  </si>
  <si>
    <t>application/x-mobile-lav</t>
  </si>
  <si>
    <t>application/x-nlm</t>
  </si>
  <si>
    <t>application/x-nsis-installer</t>
  </si>
  <si>
    <t>application/x-oz-application</t>
  </si>
  <si>
    <t>application/x-sh</t>
  </si>
  <si>
    <t>application/x-tcl</t>
  </si>
  <si>
    <t>application/x-vba-macro-container</t>
  </si>
  <si>
    <t>application/x-xbox-program</t>
  </si>
  <si>
    <t>application/x-zsh</t>
  </si>
  <si>
    <t>text/x-awk</t>
  </si>
  <si>
    <t>text/x-expect</t>
  </si>
  <si>
    <t>text/x-perl</t>
  </si>
  <si>
    <t>text/x-python</t>
  </si>
  <si>
    <t>text/x-ruby</t>
  </si>
  <si>
    <t>text/x-scheme</t>
  </si>
  <si>
    <t>Sexual Materials</t>
  </si>
  <si>
    <t>Malicious Downloads</t>
  </si>
  <si>
    <t>Malicious Sites</t>
  </si>
  <si>
    <t>Alcohol</t>
  </si>
  <si>
    <t>Drugs</t>
  </si>
  <si>
    <t>Tobacco</t>
  </si>
  <si>
    <t>Media Sharing</t>
  </si>
  <si>
    <t>Gambling</t>
  </si>
  <si>
    <t>Gambling Related</t>
  </si>
  <si>
    <t>Games</t>
  </si>
  <si>
    <t>Chat</t>
  </si>
  <si>
    <t>General News</t>
  </si>
  <si>
    <t>Web Mail</t>
  </si>
  <si>
    <t>Web Meetings</t>
  </si>
  <si>
    <t>Web Phone</t>
  </si>
  <si>
    <t>Personal Network Storage</t>
  </si>
  <si>
    <t>Remote Access</t>
  </si>
  <si>
    <t>Resource Sharing</t>
  </si>
  <si>
    <t>Shareware / Freeware</t>
  </si>
  <si>
    <t>Text Translators</t>
  </si>
  <si>
    <t>Social Networking</t>
  </si>
  <si>
    <t>Extreme</t>
  </si>
  <si>
    <t>Game / Cartoon Violence</t>
  </si>
  <si>
    <t>Gruesome Content</t>
  </si>
  <si>
    <t>Profanity</t>
  </si>
  <si>
    <t>Violence</t>
  </si>
  <si>
    <t>Weapons</t>
  </si>
  <si>
    <t>Incidental Nudity</t>
  </si>
  <si>
    <t>Nudity</t>
  </si>
  <si>
    <t>Pornography</t>
  </si>
  <si>
    <t>Provocative Attire</t>
  </si>
  <si>
    <t>P2P / File Sharing</t>
  </si>
  <si>
    <t>Phishing</t>
  </si>
  <si>
    <t>Spyware / Adware / Keyloggers</t>
  </si>
  <si>
    <t>Service</t>
  </si>
  <si>
    <t>Group</t>
  </si>
  <si>
    <t>Block Url</t>
  </si>
  <si>
    <t>api.trap.skype.net</t>
  </si>
  <si>
    <t>zuul-test.cloudapp.net</t>
  </si>
  <si>
    <t>prod.tpc.skype.com</t>
  </si>
  <si>
    <t>translate.googleusercontent.com</t>
  </si>
  <si>
    <t>go.trouter.io</t>
  </si>
  <si>
    <t>ts.fsoft.com.vn</t>
  </si>
  <si>
    <t>sdp.fsoft.com.vn</t>
  </si>
  <si>
    <t>vpn.tok02.softlayer.com</t>
  </si>
  <si>
    <t>161.202.127.228</t>
  </si>
  <si>
    <t>emkei.cz</t>
  </si>
  <si>
    <t>95.181.171.58</t>
  </si>
  <si>
    <t>185.14.30.97</t>
  </si>
  <si>
    <t>195.22.28.196</t>
  </si>
  <si>
    <t>195.22.28.198</t>
  </si>
  <si>
    <t>212.76.130.99</t>
  </si>
  <si>
    <t>job.rikunabi.com</t>
  </si>
  <si>
    <t>www.phimmoi.net</t>
  </si>
  <si>
    <t>windows7activator.org</t>
  </si>
  <si>
    <t>*.teamviewer.com</t>
  </si>
  <si>
    <t>emobilib.com</t>
  </si>
  <si>
    <t>5n7y4yihirccftc5.tor2web.org</t>
  </si>
  <si>
    <t>5n7y4yihirccftc5.onion.to</t>
  </si>
  <si>
    <t>195.8.66.1</t>
  </si>
  <si>
    <t>67.207.138.96</t>
  </si>
  <si>
    <t>45.63.98.158</t>
  </si>
  <si>
    <t>ossiatzki.com</t>
  </si>
  <si>
    <t>www.filterbypass.me</t>
  </si>
  <si>
    <t>areyouwevenlisten.com</t>
  </si>
  <si>
    <t>beatifulgdf9dr.com</t>
  </si>
  <si>
    <t>fernytowd.com</t>
  </si>
  <si>
    <t>firstwetakemanhat.com</t>
  </si>
  <si>
    <t>gammus.com</t>
  </si>
  <si>
    <t>iamthewinnerhere.com</t>
  </si>
  <si>
    <t>ifyougowegotoo.com</t>
  </si>
  <si>
    <t>igonnafuckyougood.com</t>
  </si>
  <si>
    <t>miracleworld1.com</t>
  </si>
  <si>
    <t>od.com</t>
  </si>
  <si>
    <t>washawaydesctrucion.com</t>
  </si>
  <si>
    <t>whatdidyaysay.com</t>
  </si>
  <si>
    <t>pvwinlrmwvccuo.eu</t>
  </si>
  <si>
    <t>cgavqeodnop.it</t>
  </si>
  <si>
    <t>kqlxtqptsmys.in</t>
  </si>
  <si>
    <t>wblejsfob.pw</t>
  </si>
  <si>
    <t>getimgdcenter.ru</t>
  </si>
  <si>
    <t>aircraftpolish.com</t>
  </si>
  <si>
    <t>gofoto.dk</t>
  </si>
  <si>
    <t>kawachiya.biz</t>
  </si>
  <si>
    <t>ge.tt</t>
  </si>
  <si>
    <t>w611960.open.ge.tt</t>
  </si>
  <si>
    <t>dollyonurfacemist.in</t>
  </si>
  <si>
    <t>fuseratre.honor.es</t>
  </si>
  <si>
    <t>officeimage.ru</t>
  </si>
  <si>
    <t>www.milusz.eu</t>
  </si>
  <si>
    <t>altiscamp.fc.pl</t>
  </si>
  <si>
    <t>colfdoc.it</t>
  </si>
  <si>
    <t>savepic.ru</t>
  </si>
  <si>
    <t>bittorrent.com</t>
  </si>
  <si>
    <t>bt.co</t>
  </si>
  <si>
    <t>example.com</t>
  </si>
  <si>
    <t>api.vk.com</t>
  </si>
  <si>
    <t>sso.anbtr.com</t>
  </si>
  <si>
    <t>megatraders.biz</t>
  </si>
  <si>
    <t>www.yumpu.com</t>
  </si>
  <si>
    <t>baloonline.com</t>
  </si>
  <si>
    <t>thegioibupbe.vn</t>
  </si>
  <si>
    <t>scaleo.pl</t>
  </si>
  <si>
    <t>feartoday.net</t>
  </si>
  <si>
    <t>Playball.ddns.info</t>
  </si>
  <si>
    <t>Nvedia.ddns.info</t>
  </si>
  <si>
    <t>Air.dcsvn.org</t>
  </si>
  <si>
    <t>ramsdale.org</t>
  </si>
  <si>
    <t>www.ramsdale.org</t>
  </si>
  <si>
    <t>wmediatraining.com</t>
  </si>
  <si>
    <t>vgcfwrnfrkkarc.work</t>
  </si>
  <si>
    <t>mqlrmom.work</t>
  </si>
  <si>
    <t>gisydkcsxosyokkuv.work</t>
  </si>
  <si>
    <t>ehkhxyvvcpk.biz</t>
  </si>
  <si>
    <t>jlhxyspgvwcnjb.work</t>
  </si>
  <si>
    <t>dceaordeoe.ru</t>
  </si>
  <si>
    <t>ufyjlxiscap.info</t>
  </si>
  <si>
    <t>kgijxdracnyjxh.biz</t>
  </si>
  <si>
    <t>kdbbpmrdfnlno.pl</t>
  </si>
  <si>
    <t>rluqypf.pw</t>
  </si>
  <si>
    <t>wfgtoxqbf.biz</t>
  </si>
  <si>
    <t>ea1-urlp.secure.skypeassets.com</t>
  </si>
  <si>
    <t>sa1-urlp.secure.skypeassets.com</t>
  </si>
  <si>
    <t>proxy.zalmos.com</t>
  </si>
  <si>
    <t>nus1-urlp.secure.skypeassets.com</t>
  </si>
  <si>
    <t>eus1-urlp.secure.skypeassets.com</t>
  </si>
  <si>
    <t>www.yellowproxy.net</t>
  </si>
  <si>
    <t>www.orangeproxy.net</t>
  </si>
  <si>
    <t>songhong.info</t>
  </si>
  <si>
    <t>mamnonvimeco.com.vn</t>
  </si>
  <si>
    <t>www.khosachpdf.com</t>
  </si>
  <si>
    <t>sunday.b1u.org</t>
  </si>
  <si>
    <t>vivuhanoi.com</t>
  </si>
  <si>
    <t>www.minihere.com</t>
  </si>
  <si>
    <t>*.linhvuong.slg.vn</t>
  </si>
  <si>
    <t>linhvuong.slg.vn</t>
  </si>
  <si>
    <t>chat.zalo.me</t>
  </si>
  <si>
    <t>us15.proxysite.com</t>
  </si>
  <si>
    <t>download.skype.com</t>
  </si>
  <si>
    <t>file.sinhvienit.net</t>
  </si>
  <si>
    <t>hamtruyen.vn</t>
  </si>
  <si>
    <t>143.95.63.79</t>
  </si>
  <si>
    <t>todaydates31.com</t>
  </si>
  <si>
    <t>www.zacebookpk.com</t>
  </si>
  <si>
    <t>gms.ahnlab.com</t>
  </si>
  <si>
    <t>r.pengyou.com</t>
  </si>
  <si>
    <t>211.115.106.74</t>
  </si>
  <si>
    <t>209.170.91.171</t>
  </si>
  <si>
    <t>13.65.245.138</t>
  </si>
  <si>
    <t>67.229.150.220</t>
  </si>
  <si>
    <t>209.170.91.185</t>
  </si>
  <si>
    <t>182.16.117.139</t>
  </si>
  <si>
    <t>india-dz.ext.ti.com</t>
  </si>
  <si>
    <t>rikunabi-direct.jp</t>
  </si>
  <si>
    <t>www.rikunabi-direct.jp</t>
  </si>
  <si>
    <t>company.rikunabi-direct.jp</t>
  </si>
  <si>
    <t>phimnhanh.com</t>
  </si>
  <si>
    <t>1dnscontrol.com/flash_install.php</t>
  </si>
  <si>
    <t>caforssztxqzf2nm.onion</t>
  </si>
  <si>
    <t>argumentiru.com</t>
  </si>
  <si>
    <t>www.fontanka.ru</t>
  </si>
  <si>
    <t>grupovo.bg</t>
  </si>
  <si>
    <t>www.sinematurk.com</t>
  </si>
  <si>
    <t>ica.co</t>
  </si>
  <si>
    <t>spbvoditel.ru</t>
  </si>
  <si>
    <t>argumenti.ru</t>
  </si>
  <si>
    <t>www.mediaport.ua</t>
  </si>
  <si>
    <t>blog.fontanka.ru</t>
  </si>
  <si>
    <t>an-crimea.ru</t>
  </si>
  <si>
    <t>www.t.ks.ua</t>
  </si>
  <si>
    <t>most-dnepr.info</t>
  </si>
  <si>
    <t>rta.com</t>
  </si>
  <si>
    <t>www.otbrana.com</t>
  </si>
  <si>
    <t>calendar.fontanka.ru</t>
  </si>
  <si>
    <t>www.grupovo.bg</t>
  </si>
  <si>
    <t>www.pensionhotel.cz</t>
  </si>
  <si>
    <t>www.online812.ru</t>
  </si>
  <si>
    <t>www.imer.ro</t>
  </si>
  <si>
    <t>novayagazeta.spb.ru</t>
  </si>
  <si>
    <t>i24.com</t>
  </si>
  <si>
    <t>bg.pensionhotel.com</t>
  </si>
  <si>
    <t>ankerch-crimea.ru</t>
  </si>
  <si>
    <t>bingo.bangabongo.org</t>
  </si>
  <si>
    <t>speakerdeck.com</t>
  </si>
  <si>
    <t>siprev.net.br</t>
  </si>
  <si>
    <t>snowdoll.net</t>
  </si>
  <si>
    <t>jandkonline.com</t>
  </si>
  <si>
    <t>conexio--hd.lightning.force.com</t>
  </si>
  <si>
    <t>front.skyondemand.net</t>
  </si>
  <si>
    <t>quakerservice.net</t>
  </si>
  <si>
    <t>www.sophro-zara.com</t>
  </si>
  <si>
    <t>bigtvjoblist.com</t>
  </si>
  <si>
    <t>assoaresadvocacia.com.br</t>
  </si>
  <si>
    <t>mudancastransmaso.com.br</t>
  </si>
  <si>
    <t>t.facebook.com</t>
  </si>
  <si>
    <t>ocsp.digicert.com</t>
  </si>
  <si>
    <t>Tool</t>
  </si>
  <si>
    <t>URL</t>
  </si>
  <si>
    <t>Scope</t>
  </si>
  <si>
    <t>ITC</t>
  </si>
  <si>
    <t>https://itc.fsoft.com.vn</t>
  </si>
  <si>
    <t>Monthly</t>
  </si>
  <si>
    <t>Quarterly</t>
  </si>
  <si>
    <t>ISO20000</t>
  </si>
  <si>
    <t>FSU</t>
  </si>
  <si>
    <t>Portal</t>
  </si>
  <si>
    <t>https://portal.fsoft.com.vn</t>
  </si>
  <si>
    <t>Ticket</t>
  </si>
  <si>
    <t>FSOFT</t>
  </si>
  <si>
    <t>Workplace</t>
  </si>
  <si>
    <t>https://fpt.workplace.com/groups/fsoft.it/</t>
  </si>
  <si>
    <t>ESS</t>
  </si>
  <si>
    <t>https://ess.fsoft.com.vn</t>
  </si>
  <si>
    <t>Self Service</t>
  </si>
  <si>
    <t>JIRA</t>
  </si>
  <si>
    <t>https://insight.fsoft.com.vn/jira3/</t>
  </si>
  <si>
    <t>Project Management</t>
  </si>
  <si>
    <t>&lt;Add more if needed&gt;</t>
  </si>
  <si>
    <t xml:space="preserve">Request </t>
  </si>
  <si>
    <t>Project contact point</t>
  </si>
  <si>
    <t>Storage Area to be Backed up</t>
  </si>
  <si>
    <t>Items to be Backed up</t>
  </si>
  <si>
    <t>Backup To</t>
  </si>
  <si>
    <t>Backup Type</t>
  </si>
  <si>
    <t>Backup Frequency</t>
  </si>
  <si>
    <t>&lt;Where the backup file is archived&gt;</t>
  </si>
  <si>
    <t>&lt;Incremental, Full&gt;</t>
  </si>
  <si>
    <t>&lt;VSS repository&gt;</t>
  </si>
  <si>
    <t>&lt;ITLKEC02\\\\ Project Backup&gt;</t>
  </si>
  <si>
    <t>&lt;Twice a week&gt;</t>
  </si>
  <si>
    <t>&lt;SVN repository&gt;</t>
  </si>
  <si>
    <t>&lt;SVN  repository&gt;</t>
  </si>
  <si>
    <t>&lt;Backup on server by RAID technology&gt;</t>
  </si>
  <si>
    <t>&lt;Always&gt;</t>
  </si>
  <si>
    <t>Role in project</t>
  </si>
  <si>
    <t>Windows 10 Enterprise 32bit (EN)</t>
  </si>
  <si>
    <t>PTL</t>
  </si>
  <si>
    <t>Windows 10 Enterprise 32bit (JP)</t>
  </si>
  <si>
    <t>BA</t>
  </si>
  <si>
    <t>Windows 10 Enterprise 64bit (JP)</t>
  </si>
  <si>
    <t>Windows Server 2012 64bit (JP)</t>
  </si>
  <si>
    <t>Tester</t>
  </si>
  <si>
    <t>Windows Server 2012 64bit (EN)</t>
  </si>
  <si>
    <t>QA</t>
  </si>
  <si>
    <t>Windows Server 2016 64bit (JP)</t>
  </si>
  <si>
    <t>SM</t>
  </si>
  <si>
    <t>Windows Server 2016 64bit (EN)</t>
  </si>
  <si>
    <t>Comtor</t>
  </si>
  <si>
    <t>Debian</t>
  </si>
  <si>
    <t>Others</t>
  </si>
  <si>
    <t>Ubuntu Linux 14</t>
  </si>
  <si>
    <t>Ubuntu Linux 16</t>
  </si>
  <si>
    <t>Ubuntu Linux 18</t>
  </si>
  <si>
    <t>Red Hat Enterprise Linux Server 7</t>
  </si>
  <si>
    <t>CentOS Linux 6</t>
  </si>
  <si>
    <t>CentOS Linux 7</t>
  </si>
  <si>
    <t>Oracle Linux</t>
  </si>
  <si>
    <t>Windows Server 2012 R2 64bit (EN)</t>
  </si>
  <si>
    <t>Windows Server 2012 R2 64bit (JP)</t>
  </si>
  <si>
    <t>Ubuntu Linux 20</t>
  </si>
  <si>
    <t>CentOS Linux 8</t>
  </si>
  <si>
    <t>Red Hat Enterprise Linux Server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</si>
</sst>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_(* #,##0.00_);_(* \(#,##0.00\);_(* &quot;-&quot;??_);_(@_)"/>
    <numFmt numFmtId="166" formatCode="_(&quot;$&quot;* #,##0_);_(&quot;$&quot;* \(#,##0\);_(&quot;$&quot;* &quot;-&quot;??_);_(@_)"/>
    <numFmt numFmtId="167" formatCode="_(* #,##0_);_(* \(#,##0\);_(* &quot;-&quot;??_);_(@_)"/>
    <numFmt numFmtId="168" formatCode="[$-409]d\-mmm\-yyyy;@"/>
    <numFmt numFmtId="169" formatCode="m/d/yyyy"/>
  </numFmts>
  <fonts count="45">
    <font>
      <sz val="11"/>
      <color theme="1"/>
      <name val="Calibri"/>
      <family val="2"/>
      <scheme val="minor"/>
    </font>
    <font>
      <sz val="10"/>
      <color theme="1"/>
      <name val="Arial"/>
      <family val="2"/>
    </font>
    <font>
      <u/>
      <sz val="11"/>
      <color theme="10"/>
      <name val="Calibri"/>
      <family val="2"/>
      <scheme val="minor"/>
    </font>
    <font>
      <sz val="8"/>
      <name val="Calibri"/>
      <family val="2"/>
      <scheme val="minor"/>
    </font>
    <font>
      <sz val="11"/>
      <color theme="1"/>
      <name val="Calibri"/>
      <family val="2"/>
      <scheme val="minor"/>
    </font>
    <font>
      <sz val="26"/>
      <color theme="1"/>
      <name val="Arial"/>
      <family val="2"/>
    </font>
    <font>
      <sz val="10"/>
      <color theme="1"/>
      <name val="Arial"/>
      <family val="2"/>
    </font>
    <font>
      <u/>
      <sz val="10"/>
      <color theme="10"/>
      <name val="Arial"/>
      <family val="2"/>
    </font>
    <font>
      <sz val="10"/>
      <color rgb="FFFF0000"/>
      <name val="Arial"/>
      <family val="2"/>
    </font>
    <font>
      <b/>
      <sz val="10"/>
      <color theme="1"/>
      <name val="Arial"/>
      <family val="2"/>
    </font>
    <font>
      <i/>
      <sz val="10"/>
      <color theme="1"/>
      <name val="Arial"/>
      <family val="2"/>
    </font>
    <font>
      <sz val="10"/>
      <name val="Arial"/>
      <family val="2"/>
    </font>
    <font>
      <b/>
      <sz val="10"/>
      <color theme="0"/>
      <name val="Arial"/>
      <family val="2"/>
    </font>
    <font>
      <b/>
      <i/>
      <sz val="10"/>
      <color theme="0"/>
      <name val="Arial"/>
      <family val="2"/>
    </font>
    <font>
      <sz val="10"/>
      <color rgb="FF000000"/>
      <name val="Arial"/>
      <family val="2"/>
    </font>
    <font>
      <i/>
      <u/>
      <sz val="10"/>
      <color rgb="FFFF0000"/>
      <name val="Arial"/>
      <family val="2"/>
    </font>
    <font>
      <sz val="10"/>
      <color theme="0"/>
      <name val="Arial"/>
      <family val="2"/>
    </font>
    <font>
      <i/>
      <sz val="10"/>
      <color rgb="FFFF0000"/>
      <name val="Arial"/>
      <family val="2"/>
    </font>
    <font>
      <b/>
      <i/>
      <sz val="10"/>
      <color theme="1"/>
      <name val="Arial"/>
      <family val="2"/>
    </font>
    <font>
      <b/>
      <i/>
      <sz val="10"/>
      <name val="Arial"/>
      <family val="2"/>
    </font>
    <font>
      <i/>
      <sz val="10"/>
      <name val="Arial"/>
      <family val="2"/>
    </font>
    <font>
      <sz val="10"/>
      <color rgb="FF0000FF"/>
      <name val="Arial"/>
      <family val="2"/>
    </font>
    <font>
      <b/>
      <sz val="10"/>
      <color rgb="FFFF0000"/>
      <name val="Arial"/>
      <family val="2"/>
    </font>
    <font>
      <b/>
      <sz val="12"/>
      <name val="Arial"/>
      <family val="2"/>
    </font>
    <font>
      <i/>
      <sz val="14"/>
      <color indexed="16"/>
      <name val="Arial"/>
      <family val="2"/>
    </font>
    <font>
      <b/>
      <sz val="14"/>
      <name val="Arial"/>
      <family val="2"/>
    </font>
    <font>
      <b/>
      <sz val="10"/>
      <color indexed="16"/>
      <name val="Arial"/>
      <family val="2"/>
    </font>
    <font>
      <b/>
      <sz val="10"/>
      <name val="Arial"/>
      <family val="2"/>
    </font>
    <font>
      <u/>
      <sz val="10"/>
      <color rgb="FFFF0000"/>
      <name val="Arial"/>
      <family val="2"/>
    </font>
    <font>
      <b/>
      <i/>
      <sz val="18"/>
      <color indexed="16"/>
      <name val="Arial"/>
      <family val="2"/>
    </font>
    <font>
      <b/>
      <sz val="25"/>
      <color indexed="16"/>
      <name val="Arial"/>
      <family val="2"/>
    </font>
    <font>
      <sz val="10"/>
      <color theme="7"/>
      <name val="Arial"/>
      <family val="2"/>
    </font>
    <font>
      <sz val="10"/>
      <color rgb="FF00B050"/>
      <name val="Arial"/>
      <family val="2"/>
    </font>
    <font>
      <sz val="10"/>
      <name val="Segoe UI"/>
      <family val="2"/>
    </font>
    <font>
      <i/>
      <u/>
      <sz val="10"/>
      <name val="Arial"/>
      <family val="2"/>
    </font>
    <font>
      <u/>
      <sz val="10"/>
      <color theme="7"/>
      <name val="Arial"/>
      <family val="2"/>
    </font>
    <font>
      <u/>
      <sz val="10"/>
      <color rgb="FF00B050"/>
      <name val="Arial"/>
      <family val="2"/>
    </font>
    <font>
      <i/>
      <sz val="10"/>
      <color rgb="FFC00000"/>
      <name val="Arial"/>
      <family val="2"/>
    </font>
    <font>
      <u/>
      <sz val="11"/>
      <color theme="10"/>
      <name val="Arial"/>
      <family val="2"/>
    </font>
    <font>
      <u/>
      <sz val="10"/>
      <name val="Arial"/>
      <family val="2"/>
    </font>
    <font>
      <sz val="10"/>
      <color theme="1"/>
      <name val="Arial"/>
    </font>
    <font>
      <sz val="11"/>
      <color rgb="FF000000"/>
      <name val="Calibri"/>
      <family val="2"/>
      <scheme val="minor"/>
    </font>
    <font>
      <u/>
      <sz val="10"/>
      <color theme="10"/>
      <name val="Arial"/>
    </font>
    <font>
      <sz val="11"/>
      <color rgb="FF242424"/>
      <name val="Aptos Narrow"/>
      <charset val="1"/>
    </font>
    <font>
      <sz val="10"/>
      <color theme="1"/>
      <name val="Segoe UI Historic"/>
      <charset val="1"/>
    </font>
  </fonts>
  <fills count="14">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tint="0.499984740745262"/>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1" tint="0.34998626667073579"/>
        <bgColor theme="4"/>
      </patternFill>
    </fill>
    <fill>
      <patternFill patternType="solid">
        <fgColor theme="0" tint="-0.34998626667073579"/>
        <bgColor indexed="64"/>
      </patternFill>
    </fill>
    <fill>
      <patternFill patternType="solid">
        <fgColor indexed="9"/>
        <bgColor indexed="64"/>
      </patternFill>
    </fill>
    <fill>
      <patternFill patternType="solid">
        <fgColor indexed="22"/>
        <bgColor indexed="64"/>
      </patternFill>
    </fill>
    <fill>
      <patternFill patternType="solid">
        <fgColor rgb="FFD9D9D9"/>
        <bgColor indexed="64"/>
      </patternFill>
    </fill>
    <fill>
      <patternFill patternType="solid">
        <fgColor theme="2" tint="-0.249977111117893"/>
        <bgColor indexed="64"/>
      </patternFill>
    </fill>
  </fills>
  <borders count="26">
    <border>
      <left/>
      <right/>
      <top/>
      <bottom/>
      <diagonal/>
    </border>
    <border>
      <left/>
      <right style="dotted">
        <color indexed="64"/>
      </right>
      <top/>
      <bottom style="dotted">
        <color indexed="64"/>
      </bottom>
      <diagonal/>
    </border>
    <border>
      <left/>
      <right/>
      <top/>
      <bottom style="dotted">
        <color indexed="64"/>
      </bottom>
      <diagonal/>
    </border>
    <border>
      <left/>
      <right style="dotted">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dotted">
        <color indexed="64"/>
      </right>
      <top style="dotted">
        <color indexed="64"/>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hair">
        <color indexed="64"/>
      </left>
      <right style="hair">
        <color indexed="64"/>
      </right>
      <top style="hair">
        <color indexed="64"/>
      </top>
      <bottom style="hair">
        <color indexed="64"/>
      </bottom>
      <diagonal/>
    </border>
    <border>
      <left style="thin">
        <color auto="1"/>
      </left>
      <right style="thin">
        <color auto="1"/>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theme="4" tint="0.39997558519241921"/>
      </top>
      <bottom style="thin">
        <color theme="4" tint="0.39997558519241921"/>
      </bottom>
      <diagonal/>
    </border>
  </borders>
  <cellStyleXfs count="8">
    <xf numFmtId="0" fontId="0" fillId="0" borderId="0"/>
    <xf numFmtId="0" fontId="2" fillId="0" borderId="0" applyNumberForma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0" fontId="11" fillId="0" borderId="0"/>
    <xf numFmtId="0" fontId="11" fillId="0" borderId="0"/>
    <xf numFmtId="0" fontId="11" fillId="0" borderId="0"/>
    <xf numFmtId="0" fontId="2" fillId="0" borderId="0" applyNumberFormat="0" applyFill="0" applyBorder="0" applyAlignment="0" applyProtection="0"/>
  </cellStyleXfs>
  <cellXfs count="309">
    <xf numFmtId="0" fontId="0" fillId="0" borderId="0" xfId="0"/>
    <xf numFmtId="0" fontId="6" fillId="2" borderId="0" xfId="0" applyFont="1" applyFill="1"/>
    <xf numFmtId="0" fontId="7" fillId="2" borderId="0" xfId="1" applyFont="1" applyFill="1"/>
    <xf numFmtId="0" fontId="9" fillId="2" borderId="0" xfId="0" applyFont="1" applyFill="1"/>
    <xf numFmtId="0" fontId="7" fillId="2" borderId="4" xfId="1" applyFont="1" applyFill="1" applyBorder="1"/>
    <xf numFmtId="0" fontId="8" fillId="2" borderId="0" xfId="0" applyFont="1" applyFill="1"/>
    <xf numFmtId="0" fontId="1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9" fillId="6" borderId="6" xfId="0" applyFont="1" applyFill="1" applyBorder="1" applyAlignment="1">
      <alignment horizontal="center"/>
    </xf>
    <xf numFmtId="0" fontId="9" fillId="6" borderId="5" xfId="0" applyFont="1" applyFill="1" applyBorder="1" applyAlignment="1">
      <alignment horizontal="center"/>
    </xf>
    <xf numFmtId="0" fontId="9" fillId="6" borderId="7" xfId="0" applyFont="1" applyFill="1" applyBorder="1" applyAlignment="1">
      <alignment horizontal="center"/>
    </xf>
    <xf numFmtId="0" fontId="12" fillId="6" borderId="7" xfId="0" applyFont="1" applyFill="1" applyBorder="1" applyAlignment="1">
      <alignment horizontal="center" vertical="center" wrapText="1"/>
    </xf>
    <xf numFmtId="0" fontId="15" fillId="2" borderId="0" xfId="1" applyFont="1" applyFill="1"/>
    <xf numFmtId="0" fontId="12" fillId="4" borderId="6"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6" fillId="4" borderId="7" xfId="0" applyFont="1" applyFill="1" applyBorder="1" applyAlignment="1">
      <alignment horizontal="center"/>
    </xf>
    <xf numFmtId="0" fontId="17" fillId="2" borderId="4" xfId="0" applyFont="1" applyFill="1" applyBorder="1" applyAlignment="1">
      <alignment horizontal="left" vertical="center"/>
    </xf>
    <xf numFmtId="0" fontId="17" fillId="2" borderId="4" xfId="0" applyFont="1" applyFill="1" applyBorder="1" applyAlignment="1">
      <alignment wrapText="1"/>
    </xf>
    <xf numFmtId="0" fontId="17" fillId="9" borderId="4" xfId="0" applyFont="1" applyFill="1" applyBorder="1" applyAlignment="1">
      <alignment horizontal="left" vertical="center" wrapText="1"/>
    </xf>
    <xf numFmtId="0" fontId="9" fillId="9"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9" fillId="5" borderId="4" xfId="0" applyFont="1" applyFill="1" applyBorder="1" applyAlignment="1">
      <alignment horizontal="left" vertical="center"/>
    </xf>
    <xf numFmtId="0" fontId="20" fillId="5" borderId="4" xfId="0" applyFont="1" applyFill="1" applyBorder="1" applyAlignment="1">
      <alignment wrapText="1"/>
    </xf>
    <xf numFmtId="0" fontId="20" fillId="5" borderId="4" xfId="0" applyFont="1" applyFill="1" applyBorder="1"/>
    <xf numFmtId="0" fontId="11" fillId="5" borderId="4" xfId="0" applyFont="1" applyFill="1" applyBorder="1" applyAlignment="1">
      <alignment wrapText="1"/>
    </xf>
    <xf numFmtId="0" fontId="11" fillId="2" borderId="4" xfId="0" applyFont="1" applyFill="1" applyBorder="1" applyAlignment="1">
      <alignment horizontal="left" vertical="center"/>
    </xf>
    <xf numFmtId="167" fontId="20" fillId="2" borderId="4" xfId="2" applyNumberFormat="1" applyFont="1" applyFill="1" applyBorder="1" applyAlignment="1">
      <alignment wrapText="1"/>
    </xf>
    <xf numFmtId="167" fontId="20" fillId="2" borderId="4" xfId="2" applyNumberFormat="1" applyFont="1" applyFill="1" applyBorder="1"/>
    <xf numFmtId="0" fontId="20" fillId="2" borderId="4" xfId="0" applyFont="1" applyFill="1" applyBorder="1" applyAlignment="1">
      <alignment wrapText="1"/>
    </xf>
    <xf numFmtId="0" fontId="21" fillId="2" borderId="4" xfId="0" applyFont="1" applyFill="1" applyBorder="1" applyAlignment="1">
      <alignment horizontal="right" vertical="center" wrapText="1"/>
    </xf>
    <xf numFmtId="0" fontId="10" fillId="2" borderId="4" xfId="0" applyFont="1" applyFill="1" applyBorder="1" applyAlignment="1">
      <alignment horizontal="right" vertical="center" wrapText="1"/>
    </xf>
    <xf numFmtId="0" fontId="21" fillId="2" borderId="4" xfId="0" applyFont="1" applyFill="1" applyBorder="1" applyAlignment="1">
      <alignment vertical="center" wrapText="1"/>
    </xf>
    <xf numFmtId="0" fontId="19" fillId="9" borderId="4" xfId="0" applyFont="1" applyFill="1" applyBorder="1" applyAlignment="1">
      <alignment horizontal="left" vertical="center"/>
    </xf>
    <xf numFmtId="0" fontId="9" fillId="9" borderId="4" xfId="0" applyFont="1" applyFill="1" applyBorder="1" applyAlignment="1">
      <alignment horizontal="left" vertical="center" wrapText="1"/>
    </xf>
    <xf numFmtId="0" fontId="22" fillId="9" borderId="13" xfId="0" applyFont="1" applyFill="1" applyBorder="1" applyAlignment="1">
      <alignment horizontal="left" vertical="center" wrapText="1"/>
    </xf>
    <xf numFmtId="0" fontId="9" fillId="9" borderId="4" xfId="3" applyNumberFormat="1" applyFont="1" applyFill="1" applyBorder="1" applyAlignment="1">
      <alignment horizontal="center" vertical="center" wrapText="1"/>
    </xf>
    <xf numFmtId="9" fontId="9" fillId="9" borderId="4" xfId="3" applyFont="1" applyFill="1" applyBorder="1" applyAlignment="1">
      <alignment horizontal="center" vertical="center" wrapText="1"/>
    </xf>
    <xf numFmtId="167" fontId="11" fillId="2" borderId="4" xfId="2" applyNumberFormat="1" applyFont="1" applyFill="1" applyBorder="1"/>
    <xf numFmtId="167" fontId="11" fillId="2" borderId="4" xfId="2" applyNumberFormat="1" applyFont="1" applyFill="1" applyBorder="1" applyAlignment="1">
      <alignment wrapText="1"/>
    </xf>
    <xf numFmtId="0" fontId="12" fillId="6" borderId="5" xfId="0" applyFont="1" applyFill="1" applyBorder="1" applyAlignment="1">
      <alignment horizontal="center" vertical="center" wrapText="1"/>
    </xf>
    <xf numFmtId="0" fontId="8" fillId="2" borderId="4" xfId="0" applyFont="1" applyFill="1" applyBorder="1"/>
    <xf numFmtId="0" fontId="12" fillId="6" borderId="3"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4" fillId="2" borderId="4" xfId="0" applyFont="1" applyFill="1" applyBorder="1"/>
    <xf numFmtId="0" fontId="12" fillId="6" borderId="6"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12" fillId="6" borderId="7" xfId="0" applyFont="1" applyFill="1" applyBorder="1" applyAlignment="1">
      <alignment horizontal="left" vertical="center" wrapText="1"/>
    </xf>
    <xf numFmtId="0" fontId="7" fillId="2" borderId="4" xfId="1" applyFont="1" applyFill="1" applyBorder="1" applyAlignment="1">
      <alignment horizontal="left" vertical="center" wrapText="1"/>
    </xf>
    <xf numFmtId="0" fontId="10" fillId="5" borderId="4" xfId="0" applyFont="1" applyFill="1" applyBorder="1"/>
    <xf numFmtId="0" fontId="7" fillId="5" borderId="4" xfId="1"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15"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10" fillId="2" borderId="12" xfId="0" applyFont="1" applyFill="1" applyBorder="1"/>
    <xf numFmtId="0" fontId="10" fillId="2" borderId="16" xfId="0" applyFont="1" applyFill="1" applyBorder="1"/>
    <xf numFmtId="0" fontId="12" fillId="8" borderId="17" xfId="0" applyFont="1" applyFill="1" applyBorder="1" applyAlignment="1">
      <alignment horizontal="justify" vertical="center" wrapText="1"/>
    </xf>
    <xf numFmtId="0" fontId="11" fillId="10" borderId="11" xfId="4" applyFill="1" applyBorder="1"/>
    <xf numFmtId="0" fontId="11" fillId="10" borderId="18" xfId="4" applyFill="1" applyBorder="1"/>
    <xf numFmtId="0" fontId="11" fillId="10" borderId="12" xfId="4" applyFill="1" applyBorder="1"/>
    <xf numFmtId="0" fontId="11" fillId="10" borderId="0" xfId="4" applyFill="1"/>
    <xf numFmtId="0" fontId="11" fillId="10" borderId="19" xfId="5" applyFill="1" applyBorder="1"/>
    <xf numFmtId="0" fontId="11" fillId="10" borderId="20" xfId="4" applyFill="1" applyBorder="1"/>
    <xf numFmtId="0" fontId="23" fillId="10" borderId="0" xfId="4" applyFont="1" applyFill="1"/>
    <xf numFmtId="0" fontId="11" fillId="10" borderId="19" xfId="4" applyFill="1" applyBorder="1"/>
    <xf numFmtId="0" fontId="24" fillId="10" borderId="0" xfId="4" applyFont="1" applyFill="1" applyAlignment="1">
      <alignment horizontal="center"/>
    </xf>
    <xf numFmtId="0" fontId="25" fillId="10" borderId="19" xfId="4" applyFont="1" applyFill="1" applyBorder="1" applyAlignment="1">
      <alignment horizontal="center"/>
    </xf>
    <xf numFmtId="0" fontId="25" fillId="10" borderId="0" xfId="4" applyFont="1" applyFill="1" applyAlignment="1">
      <alignment horizontal="center"/>
    </xf>
    <xf numFmtId="0" fontId="11" fillId="10" borderId="7" xfId="4" applyFill="1" applyBorder="1"/>
    <xf numFmtId="0" fontId="11" fillId="10" borderId="17" xfId="4" applyFill="1" applyBorder="1"/>
    <xf numFmtId="0" fontId="11" fillId="10" borderId="6" xfId="4" applyFill="1" applyBorder="1"/>
    <xf numFmtId="0" fontId="27" fillId="10" borderId="0" xfId="6" applyFont="1" applyFill="1" applyAlignment="1">
      <alignment horizontal="center" vertical="top" wrapText="1"/>
    </xf>
    <xf numFmtId="0" fontId="27" fillId="10" borderId="0" xfId="0" applyFont="1" applyFill="1" applyAlignment="1">
      <alignment vertical="top"/>
    </xf>
    <xf numFmtId="0" fontId="11" fillId="10" borderId="0" xfId="6" applyFill="1" applyAlignment="1">
      <alignment vertical="top" wrapText="1"/>
    </xf>
    <xf numFmtId="0" fontId="11" fillId="10" borderId="0" xfId="0" applyFont="1" applyFill="1" applyAlignment="1">
      <alignment vertical="top" wrapText="1"/>
    </xf>
    <xf numFmtId="15" fontId="11" fillId="10" borderId="0" xfId="0" applyNumberFormat="1" applyFont="1" applyFill="1" applyAlignment="1">
      <alignment vertical="top" wrapText="1"/>
    </xf>
    <xf numFmtId="0" fontId="27" fillId="12" borderId="21" xfId="0" applyFont="1" applyFill="1" applyBorder="1" applyAlignment="1">
      <alignment horizontal="center" vertical="center" wrapText="1"/>
    </xf>
    <xf numFmtId="0" fontId="27" fillId="12" borderId="21" xfId="0" applyFont="1" applyFill="1" applyBorder="1" applyAlignment="1">
      <alignment horizontal="center" vertical="center"/>
    </xf>
    <xf numFmtId="0" fontId="11" fillId="10" borderId="0" xfId="0" applyFont="1" applyFill="1" applyAlignment="1">
      <alignment horizontal="center" vertical="center" wrapText="1"/>
    </xf>
    <xf numFmtId="0" fontId="11" fillId="10" borderId="0" xfId="6" applyFill="1" applyAlignment="1">
      <alignment horizontal="center" vertical="center" wrapText="1"/>
    </xf>
    <xf numFmtId="0" fontId="11" fillId="10" borderId="21" xfId="6" applyFill="1" applyBorder="1" applyAlignment="1">
      <alignment horizontal="center" vertical="top" wrapText="1"/>
    </xf>
    <xf numFmtId="49" fontId="11" fillId="10" borderId="21" xfId="0" quotePrefix="1" applyNumberFormat="1" applyFont="1" applyFill="1" applyBorder="1" applyAlignment="1">
      <alignment horizontal="center" vertical="top" wrapText="1"/>
    </xf>
    <xf numFmtId="0" fontId="11" fillId="10" borderId="21" xfId="0" applyFont="1" applyFill="1" applyBorder="1" applyAlignment="1">
      <alignment horizontal="left" vertical="top" wrapText="1"/>
    </xf>
    <xf numFmtId="0" fontId="11" fillId="10" borderId="21" xfId="0" quotePrefix="1" applyFont="1" applyFill="1" applyBorder="1" applyAlignment="1">
      <alignment horizontal="left" vertical="top" wrapText="1"/>
    </xf>
    <xf numFmtId="0" fontId="9" fillId="9" borderId="4" xfId="0" applyFont="1" applyFill="1" applyBorder="1" applyAlignment="1">
      <alignment horizontal="center" vertical="center"/>
    </xf>
    <xf numFmtId="0" fontId="9" fillId="6" borderId="5" xfId="0" applyFont="1" applyFill="1" applyBorder="1" applyAlignment="1">
      <alignment horizontal="center" vertical="center" wrapText="1"/>
    </xf>
    <xf numFmtId="0" fontId="6" fillId="0" borderId="0" xfId="0" applyFont="1"/>
    <xf numFmtId="0" fontId="28" fillId="0" borderId="4" xfId="1" applyFont="1" applyFill="1" applyBorder="1" applyAlignment="1"/>
    <xf numFmtId="0" fontId="14" fillId="0" borderId="4" xfId="0" applyFont="1" applyBorder="1" applyAlignment="1">
      <alignment horizontal="center" vertical="top"/>
    </xf>
    <xf numFmtId="0" fontId="6" fillId="0" borderId="0" xfId="0" applyFont="1" applyAlignment="1">
      <alignment horizontal="center" vertical="top"/>
    </xf>
    <xf numFmtId="0" fontId="13" fillId="6" borderId="19" xfId="0" applyFont="1" applyFill="1" applyBorder="1" applyAlignment="1">
      <alignment horizontal="center" vertical="center" wrapText="1"/>
    </xf>
    <xf numFmtId="0" fontId="13" fillId="6" borderId="22" xfId="0" applyFont="1" applyFill="1" applyBorder="1" applyAlignment="1">
      <alignment horizontal="center" vertical="center" wrapText="1"/>
    </xf>
    <xf numFmtId="0" fontId="13" fillId="6" borderId="20" xfId="0" applyFont="1" applyFill="1" applyBorder="1" applyAlignment="1">
      <alignment horizontal="center" vertical="center" wrapText="1"/>
    </xf>
    <xf numFmtId="0" fontId="0" fillId="0" borderId="4" xfId="0" applyBorder="1"/>
    <xf numFmtId="0" fontId="0" fillId="0" borderId="4" xfId="0" applyBorder="1" applyAlignment="1">
      <alignment horizontal="left" vertical="center"/>
    </xf>
    <xf numFmtId="0" fontId="0" fillId="2" borderId="0" xfId="0" applyFill="1"/>
    <xf numFmtId="167" fontId="11" fillId="0" borderId="4" xfId="2" applyNumberFormat="1" applyFont="1" applyFill="1" applyBorder="1" applyAlignment="1">
      <alignment wrapText="1"/>
    </xf>
    <xf numFmtId="0" fontId="13" fillId="6" borderId="4" xfId="0" applyFont="1" applyFill="1" applyBorder="1" applyAlignment="1">
      <alignment horizontal="center" vertical="center" wrapText="1"/>
    </xf>
    <xf numFmtId="0" fontId="31" fillId="2" borderId="4" xfId="0" applyFont="1" applyFill="1" applyBorder="1"/>
    <xf numFmtId="0" fontId="32" fillId="2" borderId="4" xfId="0" applyFont="1" applyFill="1" applyBorder="1"/>
    <xf numFmtId="0" fontId="11" fillId="10" borderId="21"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6" fillId="2" borderId="0" xfId="0" applyFont="1" applyFill="1" applyAlignment="1">
      <alignment horizontal="center"/>
    </xf>
    <xf numFmtId="0" fontId="12" fillId="7" borderId="3"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6" fillId="2" borderId="0" xfId="0" applyFont="1" applyFill="1" applyAlignment="1">
      <alignment horizontal="center" vertical="center"/>
    </xf>
    <xf numFmtId="0" fontId="7" fillId="2" borderId="0" xfId="1" applyFont="1" applyFill="1" applyAlignment="1">
      <alignment horizontal="center" vertical="center"/>
    </xf>
    <xf numFmtId="0" fontId="7" fillId="2" borderId="0" xfId="1" applyFont="1" applyFill="1" applyBorder="1" applyAlignment="1">
      <alignment horizontal="left"/>
    </xf>
    <xf numFmtId="0" fontId="0" fillId="0" borderId="4" xfId="0" applyBorder="1" applyAlignment="1">
      <alignment vertical="top"/>
    </xf>
    <xf numFmtId="0" fontId="0" fillId="0" borderId="4" xfId="0" applyBorder="1" applyAlignment="1">
      <alignment vertical="center"/>
    </xf>
    <xf numFmtId="0" fontId="7" fillId="2" borderId="0" xfId="1" applyFont="1" applyFill="1" applyBorder="1" applyAlignment="1">
      <alignment horizontal="left" wrapText="1"/>
    </xf>
    <xf numFmtId="0" fontId="6" fillId="0" borderId="0" xfId="0" applyFont="1" applyAlignment="1">
      <alignment wrapText="1"/>
    </xf>
    <xf numFmtId="0" fontId="33" fillId="0" borderId="0" xfId="0" applyFont="1" applyAlignment="1">
      <alignment vertical="center"/>
    </xf>
    <xf numFmtId="0" fontId="34" fillId="2" borderId="0" xfId="1" applyFont="1" applyFill="1"/>
    <xf numFmtId="0" fontId="7" fillId="5" borderId="4" xfId="1" applyFont="1" applyFill="1" applyBorder="1" applyAlignment="1">
      <alignment horizontal="right"/>
    </xf>
    <xf numFmtId="0" fontId="2" fillId="5" borderId="4" xfId="1" applyFill="1" applyBorder="1" applyAlignment="1">
      <alignment horizontal="right"/>
    </xf>
    <xf numFmtId="0" fontId="2" fillId="5" borderId="4" xfId="1" applyFill="1" applyBorder="1"/>
    <xf numFmtId="0" fontId="0" fillId="0" borderId="0" xfId="0" applyAlignment="1">
      <alignment horizontal="center"/>
    </xf>
    <xf numFmtId="0" fontId="9" fillId="0" borderId="4" xfId="0" applyFont="1" applyBorder="1" applyAlignment="1">
      <alignment horizontal="center"/>
    </xf>
    <xf numFmtId="0" fontId="35" fillId="0" borderId="4" xfId="1" applyFont="1" applyFill="1" applyBorder="1" applyAlignment="1"/>
    <xf numFmtId="0" fontId="36" fillId="0" borderId="4" xfId="1" applyFont="1" applyFill="1" applyBorder="1" applyAlignment="1"/>
    <xf numFmtId="0" fontId="2" fillId="2" borderId="0" xfId="1" applyFill="1"/>
    <xf numFmtId="0" fontId="0" fillId="2" borderId="0" xfId="0" applyFill="1" applyAlignment="1">
      <alignment horizontal="center"/>
    </xf>
    <xf numFmtId="0" fontId="37" fillId="5" borderId="13" xfId="0" applyFont="1" applyFill="1" applyBorder="1"/>
    <xf numFmtId="0" fontId="10" fillId="2" borderId="4" xfId="0" applyFont="1" applyFill="1" applyBorder="1"/>
    <xf numFmtId="0" fontId="11" fillId="0" borderId="21" xfId="0" applyFont="1" applyBorder="1" applyAlignment="1">
      <alignment horizontal="left" vertical="center" wrapText="1"/>
    </xf>
    <xf numFmtId="0" fontId="1" fillId="5" borderId="4" xfId="0" applyFont="1" applyFill="1" applyBorder="1" applyAlignment="1">
      <alignment horizontal="right"/>
    </xf>
    <xf numFmtId="0" fontId="1" fillId="2" borderId="4" xfId="0" applyFont="1" applyFill="1" applyBorder="1"/>
    <xf numFmtId="0" fontId="1" fillId="2" borderId="4" xfId="0" applyFont="1" applyFill="1" applyBorder="1" applyAlignment="1">
      <alignment horizontal="left" vertical="center" wrapText="1"/>
    </xf>
    <xf numFmtId="0" fontId="1" fillId="2" borderId="0" xfId="0" applyFont="1" applyFill="1"/>
    <xf numFmtId="0" fontId="27" fillId="10" borderId="21" xfId="0" quotePrefix="1" applyFont="1" applyFill="1" applyBorder="1" applyAlignment="1">
      <alignment horizontal="left" vertical="top" wrapText="1"/>
    </xf>
    <xf numFmtId="0" fontId="1" fillId="4" borderId="5" xfId="0" applyFont="1" applyFill="1" applyBorder="1" applyAlignment="1">
      <alignment horizontal="center"/>
    </xf>
    <xf numFmtId="0" fontId="9" fillId="13" borderId="4" xfId="0" applyFont="1" applyFill="1" applyBorder="1" applyAlignment="1">
      <alignment horizontal="center"/>
    </xf>
    <xf numFmtId="0" fontId="21" fillId="5" borderId="4" xfId="0" applyFont="1" applyFill="1" applyBorder="1" applyAlignment="1">
      <alignment vertical="center" wrapText="1"/>
    </xf>
    <xf numFmtId="0" fontId="9" fillId="6" borderId="5" xfId="0" applyFont="1" applyFill="1" applyBorder="1" applyAlignment="1">
      <alignment horizontal="center" wrapText="1"/>
    </xf>
    <xf numFmtId="0" fontId="1" fillId="4" borderId="7" xfId="0" applyFont="1" applyFill="1" applyBorder="1" applyAlignment="1">
      <alignment horizontal="center" wrapText="1"/>
    </xf>
    <xf numFmtId="0" fontId="8" fillId="2" borderId="4" xfId="0" applyFont="1" applyFill="1" applyBorder="1" applyAlignment="1">
      <alignment horizontal="left" vertical="center"/>
    </xf>
    <xf numFmtId="14" fontId="1" fillId="2" borderId="16" xfId="0" applyNumberFormat="1" applyFont="1" applyFill="1" applyBorder="1" applyAlignment="1">
      <alignment horizontal="justify" vertical="center" wrapText="1"/>
    </xf>
    <xf numFmtId="0" fontId="9" fillId="5" borderId="15" xfId="0" applyFont="1" applyFill="1" applyBorder="1" applyAlignment="1">
      <alignment horizontal="center"/>
    </xf>
    <xf numFmtId="0" fontId="9" fillId="5" borderId="4" xfId="0" applyFont="1" applyFill="1" applyBorder="1"/>
    <xf numFmtId="0" fontId="1" fillId="0" borderId="21" xfId="0" applyFont="1" applyBorder="1" applyAlignment="1">
      <alignment horizontal="center" vertical="center"/>
    </xf>
    <xf numFmtId="168" fontId="11" fillId="10" borderId="21" xfId="6" quotePrefix="1" applyNumberFormat="1" applyFill="1" applyBorder="1" applyAlignment="1">
      <alignment horizontal="center" vertical="top" wrapText="1"/>
    </xf>
    <xf numFmtId="0" fontId="9" fillId="2" borderId="4" xfId="0" applyFont="1" applyFill="1" applyBorder="1" applyAlignment="1">
      <alignment horizontal="center"/>
    </xf>
    <xf numFmtId="0" fontId="9" fillId="2" borderId="4" xfId="0" applyFont="1" applyFill="1" applyBorder="1" applyAlignment="1">
      <alignment horizontal="left" vertical="top" wrapText="1"/>
    </xf>
    <xf numFmtId="0" fontId="38" fillId="2" borderId="4" xfId="1" applyFont="1" applyFill="1" applyBorder="1"/>
    <xf numFmtId="0" fontId="27" fillId="2" borderId="0" xfId="0" applyFont="1" applyFill="1"/>
    <xf numFmtId="0" fontId="11" fillId="2" borderId="0" xfId="0" applyFont="1" applyFill="1"/>
    <xf numFmtId="0" fontId="39" fillId="2" borderId="0" xfId="1" applyFont="1" applyFill="1"/>
    <xf numFmtId="0" fontId="28" fillId="0" borderId="4" xfId="1" applyFont="1" applyBorder="1" applyAlignment="1">
      <alignment horizontal="left"/>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5" xfId="0" applyFont="1" applyFill="1" applyBorder="1" applyAlignment="1">
      <alignment horizontal="center"/>
    </xf>
    <xf numFmtId="0" fontId="2" fillId="0" borderId="0" xfId="1"/>
    <xf numFmtId="0" fontId="38" fillId="0" borderId="4" xfId="1" applyFont="1" applyBorder="1"/>
    <xf numFmtId="0" fontId="1" fillId="5" borderId="4" xfId="0" applyFont="1" applyFill="1" applyBorder="1"/>
    <xf numFmtId="0" fontId="11" fillId="0" borderId="21" xfId="0" applyFont="1" applyBorder="1" applyAlignment="1">
      <alignment horizontal="left" vertical="top" wrapText="1"/>
    </xf>
    <xf numFmtId="0" fontId="1" fillId="0" borderId="21" xfId="0" applyFont="1" applyBorder="1" applyAlignment="1">
      <alignment horizontal="center" vertical="top"/>
    </xf>
    <xf numFmtId="0" fontId="1" fillId="2" borderId="13" xfId="0" applyFont="1" applyFill="1" applyBorder="1"/>
    <xf numFmtId="0" fontId="1" fillId="2" borderId="4" xfId="0" applyFont="1" applyFill="1" applyBorder="1" applyAlignment="1">
      <alignment horizontal="right"/>
    </xf>
    <xf numFmtId="0" fontId="1" fillId="5" borderId="15" xfId="0" applyFont="1" applyFill="1" applyBorder="1" applyAlignment="1">
      <alignment horizontal="center"/>
    </xf>
    <xf numFmtId="0" fontId="8" fillId="2" borderId="13" xfId="0" applyFont="1" applyFill="1" applyBorder="1"/>
    <xf numFmtId="14" fontId="1" fillId="5" borderId="4" xfId="0" applyNumberFormat="1" applyFont="1" applyFill="1" applyBorder="1" applyAlignment="1">
      <alignment horizontal="right"/>
    </xf>
    <xf numFmtId="0" fontId="7" fillId="2" borderId="4" xfId="1" applyFont="1" applyFill="1" applyBorder="1" applyAlignment="1">
      <alignment horizontal="right"/>
    </xf>
    <xf numFmtId="0" fontId="1" fillId="5" borderId="13" xfId="0" applyFont="1" applyFill="1" applyBorder="1"/>
    <xf numFmtId="0" fontId="11" fillId="2" borderId="4" xfId="0" applyFont="1" applyFill="1" applyBorder="1"/>
    <xf numFmtId="0" fontId="1" fillId="3" borderId="4" xfId="0" applyFont="1" applyFill="1" applyBorder="1"/>
    <xf numFmtId="0" fontId="1" fillId="5" borderId="12" xfId="0" applyFont="1" applyFill="1" applyBorder="1" applyAlignment="1">
      <alignment horizontal="center"/>
    </xf>
    <xf numFmtId="0" fontId="1" fillId="5" borderId="16" xfId="0" applyFont="1" applyFill="1" applyBorder="1"/>
    <xf numFmtId="0" fontId="1" fillId="5" borderId="11" xfId="0" applyFont="1" applyFill="1" applyBorder="1"/>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2" borderId="21" xfId="0" applyFont="1" applyFill="1" applyBorder="1" applyAlignment="1">
      <alignment horizontal="center" vertical="center"/>
    </xf>
    <xf numFmtId="0" fontId="1" fillId="0" borderId="0" xfId="0" applyFont="1" applyAlignment="1">
      <alignment horizontal="center" vertical="top"/>
    </xf>
    <xf numFmtId="0" fontId="1" fillId="0" borderId="0" xfId="0" applyFont="1"/>
    <xf numFmtId="0" fontId="1" fillId="0" borderId="4" xfId="0" applyFont="1" applyBorder="1" applyAlignment="1">
      <alignment horizontal="left" vertical="center"/>
    </xf>
    <xf numFmtId="0" fontId="1" fillId="0" borderId="4" xfId="0" applyFont="1" applyBorder="1" applyAlignment="1">
      <alignment horizontal="left"/>
    </xf>
    <xf numFmtId="0" fontId="1" fillId="2" borderId="15" xfId="0" applyFont="1" applyFill="1" applyBorder="1" applyAlignment="1">
      <alignment horizontal="center" vertical="center" wrapText="1"/>
    </xf>
    <xf numFmtId="0" fontId="1" fillId="2" borderId="15" xfId="0" applyFont="1" applyFill="1" applyBorder="1" applyAlignment="1">
      <alignment horizontal="left" vertical="center" wrapText="1"/>
    </xf>
    <xf numFmtId="0" fontId="1" fillId="2" borderId="0" xfId="0" applyFont="1" applyFill="1" applyAlignment="1">
      <alignment horizontal="center"/>
    </xf>
    <xf numFmtId="0" fontId="1" fillId="2" borderId="0" xfId="0" applyFont="1" applyFill="1" applyAlignment="1">
      <alignment horizontal="left"/>
    </xf>
    <xf numFmtId="0" fontId="1" fillId="2" borderId="1" xfId="0" applyFont="1" applyFill="1" applyBorder="1" applyAlignment="1">
      <alignment horizontal="justify" vertical="center" wrapText="1"/>
    </xf>
    <xf numFmtId="14" fontId="1" fillId="2" borderId="1" xfId="0" applyNumberFormat="1" applyFont="1" applyFill="1" applyBorder="1" applyAlignment="1">
      <alignment horizontal="justify" vertical="center" wrapText="1"/>
    </xf>
    <xf numFmtId="0" fontId="1" fillId="2" borderId="2" xfId="0" applyFont="1" applyFill="1" applyBorder="1" applyAlignment="1">
      <alignment horizontal="justify" vertical="center" wrapText="1"/>
    </xf>
    <xf numFmtId="0" fontId="1" fillId="2" borderId="9" xfId="0" applyFont="1" applyFill="1" applyBorder="1"/>
    <xf numFmtId="0" fontId="1" fillId="2" borderId="0" xfId="0" applyFont="1" applyFill="1" applyAlignment="1">
      <alignment wrapText="1"/>
    </xf>
    <xf numFmtId="0" fontId="1" fillId="2" borderId="4" xfId="0" applyFont="1" applyFill="1" applyBorder="1" applyAlignment="1">
      <alignment horizontal="left" wrapText="1"/>
    </xf>
    <xf numFmtId="0" fontId="1" fillId="5" borderId="4" xfId="0" applyFont="1" applyFill="1" applyBorder="1" applyAlignment="1">
      <alignment horizontal="left" vertical="center"/>
    </xf>
    <xf numFmtId="0" fontId="1" fillId="5" borderId="4" xfId="0" applyFont="1" applyFill="1" applyBorder="1" applyAlignment="1">
      <alignment horizontal="left" vertical="center" wrapText="1"/>
    </xf>
    <xf numFmtId="167" fontId="1" fillId="5" borderId="4" xfId="2" applyNumberFormat="1" applyFont="1" applyFill="1" applyBorder="1" applyAlignment="1">
      <alignment horizontal="center" vertical="top"/>
    </xf>
    <xf numFmtId="0" fontId="1" fillId="5" borderId="4" xfId="0" applyFont="1" applyFill="1" applyBorder="1" applyAlignment="1">
      <alignment wrapText="1"/>
    </xf>
    <xf numFmtId="0" fontId="1" fillId="2" borderId="4" xfId="0" applyFont="1" applyFill="1" applyBorder="1" applyAlignment="1">
      <alignment horizontal="left" vertical="center"/>
    </xf>
    <xf numFmtId="167" fontId="1" fillId="2" borderId="4" xfId="2" applyNumberFormat="1" applyFont="1" applyFill="1" applyBorder="1" applyAlignment="1">
      <alignment horizontal="center" vertical="top"/>
    </xf>
    <xf numFmtId="0" fontId="1" fillId="2" borderId="4" xfId="0" applyFont="1" applyFill="1" applyBorder="1" applyAlignment="1">
      <alignment wrapText="1"/>
    </xf>
    <xf numFmtId="0" fontId="1" fillId="2" borderId="4" xfId="0" applyFont="1" applyFill="1" applyBorder="1" applyAlignment="1">
      <alignment vertical="center" wrapText="1"/>
    </xf>
    <xf numFmtId="0" fontId="1" fillId="2" borderId="4" xfId="0" applyFont="1" applyFill="1" applyBorder="1" applyAlignment="1">
      <alignment vertical="top" wrapText="1"/>
    </xf>
    <xf numFmtId="167" fontId="1" fillId="2" borderId="4" xfId="2" applyNumberFormat="1" applyFont="1" applyFill="1" applyBorder="1" applyAlignment="1">
      <alignment horizontal="center" vertical="top" wrapText="1"/>
    </xf>
    <xf numFmtId="0" fontId="1" fillId="2" borderId="4" xfId="0" applyFont="1" applyFill="1" applyBorder="1" applyAlignment="1">
      <alignment horizontal="right" vertical="center" wrapText="1"/>
    </xf>
    <xf numFmtId="0" fontId="1" fillId="5" borderId="4" xfId="0" applyFont="1" applyFill="1" applyBorder="1" applyAlignment="1">
      <alignment vertical="center" wrapText="1"/>
    </xf>
    <xf numFmtId="0" fontId="1" fillId="6" borderId="6" xfId="0" applyFont="1" applyFill="1" applyBorder="1" applyAlignment="1">
      <alignment horizontal="center"/>
    </xf>
    <xf numFmtId="0" fontId="1" fillId="6" borderId="7" xfId="0" applyFont="1" applyFill="1" applyBorder="1" applyAlignment="1">
      <alignment horizontal="center"/>
    </xf>
    <xf numFmtId="0" fontId="1" fillId="6" borderId="5" xfId="0" applyFont="1" applyFill="1" applyBorder="1" applyAlignment="1">
      <alignment horizontal="center" wrapText="1"/>
    </xf>
    <xf numFmtId="0" fontId="1" fillId="2" borderId="15" xfId="0" applyFont="1" applyFill="1" applyBorder="1"/>
    <xf numFmtId="0" fontId="1" fillId="2" borderId="12" xfId="0" applyFont="1" applyFill="1" applyBorder="1"/>
    <xf numFmtId="0" fontId="1" fillId="2" borderId="16" xfId="0" applyFont="1" applyFill="1" applyBorder="1"/>
    <xf numFmtId="14" fontId="1" fillId="2" borderId="4" xfId="0" applyNumberFormat="1" applyFont="1" applyFill="1" applyBorder="1" applyAlignment="1">
      <alignment horizontal="justify" vertical="center" wrapText="1"/>
    </xf>
    <xf numFmtId="0" fontId="1" fillId="2" borderId="0" xfId="0" applyFont="1" applyFill="1" applyAlignment="1">
      <alignment horizontal="center" vertical="center"/>
    </xf>
    <xf numFmtId="0" fontId="1" fillId="2" borderId="15" xfId="0" applyFont="1" applyFill="1" applyBorder="1" applyAlignment="1">
      <alignment horizontal="center" vertical="center"/>
    </xf>
    <xf numFmtId="166" fontId="1" fillId="2" borderId="13" xfId="0" applyNumberFormat="1" applyFont="1" applyFill="1" applyBorder="1"/>
    <xf numFmtId="164" fontId="1" fillId="2" borderId="4" xfId="0" applyNumberFormat="1" applyFont="1" applyFill="1" applyBorder="1"/>
    <xf numFmtId="0" fontId="1" fillId="2" borderId="16" xfId="0" applyFont="1" applyFill="1" applyBorder="1" applyAlignment="1">
      <alignment horizontal="right"/>
    </xf>
    <xf numFmtId="0" fontId="1" fillId="0" borderId="15" xfId="0" applyFont="1" applyBorder="1" applyAlignment="1">
      <alignment horizontal="center" vertical="center"/>
    </xf>
    <xf numFmtId="0" fontId="1" fillId="0" borderId="4" xfId="0" applyFont="1" applyBorder="1" applyAlignment="1">
      <alignment vertical="top"/>
    </xf>
    <xf numFmtId="0" fontId="1" fillId="0" borderId="4" xfId="0" applyFont="1" applyBorder="1" applyAlignment="1">
      <alignment vertical="center" wrapText="1"/>
    </xf>
    <xf numFmtId="0" fontId="1" fillId="0" borderId="4" xfId="0" applyFont="1" applyBorder="1" applyAlignment="1">
      <alignment horizontal="center" vertical="center" wrapText="1"/>
    </xf>
    <xf numFmtId="49" fontId="1" fillId="0" borderId="4" xfId="0" applyNumberFormat="1" applyFont="1" applyBorder="1"/>
    <xf numFmtId="0" fontId="1" fillId="0" borderId="4" xfId="0" applyFont="1" applyBorder="1" applyAlignment="1">
      <alignment horizontal="left" vertical="top" wrapText="1"/>
    </xf>
    <xf numFmtId="0" fontId="1" fillId="0" borderId="4" xfId="0" applyFont="1" applyBorder="1" applyAlignment="1">
      <alignment horizontal="left" vertical="top"/>
    </xf>
    <xf numFmtId="0" fontId="1" fillId="0" borderId="4" xfId="0" applyFont="1" applyBorder="1" applyAlignment="1">
      <alignment wrapText="1"/>
    </xf>
    <xf numFmtId="0" fontId="1" fillId="0" borderId="13" xfId="0" applyFont="1" applyBorder="1" applyAlignment="1">
      <alignment vertical="top"/>
    </xf>
    <xf numFmtId="0" fontId="1" fillId="0" borderId="13" xfId="0" applyFont="1" applyBorder="1" applyAlignment="1">
      <alignment horizontal="left" vertical="top" wrapText="1"/>
    </xf>
    <xf numFmtId="0" fontId="1" fillId="0" borderId="16" xfId="0" applyFont="1" applyBorder="1" applyAlignment="1">
      <alignment vertical="top" wrapText="1"/>
    </xf>
    <xf numFmtId="0" fontId="1" fillId="0" borderId="11" xfId="0" applyFont="1" applyBorder="1" applyAlignment="1">
      <alignment vertical="top" wrapText="1"/>
    </xf>
    <xf numFmtId="0" fontId="1" fillId="0" borderId="13" xfId="0" applyFont="1" applyBorder="1" applyAlignment="1">
      <alignment vertical="top" wrapText="1"/>
    </xf>
    <xf numFmtId="49" fontId="1" fillId="0" borderId="4" xfId="0" applyNumberFormat="1" applyFont="1" applyBorder="1" applyAlignment="1">
      <alignment vertical="top"/>
    </xf>
    <xf numFmtId="0" fontId="1" fillId="0" borderId="13" xfId="0" applyFont="1" applyBorder="1" applyAlignment="1">
      <alignment wrapText="1"/>
    </xf>
    <xf numFmtId="0" fontId="1" fillId="0" borderId="4" xfId="0" applyFont="1" applyBorder="1" applyAlignment="1">
      <alignment horizontal="left" vertical="center" wrapText="1"/>
    </xf>
    <xf numFmtId="0" fontId="1" fillId="0" borderId="4"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vertical="center" wrapText="1"/>
    </xf>
    <xf numFmtId="0" fontId="1" fillId="0" borderId="13" xfId="0" applyFont="1" applyBorder="1" applyAlignment="1">
      <alignment horizontal="left" vertical="top"/>
    </xf>
    <xf numFmtId="0" fontId="1" fillId="0" borderId="15" xfId="0" applyFont="1" applyBorder="1" applyAlignment="1">
      <alignment vertical="center"/>
    </xf>
    <xf numFmtId="0" fontId="1" fillId="0" borderId="14" xfId="0" applyFont="1" applyBorder="1" applyAlignment="1">
      <alignment vertical="center"/>
    </xf>
    <xf numFmtId="0" fontId="1" fillId="4"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3" borderId="15" xfId="0" applyFont="1" applyFill="1" applyBorder="1"/>
    <xf numFmtId="14" fontId="1" fillId="2" borderId="4" xfId="0" applyNumberFormat="1" applyFont="1" applyFill="1" applyBorder="1"/>
    <xf numFmtId="14" fontId="1" fillId="2" borderId="0" xfId="0" applyNumberFormat="1" applyFont="1" applyFill="1"/>
    <xf numFmtId="0" fontId="1" fillId="6" borderId="0" xfId="0" applyFont="1" applyFill="1" applyAlignment="1">
      <alignment horizontal="center" vertical="center"/>
    </xf>
    <xf numFmtId="0" fontId="1" fillId="3" borderId="9" xfId="0" applyFont="1" applyFill="1" applyBorder="1"/>
    <xf numFmtId="0" fontId="1" fillId="2" borderId="12"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6" borderId="6" xfId="0" applyFont="1" applyFill="1" applyBorder="1"/>
    <xf numFmtId="0" fontId="1" fillId="6" borderId="5" xfId="0" applyFont="1" applyFill="1" applyBorder="1"/>
    <xf numFmtId="0" fontId="1" fillId="6" borderId="7" xfId="0" applyFont="1" applyFill="1" applyBorder="1"/>
    <xf numFmtId="0" fontId="1" fillId="6" borderId="4" xfId="0" applyFont="1" applyFill="1" applyBorder="1" applyAlignment="1">
      <alignment horizontal="center"/>
    </xf>
    <xf numFmtId="0" fontId="1" fillId="2" borderId="11" xfId="0" applyFont="1" applyFill="1" applyBorder="1"/>
    <xf numFmtId="0" fontId="1" fillId="2" borderId="13" xfId="0" applyFont="1" applyFill="1" applyBorder="1" applyAlignment="1">
      <alignment horizontal="left" vertical="center" wrapText="1"/>
    </xf>
    <xf numFmtId="0" fontId="1" fillId="5" borderId="15" xfId="0" applyFont="1" applyFill="1" applyBorder="1"/>
    <xf numFmtId="0" fontId="1" fillId="5" borderId="13" xfId="0" applyFont="1" applyFill="1" applyBorder="1" applyAlignment="1">
      <alignment horizontal="left" vertical="center" wrapText="1"/>
    </xf>
    <xf numFmtId="0" fontId="1" fillId="6" borderId="17" xfId="0" applyFont="1" applyFill="1" applyBorder="1"/>
    <xf numFmtId="0" fontId="1" fillId="3" borderId="14" xfId="0" applyFont="1" applyFill="1" applyBorder="1" applyAlignment="1">
      <alignment horizontal="justify" vertical="center" wrapText="1"/>
    </xf>
    <xf numFmtId="0" fontId="1" fillId="2" borderId="14" xfId="0" applyFont="1" applyFill="1" applyBorder="1"/>
    <xf numFmtId="0" fontId="1" fillId="2" borderId="14" xfId="0" applyFont="1" applyFill="1" applyBorder="1" applyAlignment="1">
      <alignment horizontal="justify" vertical="center" wrapText="1"/>
    </xf>
    <xf numFmtId="0" fontId="1" fillId="2" borderId="18" xfId="0" applyFont="1" applyFill="1" applyBorder="1"/>
    <xf numFmtId="0" fontId="40" fillId="2" borderId="23" xfId="0" applyFont="1" applyFill="1" applyBorder="1"/>
    <xf numFmtId="0" fontId="40" fillId="2" borderId="3" xfId="0" applyFont="1" applyFill="1" applyBorder="1" applyAlignment="1">
      <alignment horizontal="justify" vertical="center" wrapText="1"/>
    </xf>
    <xf numFmtId="0" fontId="40" fillId="2" borderId="24" xfId="0" applyFont="1" applyFill="1" applyBorder="1" applyAlignment="1">
      <alignment horizontal="justify" vertical="center" wrapText="1"/>
    </xf>
    <xf numFmtId="0" fontId="40" fillId="2" borderId="24" xfId="0" applyFont="1" applyFill="1" applyBorder="1"/>
    <xf numFmtId="14" fontId="40" fillId="2" borderId="24" xfId="0" applyNumberFormat="1" applyFont="1" applyFill="1" applyBorder="1"/>
    <xf numFmtId="0" fontId="40" fillId="2" borderId="9" xfId="0" applyFont="1" applyFill="1" applyBorder="1" applyAlignment="1">
      <alignment horizontal="center" vertical="center"/>
    </xf>
    <xf numFmtId="0" fontId="40" fillId="2" borderId="9" xfId="0" applyFont="1" applyFill="1" applyBorder="1"/>
    <xf numFmtId="0" fontId="41" fillId="2" borderId="9" xfId="1" applyFont="1" applyFill="1" applyBorder="1"/>
    <xf numFmtId="0" fontId="40" fillId="2" borderId="25" xfId="0" applyFont="1" applyFill="1" applyBorder="1"/>
    <xf numFmtId="0" fontId="40" fillId="2" borderId="16" xfId="0" applyFont="1" applyFill="1" applyBorder="1"/>
    <xf numFmtId="0" fontId="1" fillId="2" borderId="16" xfId="0" applyFont="1" applyFill="1" applyBorder="1" applyAlignment="1">
      <alignment vertical="center"/>
    </xf>
    <xf numFmtId="0" fontId="40" fillId="2" borderId="16" xfId="0" applyFont="1" applyFill="1" applyBorder="1" applyAlignment="1">
      <alignment horizontal="left" vertical="center" wrapText="1"/>
    </xf>
    <xf numFmtId="0" fontId="42" fillId="2" borderId="16" xfId="1" applyFont="1" applyFill="1" applyBorder="1" applyAlignment="1">
      <alignment horizontal="left" vertical="center" wrapText="1"/>
    </xf>
    <xf numFmtId="14" fontId="40" fillId="2" borderId="16" xfId="0" applyNumberFormat="1" applyFont="1" applyFill="1" applyBorder="1" applyAlignment="1">
      <alignment horizontal="justify" vertical="center" wrapText="1"/>
    </xf>
    <xf numFmtId="14" fontId="40" fillId="2" borderId="3" xfId="0" applyNumberFormat="1" applyFont="1" applyFill="1" applyBorder="1" applyAlignment="1">
      <alignment horizontal="justify" vertical="center" wrapText="1"/>
    </xf>
    <xf numFmtId="0" fontId="40" fillId="2" borderId="3" xfId="6" applyFont="1" applyFill="1" applyBorder="1" applyAlignment="1">
      <alignment horizontal="justify" vertical="center" wrapText="1"/>
    </xf>
    <xf numFmtId="0" fontId="40" fillId="2" borderId="0" xfId="0" applyFont="1" applyFill="1" applyAlignment="1">
      <alignment horizontal="justify" vertical="center" wrapText="1"/>
    </xf>
    <xf numFmtId="0" fontId="1" fillId="2" borderId="9" xfId="0" applyFont="1" applyFill="1" applyBorder="1" applyAlignment="1">
      <alignment horizontal="center"/>
    </xf>
    <xf numFmtId="0" fontId="43" fillId="2" borderId="9" xfId="0" applyFont="1" applyFill="1" applyBorder="1"/>
    <xf numFmtId="0" fontId="40" fillId="2" borderId="11" xfId="0" applyFont="1" applyFill="1" applyBorder="1"/>
    <xf numFmtId="0" fontId="40" fillId="2" borderId="12" xfId="0" applyFont="1" applyFill="1" applyBorder="1"/>
    <xf numFmtId="0" fontId="40" fillId="2" borderId="12" xfId="0" applyFont="1" applyFill="1" applyBorder="1" applyAlignment="1">
      <alignment wrapText="1"/>
    </xf>
    <xf numFmtId="0" fontId="44" fillId="0" borderId="0" xfId="0" applyFont="1"/>
    <xf numFmtId="0" fontId="2" fillId="2" borderId="23" xfId="1" applyFill="1" applyBorder="1"/>
    <xf numFmtId="169" fontId="40" fillId="2" borderId="3" xfId="0" applyNumberFormat="1" applyFont="1" applyFill="1" applyBorder="1" applyAlignment="1">
      <alignment horizontal="justify" vertical="center" wrapText="1"/>
    </xf>
    <xf numFmtId="0" fontId="26" fillId="11" borderId="21" xfId="4" applyFont="1" applyFill="1" applyBorder="1" applyAlignment="1">
      <alignment horizontal="center" vertical="center"/>
    </xf>
    <xf numFmtId="168" fontId="27" fillId="11" borderId="21" xfId="4" quotePrefix="1" applyNumberFormat="1" applyFont="1" applyFill="1" applyBorder="1" applyAlignment="1">
      <alignment horizontal="center" vertical="center"/>
    </xf>
    <xf numFmtId="168" fontId="27" fillId="11" borderId="21" xfId="4" applyNumberFormat="1" applyFont="1" applyFill="1" applyBorder="1" applyAlignment="1">
      <alignment horizontal="center" vertical="center"/>
    </xf>
    <xf numFmtId="0" fontId="29" fillId="10" borderId="19" xfId="4" applyFont="1" applyFill="1" applyBorder="1" applyAlignment="1">
      <alignment horizontal="center"/>
    </xf>
    <xf numFmtId="0" fontId="29" fillId="10" borderId="0" xfId="4" applyFont="1" applyFill="1" applyAlignment="1">
      <alignment horizontal="center"/>
    </xf>
    <xf numFmtId="0" fontId="29" fillId="10" borderId="20" xfId="4" applyFont="1" applyFill="1" applyBorder="1" applyAlignment="1">
      <alignment horizontal="center"/>
    </xf>
    <xf numFmtId="0" fontId="30" fillId="10" borderId="19" xfId="4" applyFont="1" applyFill="1" applyBorder="1" applyAlignment="1">
      <alignment horizontal="center"/>
    </xf>
    <xf numFmtId="0" fontId="30" fillId="10" borderId="0" xfId="4" applyFont="1" applyFill="1" applyAlignment="1">
      <alignment horizontal="center"/>
    </xf>
    <xf numFmtId="0" fontId="30" fillId="10" borderId="20" xfId="4" applyFont="1" applyFill="1" applyBorder="1" applyAlignment="1">
      <alignment horizontal="center"/>
    </xf>
    <xf numFmtId="0" fontId="27" fillId="11" borderId="21" xfId="4" applyFont="1" applyFill="1" applyBorder="1" applyAlignment="1">
      <alignment horizontal="center" vertical="center"/>
    </xf>
    <xf numFmtId="49" fontId="27" fillId="11" borderId="21" xfId="4" quotePrefix="1" applyNumberFormat="1" applyFont="1" applyFill="1" applyBorder="1" applyAlignment="1">
      <alignment horizontal="center" vertical="center"/>
    </xf>
    <xf numFmtId="49" fontId="27" fillId="11" borderId="21" xfId="4" applyNumberFormat="1" applyFont="1" applyFill="1" applyBorder="1" applyAlignment="1">
      <alignment horizontal="center" vertical="center"/>
    </xf>
    <xf numFmtId="0" fontId="9" fillId="0" borderId="4" xfId="0" applyFont="1" applyBorder="1" applyAlignment="1">
      <alignment horizontal="center"/>
    </xf>
    <xf numFmtId="0" fontId="14" fillId="0" borderId="16" xfId="0" applyFont="1" applyBorder="1" applyAlignment="1">
      <alignment horizontal="center" vertical="center"/>
    </xf>
    <xf numFmtId="0" fontId="14" fillId="0" borderId="5" xfId="0" applyFont="1" applyBorder="1" applyAlignment="1">
      <alignment horizontal="center" vertical="center"/>
    </xf>
    <xf numFmtId="0" fontId="28" fillId="0" borderId="16" xfId="1" applyFont="1" applyFill="1" applyBorder="1" applyAlignment="1"/>
    <xf numFmtId="0" fontId="28" fillId="0" borderId="5" xfId="1" applyFont="1" applyFill="1" applyBorder="1" applyAlignment="1"/>
    <xf numFmtId="0" fontId="14" fillId="0" borderId="22" xfId="0" applyFont="1" applyBorder="1" applyAlignment="1">
      <alignment horizontal="center" vertical="center"/>
    </xf>
    <xf numFmtId="0" fontId="28" fillId="0" borderId="22" xfId="1" applyFont="1" applyFill="1" applyBorder="1" applyAlignment="1"/>
    <xf numFmtId="0" fontId="5" fillId="2" borderId="0" xfId="0" applyFont="1" applyFill="1" applyAlignment="1">
      <alignment horizontal="center"/>
    </xf>
    <xf numFmtId="0" fontId="9" fillId="2" borderId="0" xfId="0" applyFont="1" applyFill="1" applyAlignment="1">
      <alignment horizontal="left" vertical="center"/>
    </xf>
    <xf numFmtId="0" fontId="9" fillId="9" borderId="4" xfId="0" applyFont="1" applyFill="1" applyBorder="1" applyAlignment="1">
      <alignment horizontal="center" vertical="center"/>
    </xf>
    <xf numFmtId="0" fontId="7" fillId="2" borderId="0" xfId="1" applyFont="1" applyFill="1" applyAlignment="1">
      <alignment horizontal="left" vertical="center"/>
    </xf>
    <xf numFmtId="0" fontId="0" fillId="2" borderId="0" xfId="0" applyFill="1" applyAlignment="1">
      <alignment horizontal="center"/>
    </xf>
    <xf numFmtId="0" fontId="7" fillId="2" borderId="0" xfId="1" applyFont="1" applyFill="1" applyBorder="1" applyAlignment="1">
      <alignment horizontal="left"/>
    </xf>
    <xf numFmtId="0" fontId="40" fillId="2" borderId="0" xfId="0" applyFont="1" applyFill="1" applyBorder="1" applyAlignment="1">
      <alignment horizontal="justify" vertical="center" wrapText="1"/>
    </xf>
  </cellXfs>
  <cellStyles count="8">
    <cellStyle name="Bình thường" xfId="0" builtinId="0"/>
    <cellStyle name="Dấu phẩy" xfId="2" builtinId="3"/>
    <cellStyle name="Hyperlink" xfId="1" xr:uid="{00000000-000B-0000-0000-000008000000}"/>
    <cellStyle name="Normal 2" xfId="4" xr:uid="{00000000-0005-0000-0000-000003000000}"/>
    <cellStyle name="Normal_Guideline_Process tailoring" xfId="5" xr:uid="{00000000-0005-0000-0000-000004000000}"/>
    <cellStyle name="Normal_Template_IP Database" xfId="6" xr:uid="{00000000-0005-0000-0000-000005000000}"/>
    <cellStyle name="Phần trăm" xfId="3" builtinId="5"/>
    <cellStyle name="Siêu kết nối" xfId="7" xr:uid="{8BADAEE6-2722-4ED9-82F7-32C3654F6348}"/>
  </cellStyles>
  <dxfs count="335">
    <dxf>
      <font>
        <strike val="0"/>
        <outline val="0"/>
        <shadow val="0"/>
        <vertAlign val="baseline"/>
        <sz val="10"/>
        <name val="Arial"/>
        <scheme val="none"/>
      </font>
      <fill>
        <patternFill>
          <bgColor theme="0"/>
        </patternFill>
      </fill>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dxf>
    <dxf>
      <font>
        <strike val="0"/>
        <outline val="0"/>
        <shadow val="0"/>
        <vertAlign val="baseline"/>
        <sz val="10"/>
        <name val="Arial"/>
        <scheme val="none"/>
      </font>
      <fill>
        <patternFill patternType="solid">
          <bgColor theme="1" tint="0.34998626667073579"/>
        </patternFill>
      </fill>
    </dxf>
    <dxf>
      <font>
        <strike val="0"/>
        <outline val="0"/>
        <shadow val="0"/>
        <u val="none"/>
        <vertAlign val="baseline"/>
        <sz val="10"/>
        <name val="Arial"/>
        <scheme val="none"/>
      </font>
      <fill>
        <patternFill>
          <bgColor theme="0"/>
        </patternFill>
      </fill>
      <border diagonalUp="0" diagonalDown="0" outline="0">
        <left/>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u val="none"/>
        <vertAlign val="baseline"/>
        <sz val="10"/>
        <name val="Arial"/>
        <scheme val="none"/>
      </font>
      <fill>
        <patternFill>
          <bgColor theme="0"/>
        </patternFill>
      </fill>
    </dxf>
    <dxf>
      <font>
        <b/>
        <i val="0"/>
        <strike val="0"/>
        <condense val="0"/>
        <extend val="0"/>
        <outline val="0"/>
        <shadow val="0"/>
        <u val="none"/>
        <vertAlign val="baseline"/>
        <sz val="10"/>
        <color theme="0"/>
        <name val="Arial"/>
        <scheme val="none"/>
      </font>
      <fill>
        <patternFill patternType="solid">
          <fgColor theme="4"/>
          <bgColor theme="1" tint="0.34998626667073579"/>
        </patternFill>
      </fill>
      <alignment horizontal="justify" vertical="center" textRotation="0" wrapText="1" indent="0" justifyLastLine="0" shrinkToFit="0" readingOrder="0"/>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font>
        <strike val="0"/>
        <outline val="0"/>
        <shadow val="0"/>
        <u val="none"/>
        <vertAlign val="baseline"/>
        <sz val="10"/>
        <name val="Arial"/>
        <scheme val="none"/>
      </font>
      <fill>
        <patternFill patternType="solid">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scheme val="none"/>
      </font>
      <fill>
        <patternFill patternType="none">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border diagonalUp="0" diagonalDown="0" outline="0">
        <left/>
        <right style="thin">
          <color indexed="64"/>
        </right>
        <top style="thin">
          <color indexed="64"/>
        </top>
        <bottom style="thin">
          <color indexed="64"/>
        </bottom>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strike val="0"/>
        <outline val="0"/>
        <shadow val="0"/>
        <vertAlign val="baseline"/>
        <sz val="10"/>
        <name val="Arial"/>
        <scheme val="none"/>
      </font>
      <fill>
        <patternFill patternType="none">
          <fgColor rgb="FF000000"/>
          <bgColor rgb="FFFFFFFF"/>
        </patternFill>
      </fill>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scheme val="none"/>
      </font>
      <fill>
        <patternFill patternType="none">
          <fgColor indexed="64"/>
          <bgColor theme="0"/>
        </patternFill>
      </fill>
      <border diagonalUp="0" diagonalDown="0" outline="0">
        <left style="thin">
          <color indexed="64"/>
        </left>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none">
          <fgColor indexed="64"/>
          <bgColor theme="0"/>
        </patternFill>
      </fill>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scheme val="none"/>
      </font>
      <fill>
        <patternFill>
          <fgColor indexed="64"/>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font>
        <strike val="0"/>
        <outline val="0"/>
        <shadow val="0"/>
        <vertAlign val="baseline"/>
        <sz val="10"/>
        <name val="Arial"/>
        <scheme val="none"/>
      </font>
      <fill>
        <patternFill>
          <fgColor indexed="64"/>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fgColor indexed="64"/>
          <bgColor theme="0"/>
        </patternFill>
      </fill>
    </dxf>
    <dxf>
      <font>
        <strike val="0"/>
        <outline val="0"/>
        <shadow val="0"/>
        <vertAlign val="baseline"/>
        <sz val="10"/>
        <name val="Arial"/>
        <scheme val="none"/>
      </font>
      <fill>
        <patternFill patternType="solid">
          <fgColor indexed="64"/>
          <bgColor theme="1" tint="0.34998626667073579"/>
        </patternFill>
      </fill>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vertical="bottom" textRotation="0" wrapText="0" indent="0" justifyLastLine="0" shrinkToFit="0" readingOrder="0"/>
    </dxf>
    <dxf>
      <font>
        <strike val="0"/>
        <outline val="0"/>
        <shadow val="0"/>
        <vertAlign val="baseline"/>
        <sz val="10"/>
        <name val="Arial"/>
        <scheme val="none"/>
      </font>
      <fill>
        <patternFill patternType="solid">
          <fgColor indexed="64"/>
          <bgColor theme="0"/>
        </patternFill>
      </fill>
      <border diagonalUp="0" diagonalDown="0">
        <left/>
        <right style="thin">
          <color auto="1"/>
        </right>
        <top style="thin">
          <color auto="1"/>
        </top>
        <bottom style="thin">
          <color auto="1"/>
        </bottom>
        <vertical/>
        <horizontal/>
      </border>
    </dxf>
    <dxf>
      <font>
        <strike val="0"/>
        <outline val="0"/>
        <shadow val="0"/>
        <vertAlign val="baseline"/>
        <sz val="10"/>
        <name val="Arial"/>
        <scheme val="none"/>
      </font>
      <fill>
        <patternFill patternType="solid">
          <fgColor indexed="64"/>
          <bgColor theme="0"/>
        </patternFill>
      </fill>
      <border diagonalUp="0" diagonalDown="0">
        <left/>
        <right style="thin">
          <color auto="1"/>
        </right>
        <top style="thin">
          <color auto="1"/>
        </top>
        <bottom style="thin">
          <color auto="1"/>
        </bottom>
        <vertical/>
        <horizontal/>
      </border>
    </dxf>
    <dxf>
      <font>
        <strike val="0"/>
        <outline val="0"/>
        <shadow val="0"/>
        <vertAlign val="baseline"/>
        <sz val="10"/>
        <name val="Arial"/>
        <scheme val="none"/>
      </font>
      <fill>
        <patternFill patternType="solid">
          <fgColor indexed="64"/>
          <bgColor theme="0"/>
        </patternFill>
      </fill>
      <border diagonalUp="0" diagonalDown="0">
        <left/>
        <right style="thin">
          <color auto="1"/>
        </right>
        <top style="thin">
          <color auto="1"/>
        </top>
        <bottom style="thin">
          <color auto="1"/>
        </bottom>
        <vertical/>
        <horizontal/>
      </border>
    </dxf>
    <dxf>
      <font>
        <strike val="0"/>
        <outline val="0"/>
        <shadow val="0"/>
        <vertAlign val="baseline"/>
        <sz val="10"/>
        <name val="Arial"/>
        <scheme val="none"/>
      </font>
      <fill>
        <patternFill patternType="solid">
          <fgColor indexed="64"/>
          <bgColor theme="0"/>
        </patternFill>
      </fill>
      <border diagonalUp="0" diagonalDown="0">
        <left/>
        <right style="thin">
          <color auto="1"/>
        </right>
        <top style="thin">
          <color auto="1"/>
        </top>
        <bottom style="thin">
          <color auto="1"/>
        </bottom>
        <vertical/>
        <horizontal/>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i/>
        <strike val="0"/>
        <outline val="0"/>
        <shadow val="0"/>
        <vertAlign val="baseline"/>
        <sz val="10"/>
        <name val="Arial"/>
        <scheme val="none"/>
      </font>
      <fill>
        <patternFill patternType="solid">
          <fgColor indexed="64"/>
          <bgColor theme="0"/>
        </patternFill>
      </fill>
      <border diagonalUp="0" diagonalDown="0" outline="0">
        <left/>
        <right style="thin">
          <color indexed="64"/>
        </right>
        <top style="thin">
          <color auto="1"/>
        </top>
        <bottom style="thin">
          <color auto="1"/>
        </bottom>
      </border>
    </dxf>
    <dxf>
      <font>
        <i/>
        <strike val="0"/>
        <outline val="0"/>
        <shadow val="0"/>
        <vertAlign val="baseline"/>
        <sz val="10"/>
        <name val="Arial"/>
        <scheme val="none"/>
      </font>
      <fill>
        <patternFill patternType="solid">
          <fgColor indexed="64"/>
          <bgColor theme="0"/>
        </patternFill>
      </fill>
      <border diagonalUp="0" diagonalDown="0" outline="0">
        <left/>
        <right/>
        <top style="thin">
          <color indexed="64"/>
        </top>
        <bottom/>
      </border>
    </dxf>
    <dxf>
      <font>
        <strike val="0"/>
        <outline val="0"/>
        <shadow val="0"/>
        <vertAlign val="baseline"/>
        <sz val="10"/>
        <name val="Arial"/>
        <scheme val="none"/>
      </font>
      <fill>
        <patternFill patternType="solid">
          <fgColor indexed="64"/>
          <bgColor theme="0"/>
        </patternFill>
      </fill>
      <border diagonalUp="0" diagonalDown="0" outline="0">
        <left/>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rgb="FF000000"/>
        </left>
        <right style="thin">
          <color rgb="FF000000"/>
        </right>
        <top/>
        <bottom style="thin">
          <color rgb="FF000000"/>
        </bottom>
        <vertical/>
        <horizontal/>
      </border>
    </dxf>
    <dxf>
      <font>
        <strike val="0"/>
        <outline val="0"/>
        <shadow val="0"/>
        <u val="none"/>
        <vertAlign val="baseline"/>
        <sz val="10"/>
        <name val="Arial"/>
        <scheme val="none"/>
      </font>
      <fill>
        <patternFill>
          <bgColor theme="0"/>
        </patternFill>
      </fill>
      <border>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bgColor theme="0"/>
        </patternFill>
      </fill>
      <border outline="0">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bgColor theme="0"/>
        </patternFill>
      </fill>
      <border outline="0">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bgColor theme="0"/>
        </patternFill>
      </fill>
      <border outline="0">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bgColor theme="0"/>
        </patternFill>
      </fill>
      <border outline="0">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bgColor theme="0"/>
        </patternFill>
      </fill>
      <border outline="0">
        <left style="thin">
          <color rgb="FF000000"/>
        </left>
        <right style="thin">
          <color rgb="FF000000"/>
        </right>
        <top style="thin">
          <color rgb="FF000000"/>
        </top>
        <bottom style="thin">
          <color rgb="FF000000"/>
        </bottom>
      </border>
    </dxf>
    <dxf>
      <font>
        <strike val="0"/>
        <outline val="0"/>
        <shadow val="0"/>
        <u val="none"/>
        <vertAlign val="baseline"/>
        <sz val="10"/>
        <name val="Arial"/>
        <scheme val="none"/>
      </font>
      <fill>
        <patternFill>
          <bgColor theme="0"/>
        </patternFill>
      </fill>
    </dxf>
    <dxf>
      <font>
        <strike val="0"/>
        <outline val="0"/>
        <shadow val="0"/>
        <u val="none"/>
        <vertAlign val="baseline"/>
        <sz val="10"/>
        <name val="Arial"/>
        <scheme val="none"/>
      </font>
      <fill>
        <patternFill patternType="solid">
          <fgColor indexed="64"/>
          <bgColor theme="1" tint="0.34998626667073579"/>
        </patternFill>
      </fill>
      <alignment horizontal="center" vertical="center" textRotation="0" indent="0" justifyLastLine="0" shrinkToFit="0" readingOrder="0"/>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fill>
        <patternFill>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numFmt numFmtId="169" formatCode="m/d/yyyy"/>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numFmt numFmtId="169" formatCode="m/d/yyyy"/>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numFmt numFmtId="169" formatCode="m/d/yyyy"/>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bgColor theme="0"/>
        </patternFill>
      </fill>
    </dxf>
    <dxf>
      <font>
        <strike val="0"/>
        <outline val="0"/>
        <shadow val="0"/>
        <vertAlign val="baseline"/>
        <sz val="10"/>
        <name val="Arial"/>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border diagonalUp="0" diagonalDown="0" outline="0">
        <left style="thin">
          <color indexed="64"/>
        </left>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indexed="64"/>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vertical="bottom" textRotation="0" wrapText="0"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border diagonalUp="0" diagonalDown="0" outline="0">
        <left style="thin">
          <color indexed="64"/>
        </left>
        <right/>
        <top style="thin">
          <color auto="1"/>
        </top>
        <bottom style="thin">
          <color auto="1"/>
        </bottom>
      </border>
    </dxf>
    <dxf>
      <font>
        <b val="0"/>
        <i val="0"/>
        <strike val="0"/>
        <condense val="0"/>
        <extend val="0"/>
        <outline val="0"/>
        <shadow val="0"/>
        <u val="none"/>
        <vertAlign val="baseline"/>
        <sz val="10"/>
        <color theme="1"/>
        <name val="Arial"/>
        <scheme val="none"/>
      </font>
      <numFmt numFmtId="169" formatCode="m/d/yyyy"/>
      <fill>
        <patternFill patternType="solid">
          <fgColor indexed="64"/>
          <bgColor theme="0"/>
        </patternFill>
      </fill>
      <alignment horizontal="justify"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169" formatCode="m/d/yyyy"/>
      <fill>
        <patternFill patternType="solid">
          <fgColor indexed="64"/>
          <bgColor theme="0"/>
        </patternFill>
      </fill>
      <alignment horizontal="justify"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indexed="64"/>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499984740745262"/>
        </patternFill>
      </fill>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border outline="0">
        <left style="thin">
          <color indexed="64"/>
        </left>
        <top style="thin">
          <color indexed="64"/>
        </top>
        <bottom style="thin">
          <color indexed="64"/>
        </bottom>
      </border>
    </dxf>
    <dxf>
      <font>
        <b/>
        <i/>
        <strike val="0"/>
        <condense val="0"/>
        <extend val="0"/>
        <outline val="0"/>
        <shadow val="0"/>
        <u val="none"/>
        <vertAlign val="baseline"/>
        <sz val="10"/>
        <color theme="0"/>
        <name val="Arial"/>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numFmt numFmtId="166" formatCode="_(&quot;$&quot;* #,##0_);_(&quot;$&quot;* \(#,##0\);_(&quot;$&quot;* &quot;-&quot;??_);_(@_)"/>
      <fill>
        <patternFill patternType="solid">
          <fgColor indexed="64"/>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alignment horizontal="right"/>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vertical="bottom" textRotation="0" wrapText="0"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dotted">
          <color indexed="64"/>
        </bottom>
      </border>
    </dxf>
    <dxf>
      <border outline="0">
        <top style="dotted">
          <color indexed="64"/>
        </top>
      </border>
    </dxf>
    <dxf>
      <font>
        <strike val="0"/>
        <outline val="0"/>
        <shadow val="0"/>
        <vertAlign val="baseline"/>
        <sz val="10"/>
        <name val="Arial"/>
        <scheme val="none"/>
      </font>
      <fill>
        <patternFill patternType="solid">
          <fgColor indexed="64"/>
          <bgColor theme="0"/>
        </patternFill>
      </fill>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dotted">
          <color indexed="64"/>
        </left>
        <right style="dotted">
          <color indexed="64"/>
        </right>
        <top/>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
      <font>
        <strike val="0"/>
        <outline val="0"/>
        <shadow val="0"/>
        <vertAlign val="baseline"/>
        <sz val="10"/>
        <name val="Arial"/>
        <scheme val="none"/>
      </font>
      <fill>
        <patternFill patternType="solid">
          <fgColor indexed="64"/>
          <bgColor theme="0"/>
        </patternFill>
      </fill>
    </dxf>
    <dxf>
      <font>
        <strike val="0"/>
        <outline val="0"/>
        <shadow val="0"/>
        <vertAlign val="baseline"/>
        <sz val="10"/>
        <name val="Arial"/>
        <scheme val="none"/>
      </font>
      <fill>
        <patternFill patternType="solid">
          <fgColor indexed="64"/>
          <bgColor theme="1" tint="0.34998626667073579"/>
        </patternFill>
      </fill>
      <alignment horizontal="center" textRotation="0" indent="0" justifyLastLine="0" shrinkToFit="0" readingOrder="0"/>
      <border diagonalUp="0" diagonalDown="0" outline="0">
        <left style="thin">
          <color auto="1"/>
        </left>
        <right style="thin">
          <color auto="1"/>
        </right>
        <top/>
        <bottom/>
      </border>
    </dxf>
    <dxf>
      <font>
        <strike val="0"/>
        <outline val="0"/>
        <shadow val="0"/>
        <vertAlign val="baseline"/>
        <sz val="10"/>
        <name val="Arial"/>
        <scheme val="none"/>
      </font>
      <fill>
        <patternFill patternType="solid">
          <fgColor indexed="64"/>
          <bgColor theme="0"/>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fgColor indexed="64"/>
          <bgColor theme="0"/>
        </patternFill>
      </fill>
    </dxf>
    <dxf>
      <font>
        <strike val="0"/>
        <outline val="0"/>
        <shadow val="0"/>
        <u val="none"/>
        <vertAlign val="baseline"/>
        <sz val="10"/>
        <color theme="0"/>
        <name val="Arial"/>
        <scheme val="none"/>
      </font>
      <fill>
        <patternFill patternType="solid">
          <fgColor indexed="64"/>
          <bgColor theme="1" tint="0.499984740745262"/>
        </patternFill>
      </fill>
      <alignment horizontal="center" textRotation="0"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scheme val="none"/>
      </font>
      <fill>
        <patternFill patternType="solid">
          <bgColor theme="0"/>
        </patternFill>
      </fill>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69" formatCode="m/d/yyyy"/>
      <fill>
        <patternFill patternType="solid">
          <fgColor indexed="64"/>
          <bgColor theme="0"/>
        </patternFill>
      </fill>
      <alignment horizontal="justify"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scheme val="none"/>
      </font>
      <fill>
        <patternFill patternType="solid">
          <bgColor theme="0"/>
        </patternFill>
      </fill>
    </dxf>
    <dxf>
      <font>
        <b/>
        <i val="0"/>
        <strike val="0"/>
        <condense val="0"/>
        <extend val="0"/>
        <outline val="0"/>
        <shadow val="0"/>
        <u val="none"/>
        <vertAlign val="baseline"/>
        <sz val="10"/>
        <color theme="1"/>
        <name val="Arial"/>
        <scheme val="none"/>
      </font>
      <fill>
        <patternFill patternType="solid">
          <fgColor indexed="64"/>
          <bgColor theme="1" tint="0.34998626667073579"/>
        </patternFill>
      </fill>
      <alignment horizont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strike val="0"/>
        <outline val="0"/>
        <shadow val="0"/>
        <vertAlign val="baseline"/>
        <sz val="10"/>
        <name val="Arial"/>
        <scheme val="none"/>
      </font>
      <fill>
        <patternFill patternType="solid">
          <fgColor indexed="64"/>
          <bgColor theme="0"/>
        </patternFill>
      </fill>
      <border outline="0">
        <right style="thin">
          <color rgb="FF000000"/>
        </right>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numFmt numFmtId="0" formatCode="General"/>
      <fill>
        <patternFill patternType="solid">
          <fgColor indexed="64"/>
          <bgColor theme="0"/>
        </patternFill>
      </fill>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top style="thin">
          <color rgb="FF000000"/>
        </top>
      </border>
    </dxf>
    <dxf>
      <border outline="0">
        <left style="dotted">
          <color indexed="64"/>
        </left>
      </border>
    </dxf>
    <dxf>
      <font>
        <strike val="0"/>
        <outline val="0"/>
        <shadow val="0"/>
        <vertAlign val="baseline"/>
        <sz val="10"/>
        <name val="Arial"/>
        <scheme val="none"/>
      </font>
      <fill>
        <patternFill patternType="solid">
          <fgColor indexed="64"/>
          <bgColor theme="0"/>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dotted">
          <color indexed="64"/>
        </left>
        <right style="dotted">
          <color indexed="64"/>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font>
        <b val="0"/>
        <i val="0"/>
        <strike val="0"/>
        <condense val="0"/>
        <extend val="0"/>
        <outline val="0"/>
        <shadow val="0"/>
        <u val="none"/>
        <vertAlign val="baseline"/>
        <sz val="10"/>
        <color theme="1"/>
        <name val="Arial"/>
        <scheme val="none"/>
      </font>
      <numFmt numFmtId="169" formatCode="m/d/yyyy"/>
      <fill>
        <patternFill patternType="solid">
          <fgColor indexed="64"/>
          <bgColor theme="0"/>
        </patternFill>
      </fill>
      <alignment horizontal="justify" vertical="center" textRotation="0" wrapText="1" indent="0" justifyLastLine="0" shrinkToFit="0" readingOrder="0"/>
      <border diagonalUp="0" diagonalDown="0">
        <left/>
        <right style="dotted">
          <color indexed="64"/>
        </right>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dotted">
          <color indexed="64"/>
        </right>
        <top/>
        <bottom style="dotted">
          <color indexed="64"/>
        </bottom>
      </border>
    </dxf>
    <dxf>
      <border outline="0">
        <bottom style="dotted">
          <color indexed="64"/>
        </bottom>
      </border>
    </dxf>
    <dxf>
      <border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justify" vertical="center" textRotation="0" wrapText="1" indent="0" justifyLastLine="0" shrinkToFit="0" readingOrder="0"/>
    </dxf>
    <dxf>
      <font>
        <b/>
        <i/>
        <strike val="0"/>
        <condense val="0"/>
        <extend val="0"/>
        <outline val="0"/>
        <shadow val="0"/>
        <u val="none"/>
        <vertAlign val="baseline"/>
        <sz val="10"/>
        <color theme="0"/>
        <name val="Arial"/>
        <scheme val="none"/>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dotted">
          <color indexed="64"/>
        </left>
        <right style="dotted">
          <color indexed="64"/>
        </right>
        <top/>
        <bottom/>
      </border>
    </dxf>
    <dxf>
      <font>
        <strike val="0"/>
        <outline val="0"/>
        <shadow val="0"/>
        <vertAlign val="baseline"/>
        <sz val="10"/>
        <name val="Arial"/>
        <scheme val="none"/>
      </font>
      <fill>
        <patternFill>
          <bgColor theme="0"/>
        </patternFill>
      </fill>
      <border diagonalUp="0" diagonalDown="0" outline="0">
        <left style="thin">
          <color auto="1"/>
        </left>
        <right/>
        <top style="thin">
          <color auto="1"/>
        </top>
        <bottom style="thin">
          <color auto="1"/>
        </bottom>
      </border>
    </dxf>
    <dxf>
      <font>
        <strike val="0"/>
        <outline val="0"/>
        <shadow val="0"/>
        <vertAlign val="baseline"/>
        <sz val="10"/>
        <name val="Arial"/>
        <scheme val="none"/>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numFmt numFmtId="0" formatCode="General"/>
      <fill>
        <patternFill patternType="solid">
          <fgColor indexed="64"/>
          <bgColor theme="0" tint="-0.249977111117893"/>
        </patternFill>
      </fill>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fgColor indexed="64"/>
          <bgColor theme="0" tint="-0.249977111117893"/>
        </patternFill>
      </fill>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Arial"/>
        <scheme val="none"/>
      </font>
      <fill>
        <patternFill patternType="solid">
          <fgColor indexed="64"/>
          <bgColor theme="0" tint="-0.249977111117893"/>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top style="thin">
          <color auto="1"/>
        </top>
      </border>
    </dxf>
    <dxf>
      <border outline="0">
        <bottom style="thin">
          <color indexed="64"/>
        </bottom>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1" tint="0.49998474074526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scheme val="none"/>
      </font>
      <fill>
        <patternFill patternType="solid">
          <fgColor indexed="64"/>
          <bgColor theme="0"/>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strike val="0"/>
        <outline val="0"/>
        <shadow val="0"/>
        <vertAlign val="baseline"/>
        <sz val="10"/>
        <name val="Arial"/>
        <scheme val="none"/>
      </font>
      <fill>
        <patternFill patternType="solid">
          <fgColor rgb="FF000000"/>
          <bgColor rgb="FFFFFFFF"/>
        </patternFill>
      </fill>
    </dxf>
    <dxf>
      <font>
        <strike val="0"/>
        <outline val="0"/>
        <shadow val="0"/>
        <u val="none"/>
        <vertAlign val="baseline"/>
        <sz val="10"/>
        <color theme="0"/>
        <name val="Arial"/>
        <scheme val="none"/>
      </font>
      <fill>
        <patternFill patternType="solid">
          <fgColor indexed="64"/>
          <bgColor theme="1" tint="0.499984740745262"/>
        </patternFill>
      </fill>
      <alignment horizont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358140</xdr:colOff>
      <xdr:row>0</xdr:row>
      <xdr:rowOff>214313</xdr:rowOff>
    </xdr:from>
    <xdr:to>
      <xdr:col>9</xdr:col>
      <xdr:colOff>433388</xdr:colOff>
      <xdr:row>8</xdr:row>
      <xdr:rowOff>52388</xdr:rowOff>
    </xdr:to>
    <xdr:pic>
      <xdr:nvPicPr>
        <xdr:cNvPr id="3" name="Picture 2" descr="C:\Users\trangptt11.FSOFT.FPT.VN\Downloads\Fsoftlogo-02.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5278" y="214313"/>
          <a:ext cx="2089785" cy="12382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General%20Inform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ISMS_Keyword_List" displayName="ISMS_Keyword_List" ref="B4:E6" totalsRowShown="0" headerRowDxfId="334" dataDxfId="333" headerRowBorderDxfId="331" tableBorderDxfId="332" totalsRowBorderDxfId="330">
  <autoFilter ref="B4:E6" xr:uid="{00000000-0009-0000-0100-00000C000000}"/>
  <tableColumns count="4">
    <tableColumn id="2" xr3:uid="{00000000-0010-0000-0000-000002000000}" name="#" dataDxfId="329"/>
    <tableColumn id="1" xr3:uid="{00000000-0010-0000-0000-000001000000}" name="Keyword" dataDxfId="328"/>
    <tableColumn id="3" xr3:uid="{00000000-0010-0000-0000-000003000000}" name="Category" dataDxfId="327"/>
    <tableColumn id="4" xr3:uid="{00000000-0010-0000-0000-000004000000}" name="Date" dataDxfId="32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Access_Right" displayName="Access_Right" ref="B4:M47" totalsRowShown="0" headerRowDxfId="205" tableBorderDxfId="204">
  <autoFilter ref="B4:M47" xr:uid="{00000000-0009-0000-0100-00000B000000}"/>
  <tableColumns count="12">
    <tableColumn id="1" xr3:uid="{00000000-0010-0000-0900-000001000000}" name="#" dataDxfId="203"/>
    <tableColumn id="2" xr3:uid="{00000000-0010-0000-0900-000002000000}" name="Services" dataDxfId="202"/>
    <tableColumn id="3" xr3:uid="{00000000-0010-0000-0900-000003000000}" name="Main Folder" dataDxfId="201"/>
    <tableColumn id="4" xr3:uid="{00000000-0010-0000-0900-000004000000}" name="Sub Folders 1" dataDxfId="200"/>
    <tableColumn id="5" xr3:uid="{00000000-0010-0000-0900-000005000000}" name="Sub Folders 2" dataDxfId="199"/>
    <tableColumn id="12" xr3:uid="{00000000-0010-0000-0900-00000C000000}" name="Sub Folders 3" dataDxfId="198"/>
    <tableColumn id="6" xr3:uid="{00000000-0010-0000-0900-000006000000}" name="Purpose" dataDxfId="197"/>
    <tableColumn id="7" xr3:uid="{00000000-0010-0000-0900-000007000000}" name="Map to Area" dataDxfId="196"/>
    <tableColumn id="11" xr3:uid="{00000000-0010-0000-0900-00000B000000}" name="Role" dataDxfId="195"/>
    <tableColumn id="8" xr3:uid="{00000000-0010-0000-0900-000008000000}" name="Modify" dataDxfId="194"/>
    <tableColumn id="9" xr3:uid="{00000000-0010-0000-0900-000009000000}" name="Read" dataDxfId="193"/>
    <tableColumn id="10" xr3:uid="{00000000-0010-0000-0900-00000A000000}" name="Impact" dataDxfId="192"/>
  </tableColumns>
  <tableStyleInfo name="TableStyleMedium2"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Cloud" displayName="Cloud" ref="B4:P6" totalsRowShown="0" headerRowDxfId="191" dataDxfId="190" headerRowBorderDxfId="188" tableBorderDxfId="189" totalsRowBorderDxfId="187">
  <autoFilter ref="B4:P6" xr:uid="{00000000-0009-0000-0100-000016000000}"/>
  <tableColumns count="15">
    <tableColumn id="1" xr3:uid="{00000000-0010-0000-0A00-000001000000}" name="#" dataDxfId="186"/>
    <tableColumn id="13" xr3:uid="{00000000-0010-0000-0A00-00000D000000}" name="Provider" dataDxfId="185"/>
    <tableColumn id="2" xr3:uid="{00000000-0010-0000-0A00-000002000000}" name="Account" dataDxfId="184"/>
    <tableColumn id="3" xr3:uid="{00000000-0010-0000-0A00-000003000000}" name="PIC" dataDxfId="183"/>
    <tableColumn id="9" xr3:uid="{00000000-0010-0000-0A00-000009000000}" name="Manager" dataDxfId="182"/>
    <tableColumn id="4" xr3:uid="{00000000-0010-0000-0A00-000004000000}" name="Program Code" dataDxfId="181"/>
    <tableColumn id="7" xr3:uid="{00000000-0010-0000-0A00-000007000000}" name="Customer's Cloud" dataDxfId="180"/>
    <tableColumn id="5" xr3:uid="{00000000-0010-0000-0A00-000005000000}" name="Department" dataDxfId="179"/>
    <tableColumn id="8" xr3:uid="{00000000-0010-0000-0A00-000008000000}" name="PIC Cloud Cert" dataDxfId="178"/>
    <tableColumn id="12" xr3:uid="{00000000-0010-0000-0A00-00000C000000}" name="Resource Audit" dataDxfId="177"/>
    <tableColumn id="11" xr3:uid="{00000000-0010-0000-0A00-00000B000000}" name="Cost Optimization" dataDxfId="176"/>
    <tableColumn id="10" xr3:uid="{00000000-0010-0000-0A00-00000A000000}" name="Security Audit" dataDxfId="175"/>
    <tableColumn id="14" xr3:uid="{00000000-0010-0000-0A00-00000E000000}" name="From Date" dataDxfId="174"/>
    <tableColumn id="15" xr3:uid="{00000000-0010-0000-0A00-00000F000000}" name="End Date" dataDxfId="173"/>
    <tableColumn id="6" xr3:uid="{00000000-0010-0000-0A00-000006000000}" name="Cost / Month" dataDxfId="17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B000000}" name="VPN_Customer" displayName="VPN_Customer" ref="B4:H7" totalsRowShown="0" headerRowDxfId="171" dataDxfId="170" headerRowBorderDxfId="168" tableBorderDxfId="169" totalsRowBorderDxfId="167">
  <autoFilter ref="B4:H7" xr:uid="{00000000-0009-0000-0100-000018000000}"/>
  <tableColumns count="7">
    <tableColumn id="1" xr3:uid="{00000000-0010-0000-0B00-000001000000}" name="#" dataDxfId="166"/>
    <tableColumn id="7" xr3:uid="{00000000-0010-0000-0B00-000007000000}" name="Account" dataDxfId="165"/>
    <tableColumn id="2" xr3:uid="{00000000-0010-0000-0B00-000002000000}" name="Customer" dataDxfId="164"/>
    <tableColumn id="3" xr3:uid="{00000000-0010-0000-0B00-000003000000}" name="Product" dataDxfId="163"/>
    <tableColumn id="4" xr3:uid="{00000000-0010-0000-0B00-000004000000}" name="Link" dataDxfId="162"/>
    <tableColumn id="5" xr3:uid="{00000000-0010-0000-0B00-000005000000}" name="Multi Factor Authenticator" dataDxfId="161"/>
    <tableColumn id="6" xr3:uid="{00000000-0010-0000-0B00-000006000000}" name="PIC" dataDxfId="16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VPN_ClientToSite" displayName="VPN_ClientToSite" ref="B6:J9" totalsRowShown="0" headerRowDxfId="159" dataDxfId="158" headerRowBorderDxfId="156" tableBorderDxfId="157" totalsRowBorderDxfId="155">
  <autoFilter ref="B6:J9" xr:uid="{00000000-0009-0000-0100-000011000000}"/>
  <tableColumns count="9">
    <tableColumn id="1" xr3:uid="{00000000-0010-0000-0C00-000001000000}" name="User Account" dataDxfId="154"/>
    <tableColumn id="2" xr3:uid="{00000000-0010-0000-0C00-000002000000}" name="MAC" dataDxfId="153"/>
    <tableColumn id="4" xr3:uid="{00000000-0010-0000-0C00-000004000000}" name="OS" dataDxfId="152"/>
    <tableColumn id="8" xr3:uid="{00000000-0010-0000-0C00-000008000000}" name="Type Device" dataDxfId="151"/>
    <tableColumn id="7" xr3:uid="{00000000-0010-0000-0C00-000007000000}" name="Destination IP" dataDxfId="150"/>
    <tableColumn id="6" xr3:uid="{00000000-0010-0000-0C00-000006000000}" name="Port" dataDxfId="149"/>
    <tableColumn id="5" xr3:uid="{00000000-0010-0000-0C00-000005000000}" name="Reason" dataDxfId="148"/>
    <tableColumn id="9" xr3:uid="{00000000-0010-0000-0C00-000009000000}" name="Expired Date" dataDxfId="147"/>
    <tableColumn id="3" xr3:uid="{00000000-0010-0000-0C00-000003000000}" name="Note" dataDxfId="14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Account" displayName="Account" ref="B4:O6" totalsRowShown="0" headerRowDxfId="145" dataDxfId="144" headerRowBorderDxfId="142" tableBorderDxfId="143" totalsRowBorderDxfId="141">
  <autoFilter ref="B4:O6" xr:uid="{00000000-0009-0000-0100-000008000000}"/>
  <tableColumns count="14">
    <tableColumn id="1" xr3:uid="{00000000-0010-0000-0D00-000001000000}" name="#" dataDxfId="140"/>
    <tableColumn id="14" xr3:uid="{00000000-0010-0000-0D00-00000E000000}" name="Account" dataDxfId="139"/>
    <tableColumn id="2" xr3:uid="{00000000-0010-0000-0D00-000002000000}" name="Domain" dataDxfId="138"/>
    <tableColumn id="3" xr3:uid="{00000000-0010-0000-0D00-000003000000}" name="Type" dataDxfId="137"/>
    <tableColumn id="4" xr3:uid="{00000000-0010-0000-0D00-000004000000}" name="Status" dataDxfId="136"/>
    <tableColumn id="5" xr3:uid="{00000000-0010-0000-0D00-000005000000}" name="Purpose" dataDxfId="135"/>
    <tableColumn id="6" xr3:uid="{00000000-0010-0000-0D00-000006000000}" name="Expire" dataDxfId="134"/>
    <tableColumn id="12" xr3:uid="{00000000-0010-0000-0D00-00000C000000}" name="Provider" dataDxfId="133"/>
    <tableColumn id="13" xr3:uid="{00000000-0010-0000-0D00-00000D000000}" name="Workplace " dataDxfId="132"/>
    <tableColumn id="7" xr3:uid="{00000000-0010-0000-0D00-000007000000}" name="Email" dataDxfId="131"/>
    <tableColumn id="8" xr3:uid="{00000000-0010-0000-0D00-000008000000}" name="Microsoft Team" dataDxfId="130"/>
    <tableColumn id="9" xr3:uid="{00000000-0010-0000-0D00-000009000000}" name="Send and receive free mail" dataDxfId="129"/>
    <tableColumn id="10" xr3:uid="{00000000-0010-0000-0D00-00000A000000}" name="Webmail" dataDxfId="128"/>
    <tableColumn id="11" xr3:uid="{00000000-0010-0000-0D00-00000B000000}" name="Access Email from Internet" dataDxfId="12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E000000}" name="Email_Policy" displayName="Email_Policy" ref="B4:G7" totalsRowShown="0" headerRowDxfId="126" dataDxfId="125" headerRowBorderDxfId="123" tableBorderDxfId="124" totalsRowBorderDxfId="122">
  <autoFilter ref="B4:G7" xr:uid="{00000000-0009-0000-0100-000014000000}"/>
  <tableColumns count="6">
    <tableColumn id="1" xr3:uid="{00000000-0010-0000-0E00-000001000000}" name="#" dataDxfId="121"/>
    <tableColumn id="6" xr3:uid="{00000000-0010-0000-0E00-000006000000}" name="Domain" dataDxfId="120"/>
    <tableColumn id="2" xr3:uid="{00000000-0010-0000-0E00-000002000000}" name="Email" dataDxfId="119"/>
    <tableColumn id="5" xr3:uid="{00000000-0010-0000-0E00-000005000000}" name="Action" dataDxfId="118"/>
    <tableColumn id="3" xr3:uid="{00000000-0010-0000-0E00-000003000000}" name="Status" dataDxfId="117"/>
    <tableColumn id="4" xr3:uid="{00000000-0010-0000-0E00-000004000000}" name="Purpose"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Wifi" displayName="Wifi" ref="B11:J13" totalsRowShown="0" headerRowDxfId="115" dataDxfId="114">
  <autoFilter ref="B11:J13" xr:uid="{00000000-0009-0000-0100-000010000000}"/>
  <tableColumns count="9">
    <tableColumn id="1" xr3:uid="{00000000-0010-0000-0F00-000001000000}" name="#" dataDxfId="113"/>
    <tableColumn id="7" xr3:uid="{00000000-0010-0000-0F00-000007000000}" name="Device" dataDxfId="112"/>
    <tableColumn id="2" xr3:uid="{00000000-0010-0000-0F00-000002000000}" name="MAC Address" dataDxfId="111"/>
    <tableColumn id="4" xr3:uid="{00000000-0010-0000-0F00-000004000000}" name="PIC" dataDxfId="110"/>
    <tableColumn id="3" xr3:uid="{00000000-0010-0000-0F00-000003000000}" name="Purpose" dataDxfId="109"/>
    <tableColumn id="5" xr3:uid="{00000000-0010-0000-0F00-000005000000}" name="Notes" dataDxfId="108"/>
    <tableColumn id="6" xr3:uid="{00000000-0010-0000-0F00-000006000000}" name="Wifi subnet" dataDxfId="107"/>
    <tableColumn id="10" xr3:uid="{00000000-0010-0000-0F00-00000A000000}" name="Bar code" dataDxfId="106"/>
    <tableColumn id="9" xr3:uid="{00000000-0010-0000-0F00-000009000000}" name="Asset code" dataDxfId="10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0000000}" name="Server" displayName="Server" ref="B4:S11" totalsRowShown="0" headerRowDxfId="104" dataDxfId="103" headerRowBorderDxfId="101" tableBorderDxfId="102" totalsRowBorderDxfId="100">
  <autoFilter ref="B4:S11" xr:uid="{00000000-0009-0000-0100-000004000000}"/>
  <tableColumns count="18">
    <tableColumn id="2" xr3:uid="{00000000-0010-0000-1000-000002000000}" name="#" dataDxfId="99"/>
    <tableColumn id="7" xr3:uid="{00000000-0010-0000-1000-000007000000}" name="Server name" dataDxfId="98"/>
    <tableColumn id="3" xr3:uid="{00000000-0010-0000-1000-000003000000}" name="IP Address" dataDxfId="97"/>
    <tableColumn id="16" xr3:uid="{00000000-0010-0000-1000-000010000000}" name="Domain" dataDxfId="96"/>
    <tableColumn id="17" xr3:uid="{00000000-0010-0000-1000-000011000000}" name="Hardware Configuration" dataDxfId="95"/>
    <tableColumn id="18" xr3:uid="{00000000-0010-0000-1000-000012000000}" name="Cost" dataDxfId="94"/>
    <tableColumn id="10" xr3:uid="{00000000-0010-0000-1000-00000A000000}" name="Operation System" dataDxfId="93"/>
    <tableColumn id="13" xr3:uid="{00000000-0010-0000-1000-00000D000000}" name="Function" dataDxfId="92"/>
    <tableColumn id="11" xr3:uid="{00000000-0010-0000-1000-00000B000000}" name="Backup" dataDxfId="91"/>
    <tableColumn id="15" xr3:uid="{00000000-0010-0000-1000-00000F000000}" name="Restore" dataDxfId="90"/>
    <tableColumn id="1" xr3:uid="{00000000-0010-0000-1000-000001000000}" name="Security Log" dataDxfId="89"/>
    <tableColumn id="6" xr3:uid="{00000000-0010-0000-1000-000006000000}" name="Access Log" dataDxfId="88"/>
    <tableColumn id="14" xr3:uid="{00000000-0010-0000-1000-00000E000000}" name="Publishing" dataDxfId="87"/>
    <tableColumn id="8" xr3:uid="{00000000-0010-0000-1000-000008000000}" name="Public IP" dataDxfId="86"/>
    <tableColumn id="12" xr3:uid="{00000000-0010-0000-1000-00000C000000}" name="Monitor" dataDxfId="85"/>
    <tableColumn id="9" xr3:uid="{00000000-0010-0000-1000-000009000000}" name="Impact" dataDxfId="84"/>
    <tableColumn id="4" xr3:uid="{00000000-0010-0000-1000-000004000000}" name="Purpose" dataDxfId="83"/>
    <tableColumn id="5" xr3:uid="{00000000-0010-0000-1000-000005000000}" name="PIC" dataDxfId="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1000000}" name="Equiment" displayName="Equiment" ref="B4:G5" insertRow="1" totalsRowShown="0" headerRowDxfId="81" dataDxfId="80" headerRowBorderDxfId="78" tableBorderDxfId="79" totalsRowBorderDxfId="77">
  <autoFilter ref="B4:G5" xr:uid="{00000000-0009-0000-0100-00000F000000}"/>
  <tableColumns count="6">
    <tableColumn id="1" xr3:uid="{00000000-0010-0000-1100-000001000000}" name="#" dataDxfId="76"/>
    <tableColumn id="4" xr3:uid="{00000000-0010-0000-1100-000004000000}" name="Device" dataDxfId="75"/>
    <tableColumn id="2" xr3:uid="{00000000-0010-0000-1100-000002000000}" name="Species" dataDxfId="74"/>
    <tableColumn id="5" xr3:uid="{00000000-0010-0000-1100-000005000000}" name="Impact" dataDxfId="73"/>
    <tableColumn id="3" xr3:uid="{00000000-0010-0000-1100-000003000000}" name="Note" dataDxfId="72"/>
    <tableColumn id="6" xr3:uid="{00000000-0010-0000-1100-000006000000}" name="Hardware ID" dataDxfId="71"/>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2000000}" name="VPN_SitetoSite" displayName="VPN_SitetoSite" ref="B5:E16" totalsRowShown="0" headerRowDxfId="70" dataDxfId="69" headerRowBorderDxfId="67" tableBorderDxfId="68" totalsRowBorderDxfId="66">
  <autoFilter ref="B5:E16" xr:uid="{00000000-0009-0000-0100-000020000000}"/>
  <tableColumns count="4">
    <tableColumn id="1" xr3:uid="{00000000-0010-0000-1200-000001000000}" name="Source IP Address" dataDxfId="65"/>
    <tableColumn id="2" xr3:uid="{00000000-0010-0000-1200-000002000000}" name="Destination IP Address" dataDxfId="64"/>
    <tableColumn id="3" xr3:uid="{00000000-0010-0000-1200-000003000000}" name="Purpose" dataDxfId="63"/>
    <tableColumn id="4" xr3:uid="{00000000-0010-0000-1200-000004000000}" name="PIC" dataDxfId="6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General" displayName="General" ref="B6:F55" totalsRowShown="0" headerRowDxfId="325" headerRowBorderDxfId="323" tableBorderDxfId="324" totalsRowBorderDxfId="322">
  <autoFilter ref="B6:F55" xr:uid="{00000000-0009-0000-0100-00000E000000}"/>
  <tableColumns count="5">
    <tableColumn id="6" xr3:uid="{00000000-0010-0000-0100-000006000000}" name="Category" dataDxfId="321"/>
    <tableColumn id="1" xr3:uid="{00000000-0010-0000-0100-000001000000}" name="Item" dataDxfId="320"/>
    <tableColumn id="2" xr3:uid="{00000000-0010-0000-0100-000002000000}" name="Value" dataDxfId="319"/>
    <tableColumn id="4" xr3:uid="{00000000-0010-0000-0100-000004000000}" name="Mass" dataDxfId="318"/>
    <tableColumn id="3" xr3:uid="{00000000-0010-0000-0100-000003000000}" name="Description" dataDxfId="31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Proxy" displayName="Proxy" ref="A4:D75" totalsRowShown="0" headerRowDxfId="61" dataDxfId="60">
  <autoFilter ref="A4:D75" xr:uid="{00000000-0009-0000-0100-00001B000000}"/>
  <tableColumns count="4">
    <tableColumn id="1" xr3:uid="{00000000-0010-0000-1300-000001000000}" name="#" dataDxfId="59"/>
    <tableColumn id="4" xr3:uid="{00000000-0010-0000-1300-000004000000}" name="Type" dataDxfId="58"/>
    <tableColumn id="2" xr3:uid="{00000000-0010-0000-1300-000002000000}" name="Item" dataDxfId="57"/>
    <tableColumn id="3" xr3:uid="{00000000-0010-0000-1300-000003000000}" name="Action" dataDxfId="5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Internet" displayName="Internet" ref="A4:H163" totalsRowShown="0" headerRowDxfId="55" dataDxfId="54" headerRowBorderDxfId="52" tableBorderDxfId="53" totalsRowBorderDxfId="51">
  <autoFilter ref="A4:H163" xr:uid="{00000000-0009-0000-0100-00001C000000}"/>
  <tableColumns count="8">
    <tableColumn id="1" xr3:uid="{00000000-0010-0000-1400-000001000000}" name="#" dataDxfId="50"/>
    <tableColumn id="8" xr3:uid="{00000000-0010-0000-1400-000008000000}" name="Service" dataDxfId="49"/>
    <tableColumn id="2" xr3:uid="{00000000-0010-0000-1400-000002000000}" name="Domain" dataDxfId="48"/>
    <tableColumn id="3" xr3:uid="{00000000-0010-0000-1400-000003000000}" name="IP Address" dataDxfId="47"/>
    <tableColumn id="4" xr3:uid="{00000000-0010-0000-1400-000004000000}" name="Subnet" dataDxfId="46"/>
    <tableColumn id="5" xr3:uid="{00000000-0010-0000-1400-000005000000}" name="Action" dataDxfId="45"/>
    <tableColumn id="6" xr3:uid="{00000000-0010-0000-1400-000006000000}" name="Group" dataDxfId="44"/>
    <tableColumn id="7" xr3:uid="{00000000-0010-0000-1400-000007000000}" name="Reason" dataDxfId="4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5000000}" name="Project_Tool" displayName="Project_Tool" ref="B5:I11" totalsRowShown="0" headerRowDxfId="42" dataDxfId="41" headerRowBorderDxfId="39" tableBorderDxfId="40" totalsRowBorderDxfId="38">
  <autoFilter ref="B5:I11" xr:uid="{00000000-0009-0000-0100-000006000000}"/>
  <tableColumns count="8">
    <tableColumn id="2" xr3:uid="{00000000-0010-0000-1500-000002000000}" name="Tool" dataDxfId="37"/>
    <tableColumn id="1" xr3:uid="{00000000-0010-0000-1500-000001000000}" name="URL" dataDxfId="36"/>
    <tableColumn id="5" xr3:uid="{00000000-0010-0000-1500-000005000000}" name="Publishing" dataDxfId="35"/>
    <tableColumn id="6" xr3:uid="{00000000-0010-0000-1500-000006000000}" name="Backup" dataDxfId="34" dataCellStyle="Hyperlink"/>
    <tableColumn id="7" xr3:uid="{00000000-0010-0000-1500-000007000000}" name="Restore" dataDxfId="33" dataCellStyle="Hyperlink"/>
    <tableColumn id="8" xr3:uid="{00000000-0010-0000-1500-000008000000}" name="Monitor" dataDxfId="32" dataCellStyle="Hyperlink"/>
    <tableColumn id="3" xr3:uid="{00000000-0010-0000-1500-000003000000}" name="Purpose" dataDxfId="31"/>
    <tableColumn id="4" xr3:uid="{00000000-0010-0000-1500-000004000000}" name="Scope" dataDxfId="3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IT_Extra_Service" displayName="IT_Extra_Service" ref="B5:D8" totalsRowShown="0" headerRowDxfId="29" dataDxfId="28" headerRowBorderDxfId="26" tableBorderDxfId="27" totalsRowBorderDxfId="25">
  <autoFilter ref="B5:D8" xr:uid="{00000000-0009-0000-0100-000019000000}"/>
  <tableColumns count="3">
    <tableColumn id="2" xr3:uid="{00000000-0010-0000-1600-000002000000}" name="#" dataDxfId="24"/>
    <tableColumn id="1" xr3:uid="{00000000-0010-0000-1600-000001000000}" name="Request " dataDxfId="23"/>
    <tableColumn id="5" xr3:uid="{00000000-0010-0000-1600-000005000000}" name="Project contact point"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7000000}" name="Backup" displayName="Backup" ref="A4:G11" totalsRowShown="0" headerRowDxfId="21" dataDxfId="20" headerRowBorderDxfId="18" tableBorderDxfId="19" totalsRowBorderDxfId="17">
  <autoFilter ref="A4:G11" xr:uid="{00000000-0009-0000-0100-000009000000}"/>
  <tableColumns count="7">
    <tableColumn id="1" xr3:uid="{00000000-0010-0000-1700-000001000000}" name="#" dataDxfId="16"/>
    <tableColumn id="7" xr3:uid="{00000000-0010-0000-1700-000007000000}" name="Storage Area to be Backed up" dataDxfId="15"/>
    <tableColumn id="2" xr3:uid="{00000000-0010-0000-1700-000002000000}" name="Items to be Backed up" dataDxfId="14"/>
    <tableColumn id="3" xr3:uid="{00000000-0010-0000-1700-000003000000}" name="Backup To" dataDxfId="13"/>
    <tableColumn id="4" xr3:uid="{00000000-0010-0000-1700-000004000000}" name="Backup Type" dataDxfId="12"/>
    <tableColumn id="5" xr3:uid="{00000000-0010-0000-1700-000005000000}" name="Backup Frequency" dataDxfId="11"/>
    <tableColumn id="6" xr3:uid="{00000000-0010-0000-1700-000006000000}" name="PIC"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8000000}" name="Roles_in_Project" displayName="Roles_in_Project" ref="A4:A14" totalsRowShown="0" headerRowDxfId="9" dataDxfId="8" headerRowBorderDxfId="6" tableBorderDxfId="7" totalsRowBorderDxfId="5">
  <autoFilter ref="A4:A14" xr:uid="{00000000-0009-0000-0100-00000A000000}"/>
  <tableColumns count="1">
    <tableColumn id="1" xr3:uid="{00000000-0010-0000-1800-000001000000}" name="Role in project" dataDxfId="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9000000}" name="OS" displayName="OS" ref="C4:C36" totalsRowShown="0" headerRowDxfId="3" dataDxfId="2" tableBorderDxfId="1">
  <autoFilter ref="C4:C36" xr:uid="{00000000-0009-0000-0100-000017000000}"/>
  <tableColumns count="1">
    <tableColumn id="1" xr3:uid="{00000000-0010-0000-1900-000001000000}" name="O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Record_of_Change" displayName="Record_of_Change" ref="B4:H45" totalsRowShown="0" headerRowDxfId="316" dataDxfId="315" headerRowBorderDxfId="313" tableBorderDxfId="314">
  <autoFilter ref="B4:H45" xr:uid="{00000000-0009-0000-0100-000002000000}"/>
  <tableColumns count="7">
    <tableColumn id="1" xr3:uid="{00000000-0010-0000-0200-000001000000}" name="No" dataDxfId="312"/>
    <tableColumn id="2" xr3:uid="{00000000-0010-0000-0200-000002000000}" name="Effective Date" dataDxfId="311"/>
    <tableColumn id="3" xr3:uid="{00000000-0010-0000-0200-000003000000}" name="Version" dataDxfId="310"/>
    <tableColumn id="4" xr3:uid="{00000000-0010-0000-0200-000004000000}" name="Change Description" dataDxfId="309"/>
    <tableColumn id="5" xr3:uid="{00000000-0010-0000-0200-000005000000}" name="Reason" dataDxfId="308"/>
    <tableColumn id="6" xr3:uid="{00000000-0010-0000-0200-000006000000}" name="Reviewer" dataDxfId="307"/>
    <tableColumn id="7" xr3:uid="{00000000-0010-0000-0200-000007000000}" name="Approver" dataDxfId="30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Member" displayName="Member" ref="A3:I19" totalsRowShown="0" headerRowDxfId="305" dataDxfId="304" totalsRowDxfId="303" tableBorderDxfId="302" totalsRowBorderDxfId="301">
  <autoFilter ref="A3:I19" xr:uid="{00000000-0009-0000-0100-000003000000}"/>
  <sortState xmlns:xlrd2="http://schemas.microsoft.com/office/spreadsheetml/2017/richdata2" ref="A3:E57">
    <sortCondition ref="D3"/>
  </sortState>
  <tableColumns count="9">
    <tableColumn id="2" xr3:uid="{00000000-0010-0000-0300-000002000000}" name="#" dataDxfId="299" totalsRowDxfId="300"/>
    <tableColumn id="1" xr3:uid="{00000000-0010-0000-0300-000001000000}" name="Role" dataDxfId="297" totalsRowDxfId="298"/>
    <tableColumn id="3" xr3:uid="{00000000-0010-0000-0300-000003000000}" name="Full Name" dataDxfId="295" totalsRowDxfId="296"/>
    <tableColumn id="4" xr3:uid="{00000000-0010-0000-0300-000004000000}" name="Account" dataDxfId="293" totalsRowDxfId="294"/>
    <tableColumn id="5" xr3:uid="{00000000-0010-0000-0300-000005000000}" name="Email" dataDxfId="291" totalsRowDxfId="292"/>
    <tableColumn id="7" xr3:uid="{00000000-0010-0000-0300-000007000000}" name="From Date" dataDxfId="290"/>
    <tableColumn id="8" xr3:uid="{00000000-0010-0000-0300-000008000000}" name="End Date" dataDxfId="289"/>
    <tableColumn id="9" xr3:uid="{00000000-0010-0000-0300-000009000000}" name="Impact" dataDxfId="288"/>
    <tableColumn id="6" xr3:uid="{00000000-0010-0000-0300-000006000000}" name="Mobile Contact" dataDxfId="286" totalsRowDxfId="2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Computer" displayName="Computer" ref="B4:S12" totalsRowShown="0" headerRowDxfId="285" dataDxfId="284" headerRowBorderDxfId="282" tableBorderDxfId="283" totalsRowBorderDxfId="281">
  <autoFilter ref="B4:S12" xr:uid="{00000000-0009-0000-0100-00000D000000}"/>
  <sortState xmlns:xlrd2="http://schemas.microsoft.com/office/spreadsheetml/2017/richdata2" ref="B3:M45">
    <sortCondition ref="B2"/>
  </sortState>
  <tableColumns count="18">
    <tableColumn id="2" xr3:uid="{00000000-0010-0000-0400-000002000000}" name="#" dataDxfId="280"/>
    <tableColumn id="13" xr3:uid="{00000000-0010-0000-0400-00000D000000}" name="Account" dataDxfId="279"/>
    <tableColumn id="3" xr3:uid="{00000000-0010-0000-0400-000003000000}" name="MAC Address" dataDxfId="278"/>
    <tableColumn id="4" xr3:uid="{00000000-0010-0000-0400-000004000000}" name="Computer Name" dataDxfId="277"/>
    <tableColumn id="5" xr3:uid="{00000000-0010-0000-0400-000005000000}" name="Bar Code" dataDxfId="276"/>
    <tableColumn id="6" xr3:uid="{00000000-0010-0000-0400-000006000000}" name="Asset code" dataDxfId="275"/>
    <tableColumn id="15" xr3:uid="{00000000-0010-0000-0400-00000F000000}" name="ID Port" dataDxfId="274"/>
    <tableColumn id="18" xr3:uid="{00000000-0010-0000-0400-000012000000}" name="Seat code" dataDxfId="273"/>
    <tableColumn id="9" xr3:uid="{00000000-0010-0000-0400-000009000000}" name="Wifi" dataDxfId="272"/>
    <tableColumn id="8" xr3:uid="{00000000-0010-0000-0400-000008000000}" name="USB" dataDxfId="271"/>
    <tableColumn id="16" xr3:uid="{00000000-0010-0000-0400-000010000000}" name="Expired Date for USB" dataDxfId="270"/>
    <tableColumn id="7" xr3:uid="{00000000-0010-0000-0400-000007000000}" name="Type" dataDxfId="269"/>
    <tableColumn id="12" xr3:uid="{00000000-0010-0000-0400-00000C000000}" name="Hardware Configuration" dataDxfId="268"/>
    <tableColumn id="10" xr3:uid="{00000000-0010-0000-0400-00000A000000}" name="OS" dataDxfId="267"/>
    <tableColumn id="11" xr3:uid="{00000000-0010-0000-0400-00000B000000}" name="Provider" dataDxfId="266"/>
    <tableColumn id="14" xr3:uid="{00000000-0010-0000-0400-00000E000000}" name="Impact" dataDxfId="265"/>
    <tableColumn id="1" xr3:uid="{00000000-0010-0000-0400-000001000000}" name="Purpose" dataDxfId="264"/>
    <tableColumn id="17" xr3:uid="{00000000-0010-0000-0400-000011000000}" name="Used Subnet"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Area" displayName="Area" ref="B4:E9" totalsRowShown="0" headerRowDxfId="262" dataDxfId="261" headerRowBorderDxfId="259" tableBorderDxfId="260" totalsRowBorderDxfId="258">
  <autoFilter ref="B4:E9" xr:uid="{00000000-0009-0000-0100-000007000000}"/>
  <tableColumns count="4">
    <tableColumn id="2" xr3:uid="{00000000-0010-0000-0500-000002000000}" name="#" dataDxfId="257"/>
    <tableColumn id="1" xr3:uid="{00000000-0010-0000-0500-000001000000}" name="Area" dataDxfId="256"/>
    <tableColumn id="3" xr3:uid="{00000000-0010-0000-0500-000003000000}" name="Purpose" dataDxfId="255"/>
    <tableColumn id="4" xr3:uid="{00000000-0010-0000-0500-000004000000}" name="Used" dataDxfId="25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Nework_Subnet" displayName="Nework_Subnet" ref="B9:I11" totalsRowShown="0" headerRowDxfId="253" dataDxfId="252" headerRowBorderDxfId="250" tableBorderDxfId="251" totalsRowBorderDxfId="249">
  <autoFilter ref="B9:I11" xr:uid="{00000000-0009-0000-0100-000013000000}"/>
  <tableColumns count="8">
    <tableColumn id="1" xr3:uid="{00000000-0010-0000-0600-000001000000}" name="#" dataDxfId="248"/>
    <tableColumn id="4" xr3:uid="{00000000-0010-0000-0600-000004000000}" name="Subnet" dataDxfId="247"/>
    <tableColumn id="2" xr3:uid="{00000000-0010-0000-0600-000002000000}" name="Type" dataDxfId="246"/>
    <tableColumn id="3" xr3:uid="{00000000-0010-0000-0600-000003000000}" name="Purpose" dataDxfId="245"/>
    <tableColumn id="5" xr3:uid="{00000000-0010-0000-0600-000005000000}" name="PIC" dataDxfId="244"/>
    <tableColumn id="6" xr3:uid="{00000000-0010-0000-0600-000006000000}" name="Request New Vlan" dataDxfId="243"/>
    <tableColumn id="7" xr3:uid="{00000000-0010-0000-0600-000007000000}" name="Vlan for" dataDxfId="242"/>
    <tableColumn id="8" xr3:uid="{00000000-0010-0000-0600-000008000000}" name="Site" dataDxfId="24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Special_Connection" displayName="Special_Connection" ref="B5:O7" totalsRowShown="0" headerRowDxfId="240" dataDxfId="239" headerRowBorderDxfId="237" tableBorderDxfId="238">
  <autoFilter ref="B5:O7" xr:uid="{00000000-0009-0000-0100-000005000000}"/>
  <tableColumns count="14">
    <tableColumn id="2" xr3:uid="{00000000-0010-0000-0700-000002000000}" name="#" dataDxfId="236"/>
    <tableColumn id="1" xr3:uid="{00000000-0010-0000-0700-000001000000}" name="Special Connection" dataDxfId="235"/>
    <tableColumn id="9" xr3:uid="{00000000-0010-0000-0700-000009000000}" name="Source IP Address" dataDxfId="234"/>
    <tableColumn id="3" xr3:uid="{00000000-0010-0000-0700-000003000000}" name="Destination IP" dataDxfId="233"/>
    <tableColumn id="8" xr3:uid="{00000000-0010-0000-0700-000008000000}" name="Port" dataDxfId="232"/>
    <tableColumn id="6" xr3:uid="{00000000-0010-0000-0700-000006000000}" name="Protocol" dataDxfId="231"/>
    <tableColumn id="7" xr3:uid="{00000000-0010-0000-0700-000007000000}" name="Action" dataDxfId="230"/>
    <tableColumn id="11" xr3:uid="{00000000-0010-0000-0700-00000B000000}" name="Start Date" dataDxfId="229"/>
    <tableColumn id="10" xr3:uid="{00000000-0010-0000-0700-00000A000000}" name="Expired Date" dataDxfId="228"/>
    <tableColumn id="4" xr3:uid="{00000000-0010-0000-0700-000004000000}" name="Purpose" dataDxfId="227"/>
    <tableColumn id="5" xr3:uid="{00000000-0010-0000-0700-000005000000}" name="PIC" dataDxfId="226"/>
    <tableColumn id="14" xr3:uid="{00000000-0010-0000-0700-00000E000000}" name="Group Policy" dataDxfId="225"/>
    <tableColumn id="13" xr3:uid="{00000000-0010-0000-0700-00000D000000}" name="Connection Type" dataDxfId="224"/>
    <tableColumn id="12" xr3:uid="{00000000-0010-0000-0700-00000C000000}" name="Note"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8000000}" name="Software_Endpoint" displayName="Software_Endpoint" ref="B4:M57" totalsRowShown="0" headerRowDxfId="222" dataDxfId="221" headerRowBorderDxfId="219" tableBorderDxfId="220" totalsRowBorderDxfId="218">
  <autoFilter ref="B4:M57" xr:uid="{00000000-0009-0000-0100-000015000000}"/>
  <tableColumns count="12">
    <tableColumn id="1" xr3:uid="{00000000-0010-0000-0800-000001000000}" name="#" dataDxfId="217"/>
    <tableColumn id="12" xr3:uid="{00000000-0010-0000-0800-00000C000000}" name="Category" dataDxfId="216"/>
    <tableColumn id="2" xr3:uid="{00000000-0010-0000-0800-000002000000}" name="Software" dataDxfId="215"/>
    <tableColumn id="3" xr3:uid="{00000000-0010-0000-0800-000003000000}" name="Version" dataDxfId="214"/>
    <tableColumn id="6" xr3:uid="{00000000-0010-0000-0800-000006000000}" name="Purpose" dataDxfId="213"/>
    <tableColumn id="4" xr3:uid="{00000000-0010-0000-0800-000004000000}" name="Download" dataDxfId="212"/>
    <tableColumn id="5" xr3:uid="{00000000-0010-0000-0800-000005000000}" name="License" dataDxfId="211"/>
    <tableColumn id="7" xr3:uid="{00000000-0010-0000-0800-000007000000}" name="Used" dataDxfId="210"/>
    <tableColumn id="11" xr3:uid="{00000000-0010-0000-0800-00000B000000}" name="Norm" dataDxfId="209"/>
    <tableColumn id="8" xr3:uid="{00000000-0010-0000-0800-000008000000}" name="Price" dataDxfId="208"/>
    <tableColumn id="9" xr3:uid="{00000000-0010-0000-0800-000009000000}" name="Quantity" dataDxfId="207"/>
    <tableColumn id="10" xr3:uid="{00000000-0010-0000-0800-00000A000000}" name="Cost" dataDxfId="206">
      <calculatedColumnFormula>Software_Endpoint[[#This Row],[Price]]*Software_Endpoint[[#This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ihi-cnw-aws-login.awsapps.com/start" TargetMode="External"/><Relationship Id="rId1" Type="http://schemas.openxmlformats.org/officeDocument/2006/relationships/hyperlink" Target="https://ihi-cnw-aws-login.awsapps.com/start" TargetMode="Externa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printerSettings" Target="../printerSettings/printerSettings20.bin"/><Relationship Id="rId1" Type="http://schemas.openxmlformats.org/officeDocument/2006/relationships/hyperlink" Target="mailto:vinhnt37@fpt.com" TargetMode="External"/></Relationships>
</file>

<file path=xl/worksheets/_rels/sheet2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ess.fsoft.com.vn/" TargetMode="External"/><Relationship Id="rId7" Type="http://schemas.openxmlformats.org/officeDocument/2006/relationships/table" Target="../tables/table22.xml"/><Relationship Id="rId2" Type="http://schemas.openxmlformats.org/officeDocument/2006/relationships/hyperlink" Target="https://fpt.workplace.com/groups/fsoft.it/" TargetMode="External"/><Relationship Id="rId1" Type="http://schemas.openxmlformats.org/officeDocument/2006/relationships/hyperlink" Target="https://itc.fsoft.com.vn/" TargetMode="External"/><Relationship Id="rId6" Type="http://schemas.openxmlformats.org/officeDocument/2006/relationships/printerSettings" Target="../printerSettings/printerSettings27.bin"/><Relationship Id="rId5" Type="http://schemas.openxmlformats.org/officeDocument/2006/relationships/hyperlink" Target="https://portal.fsoft.com.vn/" TargetMode="External"/><Relationship Id="rId4" Type="http://schemas.openxmlformats.org/officeDocument/2006/relationships/hyperlink" Target="https://insight.fsoft.com.vn/jira3/" TargetMode="External"/></Relationships>
</file>

<file path=xl/worksheets/_rels/sheet28.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8" Type="http://schemas.openxmlformats.org/officeDocument/2006/relationships/hyperlink" Target="https://fptsoftware362.sharepoint.com/:b:/r/sites/FSOFT-Download/Shared%20Documents/General/Documents/Guideline%20PIM/Guideline_Software%20Installation.pdf?csf=1&amp;web=1&amp;e=ak8sqI" TargetMode="External"/><Relationship Id="rId13" Type="http://schemas.openxmlformats.org/officeDocument/2006/relationships/printerSettings" Target="../printerSettings/printerSettings3.bin"/><Relationship Id="rId3" Type="http://schemas.openxmlformats.org/officeDocument/2006/relationships/hyperlink" Target="https://fptsoftware362.sharepoint.com/:b:/r/sites/FSOFT-Download/Shared%20Documents/General/Documents/Guideline%20PIM/Guideline_Helpdesk_Download.pdf?csf=1&amp;web=1&amp;e=6iIt4z" TargetMode="External"/><Relationship Id="rId7" Type="http://schemas.openxmlformats.org/officeDocument/2006/relationships/hyperlink" Target="https://fptsoftware362.sharepoint.com/:b:/r/sites/FSOFT-Download/Shared%20Documents/General/Documents/Guideline%20PIM/Guideline_Software%20Activation.pdf?csf=1&amp;web=1&amp;e=dtbwZ0" TargetMode="External"/><Relationship Id="rId12" Type="http://schemas.openxmlformats.org/officeDocument/2006/relationships/hyperlink" Target="https://fptsoftware362.sharepoint.com/:x:/r/sites/FSOFT-Download/Shared%20Documents/General/Documents/Guideline%20PIM/Sample_Project%20Infrastructure%20Management_v1.6.xlsx?d=w49b130e406924a64a7afc4c056e6611e&amp;csf=1&amp;web=1&amp;e=hfekur" TargetMode="External"/><Relationship Id="rId2" Type="http://schemas.openxmlformats.org/officeDocument/2006/relationships/hyperlink" Target="https://fptsoftware362.sharepoint.com/:b:/r/sites/FSOFT-Download/Shared%20Documents/General/Documents/Guideline%20PIM/Guideline_Enable-Disable%20USB%20port.pdf?csf=1&amp;web=1&amp;e=sWH0BV" TargetMode="External"/><Relationship Id="rId1" Type="http://schemas.openxmlformats.org/officeDocument/2006/relationships/hyperlink" Target="https://fptsoftware362.sharepoint.com/:b:/r/sites/FSOFT-Download/Shared%20Documents/General/Documents/Guideline%20PIM/Guideline_%20request%20Wifi%20FSOFT%20DEV.pdf?csf=1&amp;web=1&amp;e=gdx9dB" TargetMode="External"/><Relationship Id="rId6" Type="http://schemas.openxmlformats.org/officeDocument/2006/relationships/hyperlink" Target="https://fptsoftware362.sharepoint.com/:b:/r/sites/FSOFT-Download/Shared%20Documents/General/Documents/Guideline%20PIM/Guideline_Request%20new%20vlan.pdf?csf=1&amp;web=1&amp;e=pVsidq" TargetMode="External"/><Relationship Id="rId11" Type="http://schemas.openxmlformats.org/officeDocument/2006/relationships/hyperlink" Target="https://fptsoftware362.sharepoint.com/:b:/r/sites/FSOFT-Download/Shared%20Documents/General/Documents/Guideline%20PIM/Guideline_Request%20VPN%20To%20Fsoft.pdf?csf=1&amp;web=1&amp;e=2OOJEZ" TargetMode="External"/><Relationship Id="rId5" Type="http://schemas.openxmlformats.org/officeDocument/2006/relationships/hyperlink" Target="https://fptsoftware362.sharepoint.com/:b:/r/sites/FSOFT-Download/Shared%20Documents/General/Documents/Guideline%20PIM/Guideline_Open%20Internet%20Access.pdf?csf=1&amp;web=1&amp;e=vAdEoN" TargetMode="External"/><Relationship Id="rId10" Type="http://schemas.openxmlformats.org/officeDocument/2006/relationships/hyperlink" Target="https://fptsoftware362.sharepoint.com/:b:/r/sites/FSOFT-Download/Shared%20Documents/General/Documents/Guideline%20PIM/Guideline_Request%20Extra%20Sevices.pdf?csf=1&amp;web=1&amp;e=agENlV" TargetMode="External"/><Relationship Id="rId4" Type="http://schemas.openxmlformats.org/officeDocument/2006/relationships/hyperlink" Target="https://fptsoftware362.sharepoint.com/:b:/r/sites/FSOFT-Download/Shared%20Documents/General/Documents/Guideline%20PIM/Guideline_MCP%20and%20Software.pdf?csf=1&amp;web=1&amp;e=0fg0SK" TargetMode="External"/><Relationship Id="rId9" Type="http://schemas.openxmlformats.org/officeDocument/2006/relationships/hyperlink" Target="https://fpt.workplace.com/groups/fsoft.isms/learning_content"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hyperlink" Target="https://qms.fsoft.com.vn/"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7.bin"/><Relationship Id="rId1" Type="http://schemas.openxmlformats.org/officeDocument/2006/relationships/hyperlink" Target="mailto:SangNT9@fpt.com"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36"/>
  <sheetViews>
    <sheetView view="pageBreakPreview" zoomScaleNormal="100" zoomScaleSheetLayoutView="100" workbookViewId="0"/>
  </sheetViews>
  <sheetFormatPr defaultColWidth="9.42578125" defaultRowHeight="12.75"/>
  <cols>
    <col min="1" max="1" width="4.85546875" style="61" customWidth="1"/>
    <col min="2" max="14" width="9.42578125" style="61"/>
    <col min="15" max="15" width="10.5703125" style="61" customWidth="1"/>
    <col min="16" max="16" width="5.28515625" style="61" customWidth="1"/>
    <col min="17" max="16384" width="9.42578125" style="61"/>
  </cols>
  <sheetData>
    <row r="1" spans="2:15" ht="18.75" customHeight="1"/>
    <row r="2" spans="2:15">
      <c r="B2" s="58"/>
      <c r="C2" s="59"/>
      <c r="D2" s="59"/>
      <c r="E2" s="59"/>
      <c r="F2" s="59"/>
      <c r="G2" s="59"/>
      <c r="H2" s="59"/>
      <c r="I2" s="59"/>
      <c r="J2" s="59"/>
      <c r="K2" s="59"/>
      <c r="L2" s="59"/>
      <c r="M2" s="59"/>
      <c r="N2" s="59"/>
      <c r="O2" s="60"/>
    </row>
    <row r="3" spans="2:15">
      <c r="B3" s="62"/>
      <c r="O3" s="63"/>
    </row>
    <row r="4" spans="2:15">
      <c r="B4" s="62"/>
      <c r="O4" s="63"/>
    </row>
    <row r="5" spans="2:15" ht="15.75">
      <c r="B5" s="62"/>
      <c r="I5" s="64"/>
      <c r="O5" s="63"/>
    </row>
    <row r="6" spans="2:15">
      <c r="B6" s="62"/>
      <c r="O6" s="63"/>
    </row>
    <row r="7" spans="2:15">
      <c r="B7" s="65"/>
      <c r="O7" s="63"/>
    </row>
    <row r="8" spans="2:15">
      <c r="B8" s="65"/>
      <c r="O8" s="63"/>
    </row>
    <row r="9" spans="2:15">
      <c r="B9" s="65"/>
      <c r="O9" s="63"/>
    </row>
    <row r="10" spans="2:15">
      <c r="B10" s="65"/>
      <c r="O10" s="63"/>
    </row>
    <row r="11" spans="2:15">
      <c r="B11" s="65"/>
      <c r="O11" s="63"/>
    </row>
    <row r="12" spans="2:15">
      <c r="B12" s="65"/>
      <c r="O12" s="63"/>
    </row>
    <row r="13" spans="2:15">
      <c r="B13" s="65"/>
      <c r="O13" s="63"/>
    </row>
    <row r="14" spans="2:15" ht="23.25">
      <c r="B14" s="286" t="s">
        <v>0</v>
      </c>
      <c r="C14" s="287"/>
      <c r="D14" s="287"/>
      <c r="E14" s="287"/>
      <c r="F14" s="287"/>
      <c r="G14" s="287"/>
      <c r="H14" s="287"/>
      <c r="I14" s="287"/>
      <c r="J14" s="287"/>
      <c r="K14" s="287"/>
      <c r="L14" s="287"/>
      <c r="M14" s="287"/>
      <c r="N14" s="287"/>
      <c r="O14" s="288"/>
    </row>
    <row r="15" spans="2:15" ht="18.75">
      <c r="B15" s="65"/>
      <c r="F15" s="66"/>
      <c r="O15" s="63"/>
    </row>
    <row r="16" spans="2:15" ht="30.75">
      <c r="B16" s="289" t="s">
        <v>1</v>
      </c>
      <c r="C16" s="290"/>
      <c r="D16" s="290"/>
      <c r="E16" s="290"/>
      <c r="F16" s="290"/>
      <c r="G16" s="290"/>
      <c r="H16" s="290"/>
      <c r="I16" s="290"/>
      <c r="J16" s="290"/>
      <c r="K16" s="290"/>
      <c r="L16" s="290"/>
      <c r="M16" s="290"/>
      <c r="N16" s="290"/>
      <c r="O16" s="291"/>
    </row>
    <row r="17" spans="2:15" ht="18">
      <c r="B17" s="67"/>
      <c r="C17" s="68"/>
      <c r="D17" s="68"/>
      <c r="E17" s="68"/>
      <c r="F17" s="68"/>
      <c r="G17" s="68"/>
      <c r="H17" s="68"/>
      <c r="I17" s="68"/>
      <c r="J17" s="68"/>
      <c r="K17" s="68"/>
      <c r="L17" s="68"/>
      <c r="O17" s="63"/>
    </row>
    <row r="18" spans="2:15">
      <c r="B18" s="65"/>
      <c r="O18" s="63"/>
    </row>
    <row r="19" spans="2:15">
      <c r="B19" s="65"/>
      <c r="O19" s="63"/>
    </row>
    <row r="20" spans="2:15">
      <c r="B20" s="65"/>
      <c r="O20" s="63"/>
    </row>
    <row r="21" spans="2:15" ht="18.75" customHeight="1">
      <c r="B21" s="65"/>
      <c r="F21" s="283" t="s">
        <v>2</v>
      </c>
      <c r="G21" s="283"/>
      <c r="H21" s="283"/>
      <c r="I21" s="292" t="s">
        <v>3</v>
      </c>
      <c r="J21" s="292"/>
      <c r="K21" s="292"/>
      <c r="O21" s="63"/>
    </row>
    <row r="22" spans="2:15" ht="18.75" customHeight="1">
      <c r="B22" s="65"/>
      <c r="F22" s="283" t="s">
        <v>4</v>
      </c>
      <c r="G22" s="283"/>
      <c r="H22" s="283"/>
      <c r="I22" s="293" t="s">
        <v>5</v>
      </c>
      <c r="J22" s="294"/>
      <c r="K22" s="294"/>
      <c r="O22" s="63"/>
    </row>
    <row r="23" spans="2:15" ht="18.75" customHeight="1">
      <c r="B23" s="65"/>
      <c r="F23" s="283" t="s">
        <v>6</v>
      </c>
      <c r="G23" s="283"/>
      <c r="H23" s="283"/>
      <c r="I23" s="284">
        <v>45108</v>
      </c>
      <c r="J23" s="285"/>
      <c r="K23" s="285"/>
      <c r="O23" s="63"/>
    </row>
    <row r="24" spans="2:15">
      <c r="B24" s="65"/>
      <c r="O24" s="63"/>
    </row>
    <row r="25" spans="2:15">
      <c r="B25" s="65"/>
      <c r="O25" s="63"/>
    </row>
    <row r="26" spans="2:15">
      <c r="B26" s="65"/>
      <c r="O26" s="63"/>
    </row>
    <row r="27" spans="2:15">
      <c r="B27" s="65"/>
      <c r="O27" s="63"/>
    </row>
    <row r="28" spans="2:15">
      <c r="B28" s="65"/>
      <c r="O28" s="63"/>
    </row>
    <row r="29" spans="2:15">
      <c r="B29" s="65"/>
      <c r="O29" s="63"/>
    </row>
    <row r="30" spans="2:15">
      <c r="B30" s="65"/>
      <c r="O30" s="63"/>
    </row>
    <row r="31" spans="2:15">
      <c r="B31" s="65"/>
      <c r="O31" s="63"/>
    </row>
    <row r="32" spans="2:15">
      <c r="B32" s="65"/>
      <c r="O32" s="63"/>
    </row>
    <row r="33" spans="2:15">
      <c r="B33" s="65"/>
      <c r="O33" s="63"/>
    </row>
    <row r="34" spans="2:15">
      <c r="B34" s="65"/>
      <c r="O34" s="63"/>
    </row>
    <row r="35" spans="2:15">
      <c r="B35" s="69"/>
      <c r="C35" s="70"/>
      <c r="D35" s="70"/>
      <c r="E35" s="70"/>
      <c r="F35" s="70"/>
      <c r="G35" s="70"/>
      <c r="H35" s="70"/>
      <c r="I35" s="70"/>
      <c r="J35" s="70"/>
      <c r="K35" s="70"/>
      <c r="L35" s="70"/>
      <c r="M35" s="70"/>
      <c r="N35" s="70"/>
      <c r="O35" s="71"/>
    </row>
    <row r="36" spans="2:15" ht="22.5" customHeight="1"/>
  </sheetData>
  <mergeCells count="8">
    <mergeCell ref="F23:H23"/>
    <mergeCell ref="I23:K23"/>
    <mergeCell ref="B14:O14"/>
    <mergeCell ref="B16:O16"/>
    <mergeCell ref="F21:H21"/>
    <mergeCell ref="I21:K21"/>
    <mergeCell ref="F22:H22"/>
    <mergeCell ref="I22:K22"/>
  </mergeCells>
  <pageMargins left="0.25" right="0.25" top="0.75" bottom="0.75" header="0.3" footer="0.3"/>
  <pageSetup scale="71" fitToHeight="0" orientation="portrait" r:id="rId1"/>
  <headerFooter differentFirst="1">
    <oddHeader>&amp;L&amp;"Arial,Regular"&amp;9&amp;F</oddHeader>
    <oddFooter>&amp;L&amp;"Arial,Regular"&amp;9 16e-BM/TT/HDCV/FSOFT&amp;R&amp;"Arial,Regular"&amp;9&amp;P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B1:L32"/>
  <sheetViews>
    <sheetView view="pageBreakPreview" topLeftCell="A20" zoomScaleNormal="70" zoomScaleSheetLayoutView="100" workbookViewId="0"/>
  </sheetViews>
  <sheetFormatPr defaultColWidth="8.7109375" defaultRowHeight="12.75"/>
  <cols>
    <col min="1" max="1" width="8.7109375" style="1"/>
    <col min="2" max="2" width="4.7109375" style="1" customWidth="1"/>
    <col min="3" max="3" width="35.7109375" style="1" customWidth="1"/>
    <col min="4" max="4" width="45.7109375" style="1" customWidth="1"/>
    <col min="5" max="8" width="9.28515625" style="1" customWidth="1"/>
    <col min="9" max="9" width="10.5703125" style="1" customWidth="1"/>
    <col min="10" max="10" width="13.7109375" style="1" customWidth="1"/>
    <col min="11" max="11" width="16.7109375" style="1" customWidth="1"/>
    <col min="12" max="12" width="28.5703125" style="1" customWidth="1"/>
    <col min="13" max="13" width="4.85546875" style="1" customWidth="1"/>
    <col min="14" max="16384" width="8.7109375" style="1"/>
  </cols>
  <sheetData>
    <row r="1" spans="2:12" ht="20.25" customHeight="1">
      <c r="B1" s="130"/>
      <c r="C1" s="130"/>
      <c r="D1" s="130"/>
      <c r="E1" s="130"/>
      <c r="F1" s="130"/>
      <c r="G1" s="130"/>
      <c r="H1" s="130"/>
      <c r="I1" s="130"/>
      <c r="J1" s="130"/>
      <c r="K1" s="130"/>
      <c r="L1" s="130"/>
    </row>
    <row r="2" spans="2:12" ht="21" customHeight="1">
      <c r="B2" s="2" t="s">
        <v>81</v>
      </c>
      <c r="C2" s="130"/>
      <c r="D2" s="130"/>
      <c r="E2" s="130"/>
      <c r="F2" s="130"/>
      <c r="G2" s="130"/>
      <c r="H2" s="130"/>
      <c r="I2" s="130"/>
      <c r="J2" s="130"/>
      <c r="K2" s="130"/>
      <c r="L2" s="130"/>
    </row>
    <row r="3" spans="2:12" ht="19.5" customHeight="1">
      <c r="B3" s="2"/>
      <c r="C3" s="130"/>
      <c r="D3" s="130"/>
      <c r="E3" s="130"/>
      <c r="F3" s="130"/>
      <c r="G3" s="130"/>
      <c r="H3" s="130"/>
      <c r="I3" s="130"/>
      <c r="J3" s="130"/>
      <c r="K3" s="130"/>
      <c r="L3" s="130"/>
    </row>
    <row r="4" spans="2:12">
      <c r="B4" s="303" t="s">
        <v>319</v>
      </c>
      <c r="C4" s="303"/>
      <c r="D4" s="186" t="s">
        <v>320</v>
      </c>
      <c r="E4" s="186"/>
      <c r="F4" s="186"/>
      <c r="G4" s="186"/>
      <c r="H4" s="186"/>
      <c r="I4" s="186"/>
      <c r="J4" s="186"/>
      <c r="K4" s="186"/>
      <c r="L4" s="186"/>
    </row>
    <row r="5" spans="2:12">
      <c r="B5" s="17" t="s">
        <v>321</v>
      </c>
      <c r="C5" s="18"/>
      <c r="D5" s="18"/>
      <c r="E5" s="304" t="s">
        <v>109</v>
      </c>
      <c r="F5" s="304"/>
      <c r="G5" s="304"/>
      <c r="H5" s="304"/>
      <c r="I5" s="304"/>
      <c r="J5" s="304"/>
      <c r="K5" s="85"/>
      <c r="L5" s="304" t="s">
        <v>322</v>
      </c>
    </row>
    <row r="6" spans="2:12" ht="26.65" customHeight="1">
      <c r="B6" s="19"/>
      <c r="C6" s="20" t="s">
        <v>323</v>
      </c>
      <c r="D6" s="20" t="s">
        <v>324</v>
      </c>
      <c r="E6" s="85" t="s">
        <v>325</v>
      </c>
      <c r="F6" s="85" t="s">
        <v>326</v>
      </c>
      <c r="G6" s="85" t="s">
        <v>327</v>
      </c>
      <c r="H6" s="85" t="s">
        <v>328</v>
      </c>
      <c r="I6" s="85" t="s">
        <v>329</v>
      </c>
      <c r="J6" s="85" t="s">
        <v>330</v>
      </c>
      <c r="K6" s="21" t="s">
        <v>331</v>
      </c>
      <c r="L6" s="304"/>
    </row>
    <row r="7" spans="2:12" ht="23.25" customHeight="1">
      <c r="B7" s="22" t="s">
        <v>332</v>
      </c>
      <c r="C7" s="23"/>
      <c r="D7" s="23"/>
      <c r="E7" s="24"/>
      <c r="F7" s="24"/>
      <c r="G7" s="24"/>
      <c r="H7" s="24"/>
      <c r="I7" s="25"/>
      <c r="J7" s="25"/>
      <c r="K7" s="25"/>
      <c r="L7" s="24"/>
    </row>
    <row r="8" spans="2:12" ht="25.5">
      <c r="B8" s="26">
        <v>1</v>
      </c>
      <c r="C8" s="187" t="s">
        <v>333</v>
      </c>
      <c r="D8" s="27">
        <f>SUM(E8:K8)</f>
        <v>0</v>
      </c>
      <c r="E8" s="27"/>
      <c r="F8" s="28"/>
      <c r="G8" s="27"/>
      <c r="H8" s="28"/>
      <c r="I8" s="27"/>
      <c r="J8" s="27"/>
      <c r="K8" s="27"/>
      <c r="L8" s="29"/>
    </row>
    <row r="9" spans="2:12" ht="25.5">
      <c r="B9" s="188">
        <v>2</v>
      </c>
      <c r="C9" s="189" t="s">
        <v>334</v>
      </c>
      <c r="D9" s="189" t="s">
        <v>335</v>
      </c>
      <c r="E9" s="190">
        <f>SUM(E10:E13)</f>
        <v>0</v>
      </c>
      <c r="F9" s="190">
        <f>SUM(F10:F13)</f>
        <v>0</v>
      </c>
      <c r="G9" s="190">
        <f t="shared" ref="G9:J9" si="0">SUM(G10:G13)</f>
        <v>0</v>
      </c>
      <c r="H9" s="190">
        <f t="shared" si="0"/>
        <v>0</v>
      </c>
      <c r="I9" s="190">
        <f t="shared" si="0"/>
        <v>0</v>
      </c>
      <c r="J9" s="190">
        <f t="shared" si="0"/>
        <v>0</v>
      </c>
      <c r="K9" s="190"/>
      <c r="L9" s="191"/>
    </row>
    <row r="10" spans="2:12" ht="16.149999999999999" customHeight="1">
      <c r="B10" s="192"/>
      <c r="C10" s="30"/>
      <c r="D10" s="31" t="s">
        <v>336</v>
      </c>
      <c r="E10" s="193"/>
      <c r="F10" s="193"/>
      <c r="G10" s="193"/>
      <c r="H10" s="193"/>
      <c r="I10" s="193"/>
      <c r="J10" s="193"/>
      <c r="K10" s="193"/>
      <c r="L10" s="194"/>
    </row>
    <row r="11" spans="2:12" ht="16.149999999999999" customHeight="1">
      <c r="B11" s="192"/>
      <c r="C11" s="32"/>
      <c r="D11" s="31" t="s">
        <v>337</v>
      </c>
      <c r="E11" s="193"/>
      <c r="F11" s="193"/>
      <c r="G11" s="193"/>
      <c r="H11" s="193"/>
      <c r="I11" s="193"/>
      <c r="J11" s="193"/>
      <c r="K11" s="193"/>
      <c r="L11" s="194"/>
    </row>
    <row r="12" spans="2:12" ht="16.149999999999999" customHeight="1">
      <c r="B12" s="192"/>
      <c r="C12" s="32"/>
      <c r="D12" s="31" t="s">
        <v>338</v>
      </c>
      <c r="E12" s="193"/>
      <c r="F12" s="193"/>
      <c r="G12" s="193"/>
      <c r="H12" s="193"/>
      <c r="I12" s="193"/>
      <c r="J12" s="193"/>
      <c r="K12" s="193"/>
      <c r="L12" s="194"/>
    </row>
    <row r="13" spans="2:12" ht="16.149999999999999" customHeight="1">
      <c r="B13" s="192"/>
      <c r="C13" s="32"/>
      <c r="D13" s="31" t="s">
        <v>339</v>
      </c>
      <c r="E13" s="193"/>
      <c r="F13" s="193"/>
      <c r="G13" s="193"/>
      <c r="H13" s="193"/>
      <c r="I13" s="193"/>
      <c r="J13" s="193"/>
      <c r="K13" s="193"/>
      <c r="L13" s="194"/>
    </row>
    <row r="14" spans="2:12" ht="16.149999999999999" customHeight="1">
      <c r="B14" s="192"/>
      <c r="C14" s="32"/>
      <c r="D14" s="129" t="s">
        <v>340</v>
      </c>
      <c r="E14" s="193"/>
      <c r="F14" s="193"/>
      <c r="G14" s="193"/>
      <c r="H14" s="193"/>
      <c r="I14" s="193"/>
      <c r="J14" s="193"/>
      <c r="K14" s="193"/>
      <c r="L14" s="194"/>
    </row>
    <row r="15" spans="2:12" ht="16.149999999999999" customHeight="1">
      <c r="B15" s="188"/>
      <c r="C15" s="134"/>
      <c r="D15" s="189" t="s">
        <v>341</v>
      </c>
      <c r="E15" s="190">
        <f>SUM(E16:E17)</f>
        <v>0</v>
      </c>
      <c r="F15" s="190">
        <f>SUM(F16:F17)</f>
        <v>0</v>
      </c>
      <c r="G15" s="190">
        <f t="shared" ref="G15:J15" si="1">SUM(G16:G17)</f>
        <v>0</v>
      </c>
      <c r="H15" s="190">
        <f t="shared" si="1"/>
        <v>0</v>
      </c>
      <c r="I15" s="190">
        <f t="shared" si="1"/>
        <v>0</v>
      </c>
      <c r="J15" s="190">
        <f t="shared" si="1"/>
        <v>0</v>
      </c>
      <c r="K15" s="190"/>
      <c r="L15" s="191"/>
    </row>
    <row r="16" spans="2:12" ht="16.149999999999999" customHeight="1">
      <c r="B16" s="192"/>
      <c r="C16" s="32"/>
      <c r="D16" s="31" t="s">
        <v>272</v>
      </c>
      <c r="E16" s="193"/>
      <c r="F16" s="193"/>
      <c r="G16" s="193"/>
      <c r="H16" s="193"/>
      <c r="I16" s="193"/>
      <c r="J16" s="193"/>
      <c r="K16" s="193"/>
      <c r="L16" s="194"/>
    </row>
    <row r="17" spans="2:12" ht="16.149999999999999" customHeight="1">
      <c r="B17" s="192"/>
      <c r="C17" s="32"/>
      <c r="D17" s="31" t="s">
        <v>282</v>
      </c>
      <c r="E17" s="193"/>
      <c r="F17" s="193"/>
      <c r="G17" s="193"/>
      <c r="H17" s="193"/>
      <c r="I17" s="193"/>
      <c r="J17" s="193"/>
      <c r="K17" s="193"/>
      <c r="L17" s="194"/>
    </row>
    <row r="18" spans="2:12" ht="16.149999999999999" customHeight="1">
      <c r="B18" s="192"/>
      <c r="C18" s="32"/>
      <c r="D18" s="129" t="s">
        <v>342</v>
      </c>
      <c r="E18" s="193"/>
      <c r="F18" s="193"/>
      <c r="G18" s="193"/>
      <c r="H18" s="193"/>
      <c r="I18" s="193"/>
      <c r="J18" s="193"/>
      <c r="K18" s="193"/>
      <c r="L18" s="194"/>
    </row>
    <row r="19" spans="2:12" ht="26.65" customHeight="1">
      <c r="B19" s="33" t="s">
        <v>343</v>
      </c>
      <c r="C19" s="34"/>
      <c r="D19" s="35"/>
      <c r="E19" s="36"/>
      <c r="F19" s="37"/>
      <c r="G19" s="36"/>
      <c r="H19" s="36"/>
      <c r="I19" s="36"/>
      <c r="J19" s="37"/>
      <c r="K19" s="37"/>
      <c r="L19" s="20"/>
    </row>
    <row r="20" spans="2:12" ht="27.75" customHeight="1">
      <c r="B20" s="192">
        <v>1</v>
      </c>
      <c r="C20" s="195" t="s">
        <v>344</v>
      </c>
      <c r="D20" s="196" t="s">
        <v>345</v>
      </c>
      <c r="E20" s="97"/>
      <c r="F20" s="38"/>
      <c r="G20" s="39"/>
      <c r="H20" s="38"/>
      <c r="I20" s="39"/>
      <c r="J20" s="197"/>
      <c r="K20" s="197"/>
      <c r="L20" s="194" t="s">
        <v>346</v>
      </c>
    </row>
    <row r="21" spans="2:12" ht="27.75" customHeight="1">
      <c r="B21" s="192"/>
      <c r="C21" s="195"/>
      <c r="D21" s="129" t="s">
        <v>347</v>
      </c>
      <c r="E21" s="39"/>
      <c r="F21" s="38"/>
      <c r="G21" s="39"/>
      <c r="H21" s="38"/>
      <c r="I21" s="39"/>
      <c r="J21" s="197"/>
      <c r="K21" s="197"/>
      <c r="L21" s="194"/>
    </row>
    <row r="22" spans="2:12" ht="27.75" customHeight="1">
      <c r="B22" s="192"/>
      <c r="C22" s="195"/>
      <c r="D22" s="196" t="s">
        <v>348</v>
      </c>
      <c r="E22" s="39"/>
      <c r="F22" s="38"/>
      <c r="G22" s="39"/>
      <c r="H22" s="38"/>
      <c r="I22" s="39"/>
      <c r="J22" s="197"/>
      <c r="K22" s="197"/>
      <c r="L22" s="194"/>
    </row>
    <row r="23" spans="2:12" ht="25.5">
      <c r="B23" s="188">
        <v>2</v>
      </c>
      <c r="C23" s="189" t="s">
        <v>334</v>
      </c>
      <c r="D23" s="189" t="s">
        <v>335</v>
      </c>
      <c r="E23" s="190">
        <f>SUM(E24:E27)</f>
        <v>0</v>
      </c>
      <c r="F23" s="190">
        <f>SUM(F24:F27)</f>
        <v>0</v>
      </c>
      <c r="G23" s="190">
        <f t="shared" ref="G23:J23" si="2">SUM(G24:G27)</f>
        <v>0</v>
      </c>
      <c r="H23" s="190">
        <f t="shared" si="2"/>
        <v>0</v>
      </c>
      <c r="I23" s="190">
        <f t="shared" si="2"/>
        <v>0</v>
      </c>
      <c r="J23" s="190">
        <f t="shared" si="2"/>
        <v>0</v>
      </c>
      <c r="K23" s="190"/>
      <c r="L23" s="191"/>
    </row>
    <row r="24" spans="2:12" ht="16.149999999999999" customHeight="1">
      <c r="B24" s="192"/>
      <c r="C24" s="198"/>
      <c r="D24" s="31" t="s">
        <v>336</v>
      </c>
      <c r="E24" s="193"/>
      <c r="F24" s="193"/>
      <c r="G24" s="193"/>
      <c r="H24" s="193"/>
      <c r="I24" s="193"/>
      <c r="J24" s="193"/>
      <c r="K24" s="193"/>
      <c r="L24" s="194"/>
    </row>
    <row r="25" spans="2:12" ht="16.149999999999999" customHeight="1">
      <c r="B25" s="192"/>
      <c r="C25" s="195"/>
      <c r="D25" s="31" t="s">
        <v>337</v>
      </c>
      <c r="E25" s="193"/>
      <c r="F25" s="193"/>
      <c r="G25" s="193"/>
      <c r="H25" s="193"/>
      <c r="I25" s="193"/>
      <c r="J25" s="193"/>
      <c r="K25" s="193"/>
      <c r="L25" s="194"/>
    </row>
    <row r="26" spans="2:12" ht="16.149999999999999" customHeight="1">
      <c r="B26" s="192"/>
      <c r="C26" s="195"/>
      <c r="D26" s="31" t="s">
        <v>338</v>
      </c>
      <c r="E26" s="193"/>
      <c r="F26" s="193"/>
      <c r="G26" s="193"/>
      <c r="H26" s="193"/>
      <c r="I26" s="193"/>
      <c r="J26" s="193"/>
      <c r="K26" s="193"/>
      <c r="L26" s="194"/>
    </row>
    <row r="27" spans="2:12" ht="16.149999999999999" customHeight="1">
      <c r="B27" s="192"/>
      <c r="C27" s="195"/>
      <c r="D27" s="31" t="s">
        <v>339</v>
      </c>
      <c r="E27" s="193"/>
      <c r="F27" s="193"/>
      <c r="G27" s="193"/>
      <c r="H27" s="193"/>
      <c r="I27" s="193"/>
      <c r="J27" s="193"/>
      <c r="K27" s="193"/>
      <c r="L27" s="194"/>
    </row>
    <row r="28" spans="2:12" ht="16.149999999999999" customHeight="1">
      <c r="B28" s="192"/>
      <c r="C28" s="195"/>
      <c r="D28" s="129" t="s">
        <v>340</v>
      </c>
      <c r="E28" s="193"/>
      <c r="F28" s="193"/>
      <c r="G28" s="193"/>
      <c r="H28" s="193"/>
      <c r="I28" s="193"/>
      <c r="J28" s="193"/>
      <c r="K28" s="193"/>
      <c r="L28" s="194"/>
    </row>
    <row r="29" spans="2:12" ht="22.5" customHeight="1">
      <c r="B29" s="188"/>
      <c r="C29" s="199"/>
      <c r="D29" s="189" t="s">
        <v>341</v>
      </c>
      <c r="E29" s="190">
        <f>SUM(E30:E31)</f>
        <v>0</v>
      </c>
      <c r="F29" s="190">
        <f>SUM(F30:F31)</f>
        <v>0</v>
      </c>
      <c r="G29" s="190">
        <f t="shared" ref="G29:J29" si="3">SUM(G30:G31)</f>
        <v>0</v>
      </c>
      <c r="H29" s="190">
        <f t="shared" si="3"/>
        <v>0</v>
      </c>
      <c r="I29" s="190">
        <f t="shared" si="3"/>
        <v>0</v>
      </c>
      <c r="J29" s="190">
        <f t="shared" si="3"/>
        <v>0</v>
      </c>
      <c r="K29" s="190"/>
      <c r="L29" s="191"/>
    </row>
    <row r="30" spans="2:12" ht="16.149999999999999" customHeight="1">
      <c r="B30" s="192"/>
      <c r="C30" s="195"/>
      <c r="D30" s="31" t="s">
        <v>272</v>
      </c>
      <c r="E30" s="193"/>
      <c r="F30" s="193"/>
      <c r="G30" s="193"/>
      <c r="H30" s="193"/>
      <c r="I30" s="193"/>
      <c r="J30" s="193"/>
      <c r="K30" s="193"/>
      <c r="L30" s="194"/>
    </row>
    <row r="31" spans="2:12" ht="16.149999999999999" customHeight="1">
      <c r="B31" s="192"/>
      <c r="C31" s="195"/>
      <c r="D31" s="31" t="s">
        <v>282</v>
      </c>
      <c r="E31" s="193"/>
      <c r="F31" s="193"/>
      <c r="G31" s="193"/>
      <c r="H31" s="193"/>
      <c r="I31" s="193"/>
      <c r="J31" s="193"/>
      <c r="K31" s="193"/>
      <c r="L31" s="194"/>
    </row>
    <row r="32" spans="2:12" ht="28.5" customHeight="1">
      <c r="B32" s="192"/>
      <c r="C32" s="195"/>
      <c r="D32" s="129" t="s">
        <v>342</v>
      </c>
      <c r="E32" s="193"/>
      <c r="F32" s="193"/>
      <c r="G32" s="193"/>
      <c r="H32" s="193"/>
      <c r="I32" s="193"/>
      <c r="J32" s="193"/>
      <c r="K32" s="193"/>
      <c r="L32" s="194"/>
    </row>
  </sheetData>
  <mergeCells count="3">
    <mergeCell ref="B4:C4"/>
    <mergeCell ref="E5:J5"/>
    <mergeCell ref="L5:L6"/>
  </mergeCells>
  <hyperlinks>
    <hyperlink ref="B2" location="'1. General Information.'!A1" display="Back to General Information Page" xr:uid="{00000000-0004-0000-0900-000000000000}"/>
  </hyperlinks>
  <pageMargins left="0.25" right="0.25" top="0.75" bottom="0.75" header="0.3" footer="0.3"/>
  <pageSetup scale="49" fitToHeight="0" orientation="portrait" r:id="rId1"/>
  <headerFooter differentFirst="1">
    <oddHeader>&amp;L&amp;"Arial,Regular"&amp;9&amp;F</oddHeader>
    <oddFooter>&amp;L&amp;"Arial,Regular"&amp;9 16e-BM/TT/HDCV/FSOFT&amp;R&amp;"Arial,Regular"&amp;9&amp;P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2:I12"/>
  <sheetViews>
    <sheetView view="pageBreakPreview" zoomScaleNormal="100" zoomScaleSheetLayoutView="100" workbookViewId="0">
      <selection activeCell="C11" sqref="C11"/>
    </sheetView>
  </sheetViews>
  <sheetFormatPr defaultColWidth="8.7109375" defaultRowHeight="12.75"/>
  <cols>
    <col min="1" max="1" width="5.85546875" style="1" customWidth="1"/>
    <col min="2" max="2" width="6.28515625" style="1" customWidth="1"/>
    <col min="3" max="3" width="17.7109375" style="1" customWidth="1"/>
    <col min="4" max="4" width="14.42578125" style="1" customWidth="1"/>
    <col min="5" max="5" width="15.28515625" style="1" bestFit="1" customWidth="1"/>
    <col min="6" max="6" width="11.28515625" style="1" customWidth="1"/>
    <col min="7" max="7" width="10.85546875" style="1" customWidth="1"/>
    <col min="8" max="8" width="8.7109375" style="1"/>
    <col min="9" max="9" width="9.85546875" style="1" bestFit="1" customWidth="1"/>
    <col min="10" max="16384" width="8.7109375" style="1"/>
  </cols>
  <sheetData>
    <row r="2" spans="1:9">
      <c r="A2" s="130"/>
      <c r="B2" s="2" t="s">
        <v>81</v>
      </c>
      <c r="C2" s="2"/>
      <c r="D2" s="130"/>
      <c r="E2" s="130"/>
      <c r="F2" s="130"/>
      <c r="G2" s="130"/>
      <c r="H2" s="130"/>
      <c r="I2" s="130"/>
    </row>
    <row r="3" spans="1:9">
      <c r="A3" s="130"/>
      <c r="B3" s="2"/>
      <c r="C3" s="2"/>
      <c r="D3" s="130"/>
      <c r="E3" s="130"/>
      <c r="F3" s="130"/>
      <c r="G3" s="130"/>
      <c r="H3" s="130"/>
      <c r="I3" s="130"/>
    </row>
    <row r="4" spans="1:9" s="147" customFormat="1">
      <c r="B4" s="146" t="s">
        <v>349</v>
      </c>
      <c r="C4" s="114"/>
    </row>
    <row r="5" spans="1:9" s="147" customFormat="1">
      <c r="B5" s="147" t="s">
        <v>350</v>
      </c>
      <c r="C5" s="114"/>
    </row>
    <row r="6" spans="1:9" s="147" customFormat="1">
      <c r="B6" s="147" t="s">
        <v>351</v>
      </c>
      <c r="C6" s="114"/>
    </row>
    <row r="7" spans="1:9" s="147" customFormat="1">
      <c r="B7" s="147" t="s">
        <v>352</v>
      </c>
      <c r="C7" s="114"/>
    </row>
    <row r="8" spans="1:9">
      <c r="A8" s="130"/>
      <c r="B8" s="13"/>
      <c r="C8" s="13"/>
      <c r="D8" s="130"/>
      <c r="E8" s="130"/>
      <c r="F8" s="130"/>
      <c r="G8" s="130"/>
      <c r="H8" s="130"/>
      <c r="I8" s="130"/>
    </row>
    <row r="9" spans="1:9" ht="25.5">
      <c r="A9" s="130"/>
      <c r="B9" s="200" t="s">
        <v>82</v>
      </c>
      <c r="C9" s="200" t="s">
        <v>54</v>
      </c>
      <c r="D9" s="153" t="s">
        <v>262</v>
      </c>
      <c r="E9" s="40" t="s">
        <v>265</v>
      </c>
      <c r="F9" s="201" t="s">
        <v>353</v>
      </c>
      <c r="G9" s="202" t="s">
        <v>354</v>
      </c>
      <c r="H9" s="153" t="s">
        <v>355</v>
      </c>
      <c r="I9" s="153" t="s">
        <v>356</v>
      </c>
    </row>
    <row r="10" spans="1:9">
      <c r="A10" s="130"/>
      <c r="B10" s="128">
        <v>1</v>
      </c>
      <c r="C10" s="203" t="s">
        <v>357</v>
      </c>
      <c r="D10" s="128" t="s">
        <v>358</v>
      </c>
      <c r="E10" s="41" t="s">
        <v>359</v>
      </c>
      <c r="F10" s="159" t="s">
        <v>102</v>
      </c>
      <c r="G10" s="159"/>
      <c r="H10" s="159" t="s">
        <v>360</v>
      </c>
      <c r="I10" s="128" t="s">
        <v>361</v>
      </c>
    </row>
    <row r="11" spans="1:9">
      <c r="A11" s="130"/>
      <c r="B11" s="204">
        <v>2</v>
      </c>
      <c r="C11" s="204" t="s">
        <v>362</v>
      </c>
      <c r="D11" s="205" t="s">
        <v>358</v>
      </c>
      <c r="E11" s="205" t="s">
        <v>363</v>
      </c>
      <c r="F11" s="159" t="s">
        <v>102</v>
      </c>
      <c r="G11" s="128" t="s">
        <v>364</v>
      </c>
      <c r="H11" s="128" t="s">
        <v>365</v>
      </c>
      <c r="I11" s="128" t="s">
        <v>361</v>
      </c>
    </row>
    <row r="12" spans="1:9">
      <c r="A12" s="130"/>
      <c r="B12" s="130"/>
      <c r="C12" s="130"/>
      <c r="D12" s="130"/>
      <c r="E12" s="130"/>
      <c r="F12" s="130"/>
      <c r="G12" s="130"/>
      <c r="H12" s="130"/>
      <c r="I12" s="130"/>
    </row>
  </sheetData>
  <dataValidations count="2">
    <dataValidation type="list" allowBlank="1" showInputMessage="1" showErrorMessage="1" sqref="D10:D11" xr:uid="{00000000-0002-0000-0A00-000000000000}">
      <formula1>"Office,ODC,GDC"</formula1>
    </dataValidation>
    <dataValidation type="list" allowBlank="1" showInputMessage="1" showErrorMessage="1" sqref="H10" xr:uid="{00000000-0002-0000-0A00-000002000000}">
      <formula1>"VDI,Wifi Dev,LAN"</formula1>
    </dataValidation>
  </dataValidations>
  <hyperlinks>
    <hyperlink ref="B2" location="'1. General Information.'!A1" display="Back to General Information Page" xr:uid="{00000000-0004-0000-0A00-000000000000}"/>
  </hyperlinks>
  <pageMargins left="0.25" right="0.25" top="0.75" bottom="0.75" header="0.3" footer="0.3"/>
  <pageSetup scale="94"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pageSetUpPr fitToPage="1"/>
  </sheetPr>
  <dimension ref="A1:P27"/>
  <sheetViews>
    <sheetView tabSelected="1" view="pageBreakPreview" zoomScaleNormal="85" zoomScaleSheetLayoutView="100" workbookViewId="0">
      <selection activeCell="C7" sqref="C7"/>
    </sheetView>
  </sheetViews>
  <sheetFormatPr defaultColWidth="8.7109375" defaultRowHeight="30" customHeight="1"/>
  <cols>
    <col min="1" max="1" width="6.5703125" style="1" customWidth="1"/>
    <col min="2" max="2" width="9.7109375" style="1" customWidth="1"/>
    <col min="3" max="3" width="22.28515625" style="1" customWidth="1"/>
    <col min="4" max="4" width="23.7109375" style="1" customWidth="1"/>
    <col min="5" max="5" width="43.7109375" style="1" customWidth="1"/>
    <col min="6" max="7" width="15" style="1" customWidth="1"/>
    <col min="8" max="10" width="15.7109375" style="1" customWidth="1"/>
    <col min="11" max="11" width="28.42578125" style="1" customWidth="1"/>
    <col min="12" max="12" width="18.7109375" style="1" customWidth="1"/>
    <col min="13" max="13" width="16.7109375" style="1" bestFit="1" customWidth="1"/>
    <col min="14" max="14" width="20.28515625" style="1" bestFit="1" customWidth="1"/>
    <col min="15" max="15" width="27.140625" style="1" customWidth="1"/>
    <col min="16" max="16" width="6.85546875" style="1" customWidth="1"/>
    <col min="17" max="16384" width="8.7109375" style="1"/>
  </cols>
  <sheetData>
    <row r="1" spans="1:16" ht="15.75" customHeight="1">
      <c r="A1" s="130"/>
      <c r="B1" s="130"/>
      <c r="C1" s="130"/>
      <c r="D1" s="130"/>
      <c r="E1" s="130"/>
      <c r="F1" s="130"/>
      <c r="G1" s="130"/>
      <c r="H1" s="130"/>
      <c r="I1" s="130"/>
      <c r="J1" s="130"/>
      <c r="K1" s="130"/>
      <c r="L1" s="130"/>
      <c r="M1" s="130"/>
      <c r="N1" s="130"/>
      <c r="O1" s="130"/>
      <c r="P1" s="130"/>
    </row>
    <row r="2" spans="1:16" ht="20.100000000000001" customHeight="1">
      <c r="A2" s="130"/>
      <c r="B2" s="113" t="s">
        <v>366</v>
      </c>
      <c r="C2" s="130"/>
      <c r="D2" s="130"/>
      <c r="E2" s="130"/>
      <c r="F2" s="130"/>
      <c r="G2" s="130"/>
      <c r="H2" s="130"/>
      <c r="I2" s="130"/>
      <c r="J2" s="130"/>
      <c r="K2" s="130"/>
      <c r="L2" s="130"/>
      <c r="M2" s="130"/>
      <c r="N2" s="130"/>
      <c r="O2" s="130"/>
      <c r="P2" s="130"/>
    </row>
    <row r="3" spans="1:16" ht="24" customHeight="1">
      <c r="A3" s="130"/>
      <c r="B3" s="2" t="s">
        <v>81</v>
      </c>
      <c r="C3" s="2"/>
      <c r="D3" s="130"/>
      <c r="E3" s="130"/>
      <c r="F3" s="130"/>
      <c r="G3" s="130"/>
      <c r="H3" s="130"/>
      <c r="I3" s="130"/>
      <c r="J3" s="130"/>
      <c r="K3" s="130"/>
      <c r="L3" s="130"/>
      <c r="M3" s="130"/>
      <c r="N3" s="130"/>
      <c r="O3" s="130"/>
      <c r="P3" s="130"/>
    </row>
    <row r="4" spans="1:16" ht="18" customHeight="1">
      <c r="A4" s="130"/>
      <c r="B4" s="2"/>
      <c r="C4" s="2"/>
      <c r="D4" s="130"/>
      <c r="E4" s="130"/>
      <c r="F4" s="130"/>
      <c r="G4" s="130"/>
      <c r="H4" s="130"/>
      <c r="I4" s="130"/>
      <c r="J4" s="130"/>
      <c r="K4" s="130"/>
      <c r="L4" s="130"/>
      <c r="M4" s="130"/>
      <c r="N4" s="130"/>
      <c r="O4" s="130"/>
      <c r="P4" s="130"/>
    </row>
    <row r="5" spans="1:16" ht="30" customHeight="1">
      <c r="A5" s="130"/>
      <c r="B5" s="42" t="s">
        <v>82</v>
      </c>
      <c r="C5" s="42" t="s">
        <v>367</v>
      </c>
      <c r="D5" s="42" t="s">
        <v>368</v>
      </c>
      <c r="E5" s="42" t="s">
        <v>369</v>
      </c>
      <c r="F5" s="42" t="s">
        <v>370</v>
      </c>
      <c r="G5" s="42" t="s">
        <v>371</v>
      </c>
      <c r="H5" s="44" t="s">
        <v>372</v>
      </c>
      <c r="I5" s="42" t="s">
        <v>105</v>
      </c>
      <c r="J5" s="42" t="s">
        <v>373</v>
      </c>
      <c r="K5" s="42" t="s">
        <v>265</v>
      </c>
      <c r="L5" s="42" t="s">
        <v>353</v>
      </c>
      <c r="M5" s="42" t="s">
        <v>374</v>
      </c>
      <c r="N5" s="42" t="s">
        <v>375</v>
      </c>
      <c r="O5" s="44" t="s">
        <v>376</v>
      </c>
      <c r="P5" s="130"/>
    </row>
    <row r="6" spans="1:16" ht="30" customHeight="1">
      <c r="A6" s="130"/>
      <c r="B6" s="269">
        <v>1</v>
      </c>
      <c r="C6" s="269" t="s">
        <v>377</v>
      </c>
      <c r="D6" s="269" t="s">
        <v>378</v>
      </c>
      <c r="E6" s="270" t="s">
        <v>379</v>
      </c>
      <c r="F6" s="269">
        <v>443</v>
      </c>
      <c r="G6" s="268" t="s">
        <v>380</v>
      </c>
      <c r="H6" s="243" t="s">
        <v>270</v>
      </c>
      <c r="I6" s="271">
        <v>45530</v>
      </c>
      <c r="J6" s="271">
        <v>45747</v>
      </c>
      <c r="K6" s="243" t="s">
        <v>381</v>
      </c>
      <c r="L6" s="269" t="s">
        <v>252</v>
      </c>
      <c r="M6" s="269"/>
      <c r="N6" s="269"/>
      <c r="O6" s="267"/>
      <c r="P6" s="130"/>
    </row>
    <row r="7" spans="1:16" ht="30" customHeight="1">
      <c r="A7" s="130"/>
      <c r="B7" s="269">
        <v>2</v>
      </c>
      <c r="C7" s="267"/>
      <c r="D7" s="267" t="s">
        <v>362</v>
      </c>
      <c r="E7" s="270" t="s">
        <v>379</v>
      </c>
      <c r="F7" s="267" t="s">
        <v>382</v>
      </c>
      <c r="G7" s="268" t="s">
        <v>380</v>
      </c>
      <c r="H7" s="243" t="s">
        <v>270</v>
      </c>
      <c r="I7" s="271">
        <v>45530</v>
      </c>
      <c r="J7" s="271">
        <v>45747</v>
      </c>
      <c r="K7" s="243" t="s">
        <v>383</v>
      </c>
      <c r="L7" s="267" t="s">
        <v>384</v>
      </c>
      <c r="M7" s="269"/>
      <c r="N7" s="269"/>
      <c r="O7" s="267"/>
      <c r="P7" s="130"/>
    </row>
    <row r="8" spans="1:16" ht="30" customHeight="1">
      <c r="A8" s="130"/>
      <c r="B8" s="130"/>
      <c r="C8" s="130"/>
      <c r="D8" s="130"/>
      <c r="E8" s="130"/>
      <c r="F8" s="130"/>
      <c r="G8" s="130"/>
      <c r="H8" s="130"/>
      <c r="I8" s="130"/>
      <c r="J8" s="130"/>
      <c r="K8" s="130"/>
      <c r="L8" s="130"/>
      <c r="M8" s="130"/>
      <c r="N8" s="130"/>
      <c r="O8" s="130"/>
      <c r="P8" s="130"/>
    </row>
    <row r="9" spans="1:16" ht="30" customHeight="1">
      <c r="A9" s="130"/>
      <c r="B9" s="130"/>
      <c r="C9" s="130"/>
      <c r="D9" s="130"/>
      <c r="E9" s="130"/>
      <c r="F9" s="130"/>
      <c r="G9" s="130"/>
      <c r="H9" s="130"/>
      <c r="I9" s="130"/>
      <c r="J9" s="130"/>
      <c r="K9" s="130"/>
      <c r="L9" s="130"/>
      <c r="M9" s="130"/>
      <c r="N9" s="130"/>
      <c r="O9" s="130"/>
      <c r="P9" s="130"/>
    </row>
    <row r="10" spans="1:16" ht="30" customHeight="1">
      <c r="A10" s="130"/>
      <c r="B10" s="130"/>
      <c r="C10" s="130"/>
      <c r="D10" s="130"/>
      <c r="E10" s="130"/>
      <c r="F10" s="130"/>
      <c r="G10" s="130"/>
      <c r="H10" s="130"/>
      <c r="I10" s="130"/>
      <c r="J10" s="130"/>
      <c r="K10" s="130"/>
      <c r="L10" s="130"/>
      <c r="M10" s="130"/>
      <c r="N10" s="130"/>
      <c r="O10" s="130"/>
      <c r="P10" s="130"/>
    </row>
    <row r="11" spans="1:16" ht="30" customHeight="1">
      <c r="A11" s="130"/>
      <c r="B11" s="130"/>
      <c r="C11" s="130"/>
      <c r="D11" s="130"/>
      <c r="E11" s="130"/>
      <c r="F11" s="130"/>
      <c r="G11" s="130"/>
      <c r="H11" s="130"/>
      <c r="I11" s="130"/>
      <c r="J11" s="130"/>
      <c r="K11" s="130"/>
      <c r="L11" s="130"/>
      <c r="M11" s="130"/>
      <c r="N11" s="130"/>
      <c r="O11" s="130"/>
      <c r="P11" s="130"/>
    </row>
    <row r="12" spans="1:16" ht="30" customHeight="1">
      <c r="A12" s="130"/>
      <c r="B12" s="130"/>
      <c r="C12" s="130"/>
      <c r="D12" s="130"/>
      <c r="E12" s="130"/>
      <c r="F12" s="130"/>
      <c r="G12" s="130"/>
      <c r="H12" s="130"/>
      <c r="I12" s="130"/>
      <c r="J12" s="130"/>
      <c r="K12" s="130"/>
      <c r="L12" s="130"/>
      <c r="M12" s="130"/>
      <c r="N12" s="130"/>
      <c r="O12" s="130"/>
      <c r="P12" s="130"/>
    </row>
    <row r="13" spans="1:16" ht="30" customHeight="1">
      <c r="A13" s="130"/>
      <c r="B13" s="130"/>
      <c r="C13" s="130"/>
      <c r="D13" s="130"/>
      <c r="E13" s="130"/>
      <c r="F13" s="130"/>
      <c r="G13" s="130"/>
      <c r="H13" s="130"/>
      <c r="I13" s="130"/>
      <c r="J13" s="130"/>
      <c r="K13" s="130"/>
      <c r="L13" s="130"/>
      <c r="M13" s="130"/>
      <c r="N13" s="130"/>
      <c r="O13" s="130"/>
      <c r="P13" s="130"/>
    </row>
    <row r="14" spans="1:16" ht="30" customHeight="1">
      <c r="A14" s="130"/>
      <c r="B14" s="130"/>
      <c r="C14" s="130"/>
      <c r="D14" s="130"/>
      <c r="E14" s="130"/>
      <c r="F14" s="130"/>
      <c r="G14" s="130"/>
      <c r="H14" s="130"/>
      <c r="I14" s="130"/>
      <c r="J14" s="130"/>
      <c r="K14" s="130"/>
      <c r="L14" s="130"/>
      <c r="M14" s="130"/>
      <c r="N14" s="130"/>
      <c r="O14" s="130"/>
      <c r="P14" s="130"/>
    </row>
    <row r="15" spans="1:16" ht="30" customHeight="1">
      <c r="A15" s="130"/>
      <c r="B15" s="130"/>
      <c r="C15" s="130"/>
      <c r="D15" s="130"/>
      <c r="E15" s="130"/>
      <c r="F15" s="130"/>
      <c r="G15" s="130"/>
      <c r="H15" s="130"/>
      <c r="I15" s="130"/>
      <c r="J15" s="130"/>
      <c r="K15" s="130"/>
      <c r="L15" s="130"/>
      <c r="M15" s="130"/>
      <c r="N15" s="130"/>
      <c r="O15" s="130"/>
      <c r="P15" s="130"/>
    </row>
    <row r="16" spans="1:16" ht="30" customHeight="1">
      <c r="A16" s="130"/>
      <c r="B16" s="130"/>
      <c r="C16" s="130"/>
      <c r="D16" s="130"/>
      <c r="E16" s="130"/>
      <c r="F16" s="130"/>
      <c r="G16" s="130"/>
      <c r="H16" s="130"/>
      <c r="I16" s="130"/>
      <c r="J16" s="130"/>
      <c r="K16" s="130"/>
      <c r="L16" s="130"/>
      <c r="M16" s="130"/>
      <c r="N16" s="130"/>
      <c r="O16" s="130"/>
      <c r="P16" s="130"/>
    </row>
    <row r="17" spans="1:16" ht="30" customHeight="1">
      <c r="A17" s="130"/>
      <c r="B17" s="130"/>
      <c r="C17" s="130"/>
      <c r="D17" s="130"/>
      <c r="E17" s="130"/>
      <c r="F17" s="130"/>
      <c r="G17" s="130"/>
      <c r="H17" s="130"/>
      <c r="I17" s="130"/>
      <c r="J17" s="130"/>
      <c r="K17" s="130"/>
      <c r="L17" s="130"/>
      <c r="M17" s="130"/>
      <c r="N17" s="130"/>
      <c r="O17" s="130"/>
      <c r="P17" s="130"/>
    </row>
    <row r="18" spans="1:16" ht="30" customHeight="1">
      <c r="A18" s="130"/>
      <c r="B18" s="130"/>
      <c r="C18" s="130"/>
      <c r="D18" s="130"/>
      <c r="E18" s="130"/>
      <c r="F18" s="130"/>
      <c r="G18" s="130"/>
      <c r="H18" s="130"/>
      <c r="I18" s="130"/>
      <c r="J18" s="130"/>
      <c r="K18" s="130"/>
      <c r="L18" s="130"/>
      <c r="M18" s="130"/>
      <c r="N18" s="130"/>
      <c r="O18" s="130"/>
      <c r="P18" s="130"/>
    </row>
    <row r="19" spans="1:16" ht="30" customHeight="1">
      <c r="A19" s="130"/>
      <c r="B19" s="130"/>
      <c r="C19" s="130"/>
      <c r="D19" s="130"/>
      <c r="E19" s="130"/>
      <c r="F19" s="130"/>
      <c r="G19" s="130"/>
      <c r="H19" s="130"/>
      <c r="I19" s="130"/>
      <c r="J19" s="130"/>
      <c r="K19" s="130"/>
      <c r="L19" s="130"/>
      <c r="M19" s="130"/>
      <c r="N19" s="130"/>
      <c r="O19" s="130"/>
      <c r="P19" s="130"/>
    </row>
    <row r="20" spans="1:16" ht="30" customHeight="1">
      <c r="A20" s="130"/>
      <c r="B20" s="130"/>
      <c r="C20" s="130"/>
      <c r="D20" s="130"/>
      <c r="E20" s="130"/>
      <c r="F20" s="130"/>
      <c r="G20" s="130"/>
      <c r="H20" s="130"/>
      <c r="I20" s="130"/>
      <c r="J20" s="130"/>
      <c r="K20" s="130"/>
      <c r="L20" s="130"/>
      <c r="M20" s="130"/>
      <c r="N20" s="130"/>
      <c r="O20" s="130"/>
      <c r="P20" s="130"/>
    </row>
    <row r="21" spans="1:16" ht="30" customHeight="1">
      <c r="A21" s="130"/>
      <c r="B21" s="130"/>
      <c r="C21" s="130"/>
      <c r="D21" s="130"/>
      <c r="E21" s="130"/>
      <c r="F21" s="130"/>
      <c r="G21" s="130"/>
      <c r="H21" s="130"/>
      <c r="I21" s="130"/>
      <c r="J21" s="130"/>
      <c r="K21" s="130"/>
      <c r="L21" s="130"/>
      <c r="M21" s="130"/>
      <c r="N21" s="130"/>
      <c r="O21" s="130"/>
      <c r="P21" s="130"/>
    </row>
    <row r="22" spans="1:16" ht="30" customHeight="1">
      <c r="A22" s="130"/>
      <c r="B22" s="130"/>
      <c r="C22" s="130"/>
      <c r="D22" s="130"/>
      <c r="E22" s="130"/>
      <c r="F22" s="130"/>
      <c r="G22" s="130"/>
      <c r="H22" s="130"/>
      <c r="I22" s="130"/>
      <c r="J22" s="130"/>
      <c r="K22" s="130"/>
      <c r="L22" s="130"/>
      <c r="M22" s="130"/>
      <c r="N22" s="130"/>
      <c r="O22" s="130"/>
      <c r="P22" s="130"/>
    </row>
    <row r="23" spans="1:16" ht="30" customHeight="1">
      <c r="A23" s="130"/>
      <c r="B23" s="130"/>
      <c r="C23" s="130"/>
      <c r="D23" s="130"/>
      <c r="E23" s="130"/>
      <c r="F23" s="130"/>
      <c r="G23" s="130"/>
      <c r="H23" s="130"/>
      <c r="I23" s="130"/>
      <c r="J23" s="130"/>
      <c r="K23" s="130"/>
      <c r="L23" s="130"/>
      <c r="M23" s="130"/>
      <c r="N23" s="130"/>
      <c r="O23" s="130"/>
      <c r="P23" s="130"/>
    </row>
    <row r="24" spans="1:16" ht="30" customHeight="1">
      <c r="A24" s="130"/>
      <c r="B24" s="130"/>
      <c r="C24" s="130"/>
      <c r="D24" s="130"/>
      <c r="E24" s="130"/>
      <c r="F24" s="130"/>
      <c r="G24" s="130"/>
      <c r="H24" s="130"/>
      <c r="I24" s="130"/>
      <c r="J24" s="130"/>
      <c r="K24" s="130"/>
      <c r="L24" s="130"/>
      <c r="M24" s="130"/>
      <c r="N24" s="130"/>
      <c r="O24" s="130"/>
      <c r="P24" s="130"/>
    </row>
    <row r="25" spans="1:16" ht="30" customHeight="1">
      <c r="A25" s="130"/>
      <c r="B25" s="130"/>
      <c r="C25" s="130"/>
      <c r="D25" s="130"/>
      <c r="E25" s="130"/>
      <c r="F25" s="130"/>
      <c r="G25" s="130"/>
      <c r="H25" s="130"/>
      <c r="I25" s="130"/>
      <c r="J25" s="130"/>
      <c r="K25" s="130"/>
      <c r="L25" s="130"/>
      <c r="M25" s="130"/>
      <c r="N25" s="130"/>
      <c r="O25" s="130"/>
      <c r="P25" s="130"/>
    </row>
    <row r="26" spans="1:16" ht="30" customHeight="1">
      <c r="A26" s="130"/>
      <c r="B26" s="130"/>
      <c r="C26" s="130"/>
      <c r="D26" s="130"/>
      <c r="E26" s="130"/>
      <c r="F26" s="130"/>
      <c r="G26" s="130"/>
      <c r="H26" s="130"/>
      <c r="I26" s="130"/>
      <c r="J26" s="130"/>
      <c r="K26" s="130"/>
      <c r="L26" s="130"/>
      <c r="M26" s="130"/>
      <c r="N26" s="130"/>
      <c r="O26" s="130"/>
      <c r="P26" s="130"/>
    </row>
    <row r="27" spans="1:16" ht="30" customHeight="1">
      <c r="A27" s="130"/>
      <c r="B27" s="130"/>
      <c r="C27" s="130"/>
      <c r="D27" s="130"/>
      <c r="E27" s="130"/>
      <c r="F27" s="130"/>
      <c r="G27" s="130"/>
      <c r="H27" s="130"/>
      <c r="I27" s="130"/>
      <c r="J27" s="130"/>
      <c r="K27" s="130"/>
      <c r="L27" s="130"/>
      <c r="M27" s="130"/>
      <c r="N27" s="130"/>
      <c r="O27" s="130"/>
      <c r="P27" s="130"/>
    </row>
  </sheetData>
  <dataValidations count="5">
    <dataValidation type="date" allowBlank="1" showInputMessage="1" showErrorMessage="1" prompt="Fill in the following format &quot;mm/dd/yyyy&quot;" sqref="I6:J7" xr:uid="{00000000-0002-0000-0B00-000002000000}">
      <formula1>36526</formula1>
      <formula2>73051</formula2>
    </dataValidation>
    <dataValidation allowBlank="1" showInputMessage="1" showErrorMessage="1" prompt="Example: 22, 443, 3306:TCP, 15672:TCP, 3720:UDP_x000a_Ex:8080-8090, not 8090-8080" sqref="F6:F7" xr:uid="{00000000-0002-0000-0B00-000003000000}"/>
    <dataValidation type="list" allowBlank="1" showInputMessage="1" showErrorMessage="1" sqref="N6:N7" xr:uid="{00000000-0002-0000-0B00-000005000000}">
      <formula1>"Internet,LAN,VPN"</formula1>
    </dataValidation>
    <dataValidation type="list" allowBlank="1" showInputMessage="1" showErrorMessage="1" sqref="G6:G7" xr:uid="{6F8E5874-44FF-4F76-822C-AB9D168C5CBA}">
      <formula1>"IP,FTP,SSH,SSL,TELNET,SMTP,POP3,IMAP4,HTTP,HTTPS,SIP"</formula1>
    </dataValidation>
    <dataValidation type="list" allowBlank="1" showInputMessage="1" showErrorMessage="1" sqref="H6:H7" xr:uid="{F26D3B5E-7438-4957-BF0A-2A7E7981F0E7}">
      <formula1>"Deny,Allow"</formula1>
    </dataValidation>
  </dataValidations>
  <hyperlinks>
    <hyperlink ref="B3" location="'1. General Information.'!A1" display="Back to General Information Page" xr:uid="{00000000-0004-0000-0B00-000000000000}"/>
    <hyperlink ref="E6" r:id="rId1" xr:uid="{24397814-8568-4CEC-9150-A9AE05B40376}"/>
    <hyperlink ref="E7" r:id="rId2" xr:uid="{5CFFB5B3-62CF-4FFE-B630-EBAB190B9436}"/>
  </hyperlinks>
  <pageMargins left="0.25" right="0.25" top="0.75" bottom="0.75" header="0.3" footer="0.3"/>
  <pageSetup scale="34" fitToHeight="0" orientation="portrait" r:id="rId3"/>
  <headerFooter differentFirst="1">
    <oddHeader>&amp;L&amp;"Arial,Regular"&amp;9&amp;F</oddHeader>
    <oddFooter>&amp;L&amp;"Arial,Regular"&amp;9 16e-BM/TT/HDCV/FSOFT&amp;R&amp;"Arial,Regular"&amp;9&amp;P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pageSetUpPr fitToPage="1"/>
  </sheetPr>
  <dimension ref="B1:M57"/>
  <sheetViews>
    <sheetView view="pageBreakPreview" zoomScaleNormal="100" zoomScaleSheetLayoutView="100" workbookViewId="0"/>
  </sheetViews>
  <sheetFormatPr defaultColWidth="8.7109375" defaultRowHeight="12.75"/>
  <cols>
    <col min="1" max="1" width="8.7109375" style="1"/>
    <col min="2" max="2" width="5.7109375" style="106" customWidth="1"/>
    <col min="3" max="3" width="22.7109375" style="1" customWidth="1"/>
    <col min="4" max="4" width="34.42578125" style="1" customWidth="1"/>
    <col min="5" max="5" width="10" style="1" customWidth="1"/>
    <col min="6" max="6" width="15" style="1" customWidth="1"/>
    <col min="7" max="7" width="12.28515625" style="1" customWidth="1"/>
    <col min="8" max="8" width="13.28515625" style="1" customWidth="1"/>
    <col min="9" max="9" width="9.7109375" style="1" customWidth="1"/>
    <col min="10" max="10" width="9.5703125" style="1" customWidth="1"/>
    <col min="11" max="11" width="11.42578125" style="1" customWidth="1"/>
    <col min="12" max="12" width="14.28515625" style="1" customWidth="1"/>
    <col min="13" max="13" width="9.28515625" style="1" bestFit="1" customWidth="1"/>
    <col min="14" max="14" width="6.42578125" style="1" customWidth="1"/>
    <col min="15" max="16384" width="8.7109375" style="1"/>
  </cols>
  <sheetData>
    <row r="1" spans="2:13" ht="19.5" customHeight="1">
      <c r="B1" s="207"/>
      <c r="C1" s="130"/>
      <c r="D1" s="130"/>
      <c r="E1" s="130"/>
      <c r="F1" s="130"/>
      <c r="G1" s="130"/>
      <c r="H1" s="130"/>
      <c r="I1" s="130"/>
      <c r="J1" s="130"/>
      <c r="K1" s="130"/>
      <c r="L1" s="130"/>
      <c r="M1" s="130"/>
    </row>
    <row r="2" spans="2:13">
      <c r="B2" s="305" t="s">
        <v>81</v>
      </c>
      <c r="C2" s="305"/>
      <c r="D2" s="305"/>
      <c r="E2" s="130"/>
      <c r="F2" s="130"/>
      <c r="G2" s="130"/>
      <c r="H2" s="130"/>
      <c r="I2" s="130"/>
      <c r="J2" s="130"/>
      <c r="K2" s="130"/>
      <c r="L2" s="130"/>
      <c r="M2" s="130"/>
    </row>
    <row r="3" spans="2:13">
      <c r="B3" s="107"/>
      <c r="C3" s="2"/>
      <c r="D3" s="130"/>
      <c r="E3" s="130"/>
      <c r="F3" s="130"/>
      <c r="G3" s="130"/>
      <c r="H3" s="130"/>
      <c r="I3" s="130"/>
      <c r="J3" s="130"/>
      <c r="K3" s="130"/>
      <c r="L3" s="130"/>
      <c r="M3" s="130"/>
    </row>
    <row r="4" spans="2:13">
      <c r="B4" s="150" t="s">
        <v>82</v>
      </c>
      <c r="C4" s="153" t="s">
        <v>84</v>
      </c>
      <c r="D4" s="153" t="s">
        <v>385</v>
      </c>
      <c r="E4" s="153" t="s">
        <v>4</v>
      </c>
      <c r="F4" s="153" t="s">
        <v>265</v>
      </c>
      <c r="G4" s="153" t="s">
        <v>386</v>
      </c>
      <c r="H4" s="153" t="s">
        <v>387</v>
      </c>
      <c r="I4" s="153" t="s">
        <v>308</v>
      </c>
      <c r="J4" s="153" t="s">
        <v>388</v>
      </c>
      <c r="K4" s="153" t="s">
        <v>389</v>
      </c>
      <c r="L4" s="153" t="s">
        <v>390</v>
      </c>
      <c r="M4" s="201" t="s">
        <v>391</v>
      </c>
    </row>
    <row r="5" spans="2:13">
      <c r="B5" s="208">
        <v>1</v>
      </c>
      <c r="C5" s="128" t="s">
        <v>358</v>
      </c>
      <c r="D5" s="45" t="s">
        <v>392</v>
      </c>
      <c r="E5" s="160">
        <v>2016</v>
      </c>
      <c r="F5" s="128"/>
      <c r="G5" s="128"/>
      <c r="H5" s="128"/>
      <c r="I5" s="128" t="s">
        <v>8</v>
      </c>
      <c r="J5" s="128" t="s">
        <v>8</v>
      </c>
      <c r="K5" s="128"/>
      <c r="L5" s="128">
        <v>0</v>
      </c>
      <c r="M5" s="209">
        <f>Software_Endpoint[[#This Row],[Price]]*Software_Endpoint[[#This Row],[Quantity]]</f>
        <v>0</v>
      </c>
    </row>
    <row r="6" spans="2:13">
      <c r="B6" s="208">
        <v>2</v>
      </c>
      <c r="C6" s="128" t="s">
        <v>358</v>
      </c>
      <c r="D6" s="45" t="s">
        <v>392</v>
      </c>
      <c r="E6" s="160" t="s">
        <v>393</v>
      </c>
      <c r="F6" s="128"/>
      <c r="G6" s="128"/>
      <c r="H6" s="128" t="s">
        <v>387</v>
      </c>
      <c r="I6" s="128" t="s">
        <v>8</v>
      </c>
      <c r="J6" s="128" t="s">
        <v>8</v>
      </c>
      <c r="K6" s="210">
        <v>200</v>
      </c>
      <c r="L6" s="128">
        <v>0</v>
      </c>
      <c r="M6" s="209">
        <f>Software_Endpoint[[#This Row],[Price]]*Software_Endpoint[[#This Row],[Quantity]]</f>
        <v>0</v>
      </c>
    </row>
    <row r="7" spans="2:13">
      <c r="B7" s="208">
        <v>3</v>
      </c>
      <c r="C7" s="128" t="s">
        <v>358</v>
      </c>
      <c r="D7" s="128" t="s">
        <v>394</v>
      </c>
      <c r="E7" s="160"/>
      <c r="F7" s="128"/>
      <c r="G7" s="128"/>
      <c r="H7" s="128" t="s">
        <v>395</v>
      </c>
      <c r="I7" s="128" t="s">
        <v>8</v>
      </c>
      <c r="J7" s="128" t="s">
        <v>8</v>
      </c>
      <c r="K7" s="210"/>
      <c r="L7" s="128">
        <v>0</v>
      </c>
      <c r="M7" s="209">
        <f>Software_Endpoint[[#This Row],[Price]]*Software_Endpoint[[#This Row],[Quantity]]</f>
        <v>0</v>
      </c>
    </row>
    <row r="8" spans="2:13">
      <c r="B8" s="208">
        <v>4</v>
      </c>
      <c r="C8" s="128" t="s">
        <v>358</v>
      </c>
      <c r="D8" s="45" t="s">
        <v>396</v>
      </c>
      <c r="E8" s="160" t="s">
        <v>397</v>
      </c>
      <c r="F8" s="128"/>
      <c r="G8" s="128"/>
      <c r="H8" s="128" t="s">
        <v>387</v>
      </c>
      <c r="I8" s="128" t="s">
        <v>364</v>
      </c>
      <c r="J8" s="128" t="s">
        <v>364</v>
      </c>
      <c r="K8" s="210"/>
      <c r="L8" s="128">
        <v>0</v>
      </c>
      <c r="M8" s="209">
        <f>Software_Endpoint[[#This Row],[Price]]*Software_Endpoint[[#This Row],[Quantity]]</f>
        <v>0</v>
      </c>
    </row>
    <row r="9" spans="2:13">
      <c r="B9" s="208">
        <v>5</v>
      </c>
      <c r="C9" s="128" t="s">
        <v>120</v>
      </c>
      <c r="D9" s="128" t="s">
        <v>398</v>
      </c>
      <c r="E9" s="160"/>
      <c r="F9" s="128"/>
      <c r="G9" s="128"/>
      <c r="H9" s="128" t="s">
        <v>387</v>
      </c>
      <c r="I9" s="128" t="s">
        <v>364</v>
      </c>
      <c r="J9" s="128" t="s">
        <v>8</v>
      </c>
      <c r="K9" s="210"/>
      <c r="L9" s="128">
        <v>0</v>
      </c>
      <c r="M9" s="209">
        <f>Software_Endpoint[[#This Row],[Price]]*Software_Endpoint[[#This Row],[Quantity]]</f>
        <v>0</v>
      </c>
    </row>
    <row r="10" spans="2:13">
      <c r="B10" s="208">
        <v>6</v>
      </c>
      <c r="C10" s="128" t="s">
        <v>120</v>
      </c>
      <c r="D10" s="128" t="s">
        <v>399</v>
      </c>
      <c r="E10" s="160"/>
      <c r="F10" s="128"/>
      <c r="G10" s="128"/>
      <c r="H10" s="128" t="s">
        <v>387</v>
      </c>
      <c r="I10" s="128" t="s">
        <v>364</v>
      </c>
      <c r="J10" s="128" t="s">
        <v>8</v>
      </c>
      <c r="K10" s="210"/>
      <c r="L10" s="128">
        <v>0</v>
      </c>
      <c r="M10" s="209">
        <f>Software_Endpoint[[#This Row],[Price]]*Software_Endpoint[[#This Row],[Quantity]]</f>
        <v>0</v>
      </c>
    </row>
    <row r="11" spans="2:13">
      <c r="B11" s="208">
        <v>7</v>
      </c>
      <c r="C11" s="128" t="s">
        <v>120</v>
      </c>
      <c r="D11" s="128" t="s">
        <v>400</v>
      </c>
      <c r="E11" s="160"/>
      <c r="F11" s="128"/>
      <c r="G11" s="128"/>
      <c r="H11" s="128" t="s">
        <v>387</v>
      </c>
      <c r="I11" s="128" t="s">
        <v>364</v>
      </c>
      <c r="J11" s="128" t="s">
        <v>8</v>
      </c>
      <c r="K11" s="210"/>
      <c r="L11" s="128">
        <v>0</v>
      </c>
      <c r="M11" s="209">
        <f>Software_Endpoint[[#This Row],[Price]]*Software_Endpoint[[#This Row],[Quantity]]</f>
        <v>0</v>
      </c>
    </row>
    <row r="12" spans="2:13">
      <c r="B12" s="208">
        <v>8</v>
      </c>
      <c r="C12" s="128" t="s">
        <v>120</v>
      </c>
      <c r="D12" s="128" t="s">
        <v>401</v>
      </c>
      <c r="E12" s="160"/>
      <c r="F12" s="128"/>
      <c r="G12" s="128"/>
      <c r="H12" s="128" t="s">
        <v>387</v>
      </c>
      <c r="I12" s="128" t="s">
        <v>364</v>
      </c>
      <c r="J12" s="128" t="s">
        <v>8</v>
      </c>
      <c r="K12" s="210"/>
      <c r="L12" s="128">
        <v>0</v>
      </c>
      <c r="M12" s="209">
        <f>Software_Endpoint[[#This Row],[Price]]*Software_Endpoint[[#This Row],[Quantity]]</f>
        <v>0</v>
      </c>
    </row>
    <row r="13" spans="2:13">
      <c r="B13" s="208">
        <v>9</v>
      </c>
      <c r="C13" s="128" t="s">
        <v>402</v>
      </c>
      <c r="D13" s="128" t="s">
        <v>403</v>
      </c>
      <c r="E13" s="160" t="s">
        <v>404</v>
      </c>
      <c r="F13" s="128"/>
      <c r="G13" s="128"/>
      <c r="H13" s="128" t="s">
        <v>395</v>
      </c>
      <c r="I13" s="128" t="s">
        <v>364</v>
      </c>
      <c r="J13" s="128" t="s">
        <v>8</v>
      </c>
      <c r="K13" s="210"/>
      <c r="L13" s="128">
        <v>0</v>
      </c>
      <c r="M13" s="209">
        <f>Software_Endpoint[[#This Row],[Price]]*Software_Endpoint[[#This Row],[Quantity]]</f>
        <v>0</v>
      </c>
    </row>
    <row r="14" spans="2:13">
      <c r="B14" s="208">
        <v>10</v>
      </c>
      <c r="C14" s="128" t="s">
        <v>402</v>
      </c>
      <c r="D14" s="128" t="s">
        <v>405</v>
      </c>
      <c r="E14" s="160"/>
      <c r="F14" s="128"/>
      <c r="G14" s="128"/>
      <c r="H14" s="128" t="s">
        <v>395</v>
      </c>
      <c r="I14" s="128" t="s">
        <v>364</v>
      </c>
      <c r="J14" s="128" t="s">
        <v>8</v>
      </c>
      <c r="K14" s="210"/>
      <c r="L14" s="128">
        <v>0</v>
      </c>
      <c r="M14" s="209">
        <f>Software_Endpoint[[#This Row],[Price]]*Software_Endpoint[[#This Row],[Quantity]]</f>
        <v>0</v>
      </c>
    </row>
    <row r="15" spans="2:13">
      <c r="B15" s="208">
        <v>11</v>
      </c>
      <c r="C15" s="128" t="s">
        <v>402</v>
      </c>
      <c r="D15" s="128" t="s">
        <v>406</v>
      </c>
      <c r="E15" s="160"/>
      <c r="F15" s="128"/>
      <c r="G15" s="128"/>
      <c r="H15" s="128" t="s">
        <v>395</v>
      </c>
      <c r="I15" s="128" t="s">
        <v>8</v>
      </c>
      <c r="J15" s="128" t="s">
        <v>8</v>
      </c>
      <c r="K15" s="210"/>
      <c r="L15" s="128">
        <v>0</v>
      </c>
      <c r="M15" s="209">
        <f>Software_Endpoint[[#This Row],[Price]]*Software_Endpoint[[#This Row],[Quantity]]</f>
        <v>0</v>
      </c>
    </row>
    <row r="16" spans="2:13">
      <c r="B16" s="208">
        <v>12</v>
      </c>
      <c r="C16" s="128" t="s">
        <v>402</v>
      </c>
      <c r="D16" s="128" t="s">
        <v>407</v>
      </c>
      <c r="E16" s="160"/>
      <c r="F16" s="128"/>
      <c r="G16" s="128"/>
      <c r="H16" s="128" t="s">
        <v>395</v>
      </c>
      <c r="I16" s="128" t="s">
        <v>364</v>
      </c>
      <c r="J16" s="128" t="s">
        <v>8</v>
      </c>
      <c r="K16" s="210"/>
      <c r="L16" s="128">
        <v>0</v>
      </c>
      <c r="M16" s="209">
        <f>Software_Endpoint[[#This Row],[Price]]*Software_Endpoint[[#This Row],[Quantity]]</f>
        <v>0</v>
      </c>
    </row>
    <row r="17" spans="2:13">
      <c r="B17" s="208">
        <v>13</v>
      </c>
      <c r="C17" s="128" t="s">
        <v>408</v>
      </c>
      <c r="D17" s="128" t="s">
        <v>409</v>
      </c>
      <c r="E17" s="160"/>
      <c r="F17" s="128"/>
      <c r="G17" s="128"/>
      <c r="H17" s="128" t="s">
        <v>395</v>
      </c>
      <c r="I17" s="128" t="s">
        <v>8</v>
      </c>
      <c r="J17" s="128" t="s">
        <v>8</v>
      </c>
      <c r="K17" s="210"/>
      <c r="L17" s="128">
        <v>0</v>
      </c>
      <c r="M17" s="209">
        <f>Software_Endpoint[[#This Row],[Price]]*Software_Endpoint[[#This Row],[Quantity]]</f>
        <v>0</v>
      </c>
    </row>
    <row r="18" spans="2:13">
      <c r="B18" s="208">
        <v>14</v>
      </c>
      <c r="C18" s="128" t="s">
        <v>408</v>
      </c>
      <c r="D18" s="128" t="s">
        <v>410</v>
      </c>
      <c r="E18" s="160"/>
      <c r="F18" s="128"/>
      <c r="G18" s="128"/>
      <c r="H18" s="128" t="s">
        <v>395</v>
      </c>
      <c r="I18" s="128" t="s">
        <v>8</v>
      </c>
      <c r="J18" s="128" t="s">
        <v>8</v>
      </c>
      <c r="K18" s="210"/>
      <c r="L18" s="128">
        <v>0</v>
      </c>
      <c r="M18" s="209">
        <f>Software_Endpoint[[#This Row],[Price]]*Software_Endpoint[[#This Row],[Quantity]]</f>
        <v>0</v>
      </c>
    </row>
    <row r="19" spans="2:13">
      <c r="B19" s="208">
        <v>15</v>
      </c>
      <c r="C19" s="128" t="s">
        <v>408</v>
      </c>
      <c r="D19" s="128" t="s">
        <v>411</v>
      </c>
      <c r="E19" s="160"/>
      <c r="F19" s="128"/>
      <c r="G19" s="128"/>
      <c r="H19" s="128" t="s">
        <v>387</v>
      </c>
      <c r="I19" s="128" t="s">
        <v>8</v>
      </c>
      <c r="J19" s="128" t="s">
        <v>8</v>
      </c>
      <c r="K19" s="210"/>
      <c r="L19" s="128">
        <v>0</v>
      </c>
      <c r="M19" s="209">
        <f>Software_Endpoint[[#This Row],[Price]]*Software_Endpoint[[#This Row],[Quantity]]</f>
        <v>0</v>
      </c>
    </row>
    <row r="20" spans="2:13">
      <c r="B20" s="208">
        <v>16</v>
      </c>
      <c r="C20" s="128" t="s">
        <v>412</v>
      </c>
      <c r="D20" s="128" t="s">
        <v>413</v>
      </c>
      <c r="E20" s="160" t="s">
        <v>397</v>
      </c>
      <c r="F20" s="128"/>
      <c r="G20" s="128"/>
      <c r="H20" s="128" t="s">
        <v>395</v>
      </c>
      <c r="I20" s="128" t="s">
        <v>364</v>
      </c>
      <c r="J20" s="128" t="s">
        <v>8</v>
      </c>
      <c r="K20" s="210"/>
      <c r="L20" s="128">
        <v>0</v>
      </c>
      <c r="M20" s="209">
        <f>Software_Endpoint[[#This Row],[Price]]*Software_Endpoint[[#This Row],[Quantity]]</f>
        <v>0</v>
      </c>
    </row>
    <row r="21" spans="2:13">
      <c r="B21" s="208">
        <v>17</v>
      </c>
      <c r="C21" s="128" t="s">
        <v>412</v>
      </c>
      <c r="D21" s="128" t="s">
        <v>414</v>
      </c>
      <c r="E21" s="160" t="s">
        <v>397</v>
      </c>
      <c r="F21" s="128"/>
      <c r="G21" s="128"/>
      <c r="H21" s="128" t="s">
        <v>395</v>
      </c>
      <c r="I21" s="128" t="s">
        <v>364</v>
      </c>
      <c r="J21" s="128" t="s">
        <v>8</v>
      </c>
      <c r="K21" s="210"/>
      <c r="L21" s="128">
        <v>0</v>
      </c>
      <c r="M21" s="209">
        <f>Software_Endpoint[[#This Row],[Price]]*Software_Endpoint[[#This Row],[Quantity]]</f>
        <v>0</v>
      </c>
    </row>
    <row r="22" spans="2:13">
      <c r="B22" s="208">
        <v>18</v>
      </c>
      <c r="C22" s="128" t="s">
        <v>412</v>
      </c>
      <c r="D22" s="128" t="s">
        <v>415</v>
      </c>
      <c r="E22" s="160" t="s">
        <v>397</v>
      </c>
      <c r="F22" s="128"/>
      <c r="G22" s="128"/>
      <c r="H22" s="128" t="s">
        <v>395</v>
      </c>
      <c r="I22" s="128" t="s">
        <v>364</v>
      </c>
      <c r="J22" s="128" t="s">
        <v>8</v>
      </c>
      <c r="K22" s="210"/>
      <c r="L22" s="128">
        <v>0</v>
      </c>
      <c r="M22" s="209">
        <f>Software_Endpoint[[#This Row],[Price]]*Software_Endpoint[[#This Row],[Quantity]]</f>
        <v>0</v>
      </c>
    </row>
    <row r="23" spans="2:13">
      <c r="B23" s="208">
        <v>19</v>
      </c>
      <c r="C23" s="128" t="s">
        <v>412</v>
      </c>
      <c r="D23" s="128" t="s">
        <v>416</v>
      </c>
      <c r="E23" s="160" t="s">
        <v>397</v>
      </c>
      <c r="F23" s="128"/>
      <c r="G23" s="128"/>
      <c r="H23" s="128" t="s">
        <v>395</v>
      </c>
      <c r="I23" s="128" t="s">
        <v>364</v>
      </c>
      <c r="J23" s="128" t="s">
        <v>8</v>
      </c>
      <c r="K23" s="210"/>
      <c r="L23" s="128">
        <v>0</v>
      </c>
      <c r="M23" s="209">
        <f>Software_Endpoint[[#This Row],[Price]]*Software_Endpoint[[#This Row],[Quantity]]</f>
        <v>0</v>
      </c>
    </row>
    <row r="24" spans="2:13">
      <c r="B24" s="208">
        <v>20</v>
      </c>
      <c r="C24" s="128" t="s">
        <v>417</v>
      </c>
      <c r="D24" s="128" t="s">
        <v>418</v>
      </c>
      <c r="E24" s="160"/>
      <c r="F24" s="128"/>
      <c r="G24" s="128"/>
      <c r="H24" s="128" t="s">
        <v>387</v>
      </c>
      <c r="I24" s="128" t="s">
        <v>8</v>
      </c>
      <c r="J24" s="128" t="s">
        <v>8</v>
      </c>
      <c r="K24" s="210"/>
      <c r="L24" s="128">
        <v>0</v>
      </c>
      <c r="M24" s="209">
        <f>Software_Endpoint[[#This Row],[Price]]*Software_Endpoint[[#This Row],[Quantity]]</f>
        <v>0</v>
      </c>
    </row>
    <row r="25" spans="2:13">
      <c r="B25" s="208">
        <v>21</v>
      </c>
      <c r="C25" s="128" t="s">
        <v>417</v>
      </c>
      <c r="D25" s="128" t="s">
        <v>419</v>
      </c>
      <c r="E25" s="160"/>
      <c r="F25" s="128"/>
      <c r="G25" s="128"/>
      <c r="H25" s="128" t="s">
        <v>387</v>
      </c>
      <c r="I25" s="128" t="s">
        <v>8</v>
      </c>
      <c r="J25" s="128" t="s">
        <v>8</v>
      </c>
      <c r="K25" s="210"/>
      <c r="L25" s="128">
        <v>0</v>
      </c>
      <c r="M25" s="209">
        <f>Software_Endpoint[[#This Row],[Price]]*Software_Endpoint[[#This Row],[Quantity]]</f>
        <v>0</v>
      </c>
    </row>
    <row r="26" spans="2:13">
      <c r="B26" s="208">
        <v>22</v>
      </c>
      <c r="C26" s="128" t="s">
        <v>417</v>
      </c>
      <c r="D26" s="128" t="s">
        <v>420</v>
      </c>
      <c r="E26" s="160"/>
      <c r="F26" s="128"/>
      <c r="G26" s="128"/>
      <c r="H26" s="128" t="s">
        <v>387</v>
      </c>
      <c r="I26" s="128" t="s">
        <v>8</v>
      </c>
      <c r="J26" s="128" t="s">
        <v>8</v>
      </c>
      <c r="K26" s="210"/>
      <c r="L26" s="128">
        <v>0</v>
      </c>
      <c r="M26" s="209">
        <f>Software_Endpoint[[#This Row],[Price]]*Software_Endpoint[[#This Row],[Quantity]]</f>
        <v>0</v>
      </c>
    </row>
    <row r="27" spans="2:13">
      <c r="B27" s="208">
        <v>23</v>
      </c>
      <c r="C27" s="128" t="s">
        <v>417</v>
      </c>
      <c r="D27" s="128" t="s">
        <v>421</v>
      </c>
      <c r="E27" s="160"/>
      <c r="F27" s="128"/>
      <c r="G27" s="128"/>
      <c r="H27" s="128" t="s">
        <v>387</v>
      </c>
      <c r="I27" s="128" t="s">
        <v>8</v>
      </c>
      <c r="J27" s="128" t="s">
        <v>8</v>
      </c>
      <c r="K27" s="210"/>
      <c r="L27" s="128">
        <v>0</v>
      </c>
      <c r="M27" s="209">
        <f>Software_Endpoint[[#This Row],[Price]]*Software_Endpoint[[#This Row],[Quantity]]</f>
        <v>0</v>
      </c>
    </row>
    <row r="28" spans="2:13">
      <c r="B28" s="208">
        <v>24</v>
      </c>
      <c r="C28" s="128" t="s">
        <v>417</v>
      </c>
      <c r="D28" s="128" t="s">
        <v>422</v>
      </c>
      <c r="E28" s="160"/>
      <c r="F28" s="128"/>
      <c r="G28" s="128"/>
      <c r="H28" s="128" t="s">
        <v>387</v>
      </c>
      <c r="I28" s="128" t="s">
        <v>8</v>
      </c>
      <c r="J28" s="128" t="s">
        <v>8</v>
      </c>
      <c r="K28" s="210"/>
      <c r="L28" s="128">
        <v>0</v>
      </c>
      <c r="M28" s="209">
        <f>Software_Endpoint[[#This Row],[Price]]*Software_Endpoint[[#This Row],[Quantity]]</f>
        <v>0</v>
      </c>
    </row>
    <row r="29" spans="2:13">
      <c r="B29" s="208">
        <v>25</v>
      </c>
      <c r="C29" s="128" t="s">
        <v>417</v>
      </c>
      <c r="D29" s="128" t="s">
        <v>423</v>
      </c>
      <c r="E29" s="160"/>
      <c r="F29" s="128"/>
      <c r="G29" s="128"/>
      <c r="H29" s="128" t="s">
        <v>387</v>
      </c>
      <c r="I29" s="128" t="s">
        <v>8</v>
      </c>
      <c r="J29" s="128" t="s">
        <v>8</v>
      </c>
      <c r="K29" s="210"/>
      <c r="L29" s="128">
        <v>0</v>
      </c>
      <c r="M29" s="209">
        <f>Software_Endpoint[[#This Row],[Price]]*Software_Endpoint[[#This Row],[Quantity]]</f>
        <v>0</v>
      </c>
    </row>
    <row r="30" spans="2:13">
      <c r="B30" s="208">
        <v>26</v>
      </c>
      <c r="C30" s="128" t="s">
        <v>417</v>
      </c>
      <c r="D30" s="128" t="s">
        <v>424</v>
      </c>
      <c r="E30" s="160"/>
      <c r="F30" s="128"/>
      <c r="G30" s="128"/>
      <c r="H30" s="128" t="s">
        <v>387</v>
      </c>
      <c r="I30" s="128" t="s">
        <v>8</v>
      </c>
      <c r="J30" s="128" t="s">
        <v>8</v>
      </c>
      <c r="K30" s="210"/>
      <c r="L30" s="128">
        <v>0</v>
      </c>
      <c r="M30" s="209">
        <f>Software_Endpoint[[#This Row],[Price]]*Software_Endpoint[[#This Row],[Quantity]]</f>
        <v>0</v>
      </c>
    </row>
    <row r="31" spans="2:13">
      <c r="B31" s="208">
        <v>27</v>
      </c>
      <c r="C31" s="128" t="s">
        <v>417</v>
      </c>
      <c r="D31" s="128" t="s">
        <v>425</v>
      </c>
      <c r="E31" s="160"/>
      <c r="F31" s="128"/>
      <c r="G31" s="128"/>
      <c r="H31" s="128" t="s">
        <v>387</v>
      </c>
      <c r="I31" s="128" t="s">
        <v>8</v>
      </c>
      <c r="J31" s="128" t="s">
        <v>8</v>
      </c>
      <c r="K31" s="210"/>
      <c r="L31" s="128">
        <v>0</v>
      </c>
      <c r="M31" s="209">
        <f>Software_Endpoint[[#This Row],[Price]]*Software_Endpoint[[#This Row],[Quantity]]</f>
        <v>0</v>
      </c>
    </row>
    <row r="32" spans="2:13">
      <c r="B32" s="208">
        <v>28</v>
      </c>
      <c r="C32" s="128" t="s">
        <v>417</v>
      </c>
      <c r="D32" s="128" t="s">
        <v>426</v>
      </c>
      <c r="E32" s="160"/>
      <c r="F32" s="128"/>
      <c r="G32" s="128"/>
      <c r="H32" s="128" t="s">
        <v>387</v>
      </c>
      <c r="I32" s="128" t="s">
        <v>8</v>
      </c>
      <c r="J32" s="128" t="s">
        <v>8</v>
      </c>
      <c r="K32" s="210"/>
      <c r="L32" s="128">
        <v>0</v>
      </c>
      <c r="M32" s="209">
        <f>Software_Endpoint[[#This Row],[Price]]*Software_Endpoint[[#This Row],[Quantity]]</f>
        <v>0</v>
      </c>
    </row>
    <row r="33" spans="2:13">
      <c r="B33" s="208">
        <v>29</v>
      </c>
      <c r="C33" s="128" t="s">
        <v>417</v>
      </c>
      <c r="D33" s="128" t="s">
        <v>427</v>
      </c>
      <c r="E33" s="160"/>
      <c r="F33" s="128"/>
      <c r="G33" s="128"/>
      <c r="H33" s="128" t="s">
        <v>387</v>
      </c>
      <c r="I33" s="128" t="s">
        <v>8</v>
      </c>
      <c r="J33" s="128" t="s">
        <v>8</v>
      </c>
      <c r="K33" s="210"/>
      <c r="L33" s="128">
        <v>0</v>
      </c>
      <c r="M33" s="209">
        <f>Software_Endpoint[[#This Row],[Price]]*Software_Endpoint[[#This Row],[Quantity]]</f>
        <v>0</v>
      </c>
    </row>
    <row r="34" spans="2:13">
      <c r="B34" s="208">
        <v>30</v>
      </c>
      <c r="C34" s="128" t="s">
        <v>417</v>
      </c>
      <c r="D34" s="128" t="s">
        <v>428</v>
      </c>
      <c r="E34" s="160"/>
      <c r="F34" s="128"/>
      <c r="G34" s="128"/>
      <c r="H34" s="128" t="s">
        <v>387</v>
      </c>
      <c r="I34" s="128" t="s">
        <v>8</v>
      </c>
      <c r="J34" s="128" t="s">
        <v>8</v>
      </c>
      <c r="K34" s="210"/>
      <c r="L34" s="128">
        <v>0</v>
      </c>
      <c r="M34" s="209">
        <f>Software_Endpoint[[#This Row],[Price]]*Software_Endpoint[[#This Row],[Quantity]]</f>
        <v>0</v>
      </c>
    </row>
    <row r="35" spans="2:13">
      <c r="B35" s="208">
        <v>31</v>
      </c>
      <c r="C35" s="128" t="s">
        <v>417</v>
      </c>
      <c r="D35" s="128" t="s">
        <v>429</v>
      </c>
      <c r="E35" s="160"/>
      <c r="F35" s="128"/>
      <c r="G35" s="128"/>
      <c r="H35" s="128" t="s">
        <v>387</v>
      </c>
      <c r="I35" s="128" t="s">
        <v>8</v>
      </c>
      <c r="J35" s="128" t="s">
        <v>8</v>
      </c>
      <c r="K35" s="210"/>
      <c r="L35" s="128">
        <v>0</v>
      </c>
      <c r="M35" s="209">
        <f>Software_Endpoint[[#This Row],[Price]]*Software_Endpoint[[#This Row],[Quantity]]</f>
        <v>0</v>
      </c>
    </row>
    <row r="36" spans="2:13">
      <c r="B36" s="208">
        <v>32</v>
      </c>
      <c r="C36" s="128" t="s">
        <v>417</v>
      </c>
      <c r="D36" s="128" t="s">
        <v>430</v>
      </c>
      <c r="E36" s="160"/>
      <c r="F36" s="128"/>
      <c r="G36" s="128"/>
      <c r="H36" s="128" t="s">
        <v>395</v>
      </c>
      <c r="I36" s="128" t="s">
        <v>8</v>
      </c>
      <c r="J36" s="128" t="s">
        <v>8</v>
      </c>
      <c r="K36" s="210"/>
      <c r="L36" s="128">
        <v>0</v>
      </c>
      <c r="M36" s="209">
        <f>Software_Endpoint[[#This Row],[Price]]*Software_Endpoint[[#This Row],[Quantity]]</f>
        <v>0</v>
      </c>
    </row>
    <row r="37" spans="2:13">
      <c r="B37" s="208">
        <v>33</v>
      </c>
      <c r="C37" s="128" t="s">
        <v>417</v>
      </c>
      <c r="D37" s="128" t="s">
        <v>431</v>
      </c>
      <c r="E37" s="160"/>
      <c r="F37" s="128"/>
      <c r="G37" s="128"/>
      <c r="H37" s="128" t="s">
        <v>395</v>
      </c>
      <c r="I37" s="128" t="s">
        <v>8</v>
      </c>
      <c r="J37" s="128" t="s">
        <v>8</v>
      </c>
      <c r="K37" s="210"/>
      <c r="L37" s="128">
        <v>0</v>
      </c>
      <c r="M37" s="209">
        <f>Software_Endpoint[[#This Row],[Price]]*Software_Endpoint[[#This Row],[Quantity]]</f>
        <v>0</v>
      </c>
    </row>
    <row r="38" spans="2:13">
      <c r="B38" s="208">
        <v>34</v>
      </c>
      <c r="C38" s="128" t="s">
        <v>417</v>
      </c>
      <c r="D38" s="128" t="s">
        <v>432</v>
      </c>
      <c r="E38" s="160"/>
      <c r="F38" s="128"/>
      <c r="G38" s="128"/>
      <c r="H38" s="128" t="s">
        <v>387</v>
      </c>
      <c r="I38" s="128" t="s">
        <v>8</v>
      </c>
      <c r="J38" s="128" t="s">
        <v>8</v>
      </c>
      <c r="K38" s="210"/>
      <c r="L38" s="128">
        <v>0</v>
      </c>
      <c r="M38" s="209">
        <f>Software_Endpoint[[#This Row],[Price]]*Software_Endpoint[[#This Row],[Quantity]]</f>
        <v>0</v>
      </c>
    </row>
    <row r="39" spans="2:13">
      <c r="B39" s="208">
        <v>35</v>
      </c>
      <c r="C39" s="128" t="s">
        <v>417</v>
      </c>
      <c r="D39" s="128" t="s">
        <v>433</v>
      </c>
      <c r="E39" s="160"/>
      <c r="F39" s="128"/>
      <c r="G39" s="128"/>
      <c r="H39" s="128" t="s">
        <v>387</v>
      </c>
      <c r="I39" s="128" t="s">
        <v>8</v>
      </c>
      <c r="J39" s="128" t="s">
        <v>8</v>
      </c>
      <c r="K39" s="210"/>
      <c r="L39" s="128">
        <v>0</v>
      </c>
      <c r="M39" s="209">
        <f>Software_Endpoint[[#This Row],[Price]]*Software_Endpoint[[#This Row],[Quantity]]</f>
        <v>0</v>
      </c>
    </row>
    <row r="40" spans="2:13">
      <c r="B40" s="208">
        <v>36</v>
      </c>
      <c r="C40" s="128" t="s">
        <v>417</v>
      </c>
      <c r="D40" s="128" t="s">
        <v>434</v>
      </c>
      <c r="E40" s="160">
        <v>2017</v>
      </c>
      <c r="F40" s="128"/>
      <c r="G40" s="128"/>
      <c r="H40" s="128" t="s">
        <v>387</v>
      </c>
      <c r="I40" s="128" t="s">
        <v>8</v>
      </c>
      <c r="J40" s="128" t="s">
        <v>8</v>
      </c>
      <c r="K40" s="210"/>
      <c r="L40" s="128">
        <v>0</v>
      </c>
      <c r="M40" s="209">
        <f>Software_Endpoint[[#This Row],[Price]]*Software_Endpoint[[#This Row],[Quantity]]</f>
        <v>0</v>
      </c>
    </row>
    <row r="41" spans="2:13">
      <c r="B41" s="208">
        <v>37</v>
      </c>
      <c r="C41" s="128" t="s">
        <v>417</v>
      </c>
      <c r="D41" s="128" t="s">
        <v>435</v>
      </c>
      <c r="E41" s="160" t="s">
        <v>436</v>
      </c>
      <c r="F41" s="128"/>
      <c r="G41" s="128"/>
      <c r="H41" s="128" t="s">
        <v>387</v>
      </c>
      <c r="I41" s="128" t="s">
        <v>8</v>
      </c>
      <c r="J41" s="128" t="s">
        <v>8</v>
      </c>
      <c r="K41" s="210">
        <v>50</v>
      </c>
      <c r="L41" s="128">
        <v>0</v>
      </c>
      <c r="M41" s="209">
        <f>Software_Endpoint[[#This Row],[Price]]*Software_Endpoint[[#This Row],[Quantity]]</f>
        <v>0</v>
      </c>
    </row>
    <row r="42" spans="2:13">
      <c r="B42" s="208">
        <v>38</v>
      </c>
      <c r="C42" s="128" t="s">
        <v>417</v>
      </c>
      <c r="D42" s="128" t="s">
        <v>437</v>
      </c>
      <c r="E42" s="160" t="s">
        <v>436</v>
      </c>
      <c r="F42" s="128"/>
      <c r="G42" s="128"/>
      <c r="H42" s="128" t="s">
        <v>387</v>
      </c>
      <c r="I42" s="128" t="s">
        <v>8</v>
      </c>
      <c r="J42" s="128" t="s">
        <v>8</v>
      </c>
      <c r="K42" s="210">
        <v>250</v>
      </c>
      <c r="L42" s="128">
        <v>0</v>
      </c>
      <c r="M42" s="209">
        <f>Software_Endpoint[[#This Row],[Price]]*Software_Endpoint[[#This Row],[Quantity]]</f>
        <v>0</v>
      </c>
    </row>
    <row r="43" spans="2:13">
      <c r="B43" s="208">
        <v>39</v>
      </c>
      <c r="C43" s="128" t="s">
        <v>417</v>
      </c>
      <c r="D43" s="128" t="s">
        <v>438</v>
      </c>
      <c r="E43" s="160"/>
      <c r="F43" s="128"/>
      <c r="G43" s="128"/>
      <c r="H43" s="128" t="s">
        <v>387</v>
      </c>
      <c r="I43" s="128" t="s">
        <v>8</v>
      </c>
      <c r="J43" s="128" t="s">
        <v>8</v>
      </c>
      <c r="K43" s="210">
        <v>40</v>
      </c>
      <c r="L43" s="128">
        <v>0</v>
      </c>
      <c r="M43" s="209">
        <f>Software_Endpoint[[#This Row],[Price]]*Software_Endpoint[[#This Row],[Quantity]]</f>
        <v>0</v>
      </c>
    </row>
    <row r="44" spans="2:13">
      <c r="B44" s="208">
        <v>40</v>
      </c>
      <c r="C44" s="128" t="s">
        <v>417</v>
      </c>
      <c r="D44" s="128" t="s">
        <v>439</v>
      </c>
      <c r="E44" s="160"/>
      <c r="F44" s="128"/>
      <c r="G44" s="128"/>
      <c r="H44" s="128" t="s">
        <v>387</v>
      </c>
      <c r="I44" s="128" t="s">
        <v>8</v>
      </c>
      <c r="J44" s="128" t="s">
        <v>8</v>
      </c>
      <c r="K44" s="210">
        <v>50</v>
      </c>
      <c r="L44" s="128">
        <v>0</v>
      </c>
      <c r="M44" s="209">
        <f>Software_Endpoint[[#This Row],[Price]]*Software_Endpoint[[#This Row],[Quantity]]</f>
        <v>0</v>
      </c>
    </row>
    <row r="45" spans="2:13">
      <c r="B45" s="208">
        <v>41</v>
      </c>
      <c r="C45" s="128" t="s">
        <v>417</v>
      </c>
      <c r="D45" s="128" t="s">
        <v>440</v>
      </c>
      <c r="E45" s="160"/>
      <c r="F45" s="128"/>
      <c r="G45" s="128"/>
      <c r="H45" s="128" t="s">
        <v>387</v>
      </c>
      <c r="I45" s="128" t="s">
        <v>8</v>
      </c>
      <c r="J45" s="128" t="s">
        <v>8</v>
      </c>
      <c r="K45" s="210">
        <v>30</v>
      </c>
      <c r="L45" s="128">
        <v>0</v>
      </c>
      <c r="M45" s="209">
        <f>Software_Endpoint[[#This Row],[Price]]*Software_Endpoint[[#This Row],[Quantity]]</f>
        <v>0</v>
      </c>
    </row>
    <row r="46" spans="2:13">
      <c r="B46" s="208">
        <v>42</v>
      </c>
      <c r="C46" s="128" t="s">
        <v>417</v>
      </c>
      <c r="D46" s="128" t="s">
        <v>441</v>
      </c>
      <c r="E46" s="160"/>
      <c r="F46" s="128"/>
      <c r="G46" s="128"/>
      <c r="H46" s="128" t="s">
        <v>387</v>
      </c>
      <c r="I46" s="128" t="s">
        <v>8</v>
      </c>
      <c r="J46" s="128" t="s">
        <v>8</v>
      </c>
      <c r="K46" s="210">
        <v>50</v>
      </c>
      <c r="L46" s="128">
        <v>0</v>
      </c>
      <c r="M46" s="209">
        <f>Software_Endpoint[[#This Row],[Price]]*Software_Endpoint[[#This Row],[Quantity]]</f>
        <v>0</v>
      </c>
    </row>
    <row r="47" spans="2:13">
      <c r="B47" s="208">
        <v>43</v>
      </c>
      <c r="C47" s="128" t="s">
        <v>417</v>
      </c>
      <c r="D47" s="128" t="s">
        <v>442</v>
      </c>
      <c r="E47" s="160"/>
      <c r="F47" s="128"/>
      <c r="G47" s="128"/>
      <c r="H47" s="128" t="s">
        <v>387</v>
      </c>
      <c r="I47" s="128" t="s">
        <v>8</v>
      </c>
      <c r="J47" s="128" t="s">
        <v>8</v>
      </c>
      <c r="K47" s="210">
        <v>50</v>
      </c>
      <c r="L47" s="128">
        <v>0</v>
      </c>
      <c r="M47" s="209">
        <f>Software_Endpoint[[#This Row],[Price]]*Software_Endpoint[[#This Row],[Quantity]]</f>
        <v>0</v>
      </c>
    </row>
    <row r="48" spans="2:13">
      <c r="B48" s="208">
        <v>44</v>
      </c>
      <c r="C48" s="128" t="s">
        <v>417</v>
      </c>
      <c r="D48" s="128" t="s">
        <v>443</v>
      </c>
      <c r="E48" s="160"/>
      <c r="F48" s="128"/>
      <c r="G48" s="128"/>
      <c r="H48" s="128" t="s">
        <v>387</v>
      </c>
      <c r="I48" s="128" t="s">
        <v>8</v>
      </c>
      <c r="J48" s="128" t="s">
        <v>8</v>
      </c>
      <c r="K48" s="210">
        <v>50</v>
      </c>
      <c r="L48" s="128">
        <v>0</v>
      </c>
      <c r="M48" s="209">
        <f>Software_Endpoint[[#This Row],[Price]]*Software_Endpoint[[#This Row],[Quantity]]</f>
        <v>0</v>
      </c>
    </row>
    <row r="49" spans="2:13">
      <c r="B49" s="208">
        <v>45</v>
      </c>
      <c r="C49" s="128" t="s">
        <v>417</v>
      </c>
      <c r="D49" s="128" t="s">
        <v>444</v>
      </c>
      <c r="E49" s="160"/>
      <c r="F49" s="128"/>
      <c r="G49" s="128"/>
      <c r="H49" s="128" t="s">
        <v>387</v>
      </c>
      <c r="I49" s="128" t="s">
        <v>8</v>
      </c>
      <c r="J49" s="128" t="s">
        <v>8</v>
      </c>
      <c r="K49" s="210">
        <v>99</v>
      </c>
      <c r="L49" s="128">
        <v>0</v>
      </c>
      <c r="M49" s="209">
        <f>Software_Endpoint[[#This Row],[Price]]*Software_Endpoint[[#This Row],[Quantity]]</f>
        <v>0</v>
      </c>
    </row>
    <row r="50" spans="2:13">
      <c r="B50" s="208">
        <v>46</v>
      </c>
      <c r="C50" s="128" t="s">
        <v>417</v>
      </c>
      <c r="D50" s="128" t="s">
        <v>445</v>
      </c>
      <c r="E50" s="160"/>
      <c r="F50" s="128"/>
      <c r="G50" s="128"/>
      <c r="H50" s="128" t="s">
        <v>387</v>
      </c>
      <c r="I50" s="128" t="s">
        <v>8</v>
      </c>
      <c r="J50" s="128" t="s">
        <v>8</v>
      </c>
      <c r="K50" s="210">
        <v>50</v>
      </c>
      <c r="L50" s="128">
        <v>0</v>
      </c>
      <c r="M50" s="209">
        <f>Software_Endpoint[[#This Row],[Price]]*Software_Endpoint[[#This Row],[Quantity]]</f>
        <v>0</v>
      </c>
    </row>
    <row r="51" spans="2:13">
      <c r="B51" s="208">
        <v>47</v>
      </c>
      <c r="C51" s="128" t="s">
        <v>417</v>
      </c>
      <c r="D51" s="128" t="s">
        <v>446</v>
      </c>
      <c r="E51" s="160"/>
      <c r="F51" s="128"/>
      <c r="G51" s="128"/>
      <c r="H51" s="128" t="s">
        <v>395</v>
      </c>
      <c r="I51" s="128" t="s">
        <v>8</v>
      </c>
      <c r="J51" s="128" t="s">
        <v>8</v>
      </c>
      <c r="K51" s="128"/>
      <c r="L51" s="128">
        <v>0</v>
      </c>
      <c r="M51" s="209">
        <f>Software_Endpoint[[#This Row],[Price]]*Software_Endpoint[[#This Row],[Quantity]]</f>
        <v>0</v>
      </c>
    </row>
    <row r="52" spans="2:13">
      <c r="B52" s="208">
        <v>48</v>
      </c>
      <c r="C52" s="128" t="s">
        <v>417</v>
      </c>
      <c r="D52" s="128" t="s">
        <v>447</v>
      </c>
      <c r="E52" s="160"/>
      <c r="F52" s="128"/>
      <c r="G52" s="128"/>
      <c r="H52" s="128" t="s">
        <v>395</v>
      </c>
      <c r="I52" s="128" t="s">
        <v>8</v>
      </c>
      <c r="J52" s="128" t="s">
        <v>8</v>
      </c>
      <c r="K52" s="128"/>
      <c r="L52" s="128">
        <v>0</v>
      </c>
      <c r="M52" s="209">
        <f>Software_Endpoint[[#This Row],[Price]]*Software_Endpoint[[#This Row],[Quantity]]</f>
        <v>0</v>
      </c>
    </row>
    <row r="53" spans="2:13">
      <c r="B53" s="208">
        <v>49</v>
      </c>
      <c r="C53" s="128" t="s">
        <v>417</v>
      </c>
      <c r="D53" s="128" t="s">
        <v>448</v>
      </c>
      <c r="E53" s="160"/>
      <c r="F53" s="128"/>
      <c r="G53" s="128"/>
      <c r="H53" s="128" t="s">
        <v>395</v>
      </c>
      <c r="I53" s="128" t="s">
        <v>8</v>
      </c>
      <c r="J53" s="128" t="s">
        <v>8</v>
      </c>
      <c r="K53" s="128"/>
      <c r="L53" s="128">
        <v>0</v>
      </c>
      <c r="M53" s="209">
        <f>Software_Endpoint[[#This Row],[Price]]*Software_Endpoint[[#This Row],[Quantity]]</f>
        <v>0</v>
      </c>
    </row>
    <row r="54" spans="2:13">
      <c r="B54" s="208">
        <v>50</v>
      </c>
      <c r="C54" s="128" t="s">
        <v>417</v>
      </c>
      <c r="D54" s="128" t="s">
        <v>449</v>
      </c>
      <c r="E54" s="160"/>
      <c r="F54" s="128"/>
      <c r="G54" s="128"/>
      <c r="H54" s="128" t="s">
        <v>395</v>
      </c>
      <c r="I54" s="128" t="s">
        <v>8</v>
      </c>
      <c r="J54" s="128" t="s">
        <v>8</v>
      </c>
      <c r="K54" s="128"/>
      <c r="L54" s="128">
        <v>0</v>
      </c>
      <c r="M54" s="209">
        <f>Software_Endpoint[[#This Row],[Price]]*Software_Endpoint[[#This Row],[Quantity]]</f>
        <v>0</v>
      </c>
    </row>
    <row r="55" spans="2:13">
      <c r="B55" s="208">
        <v>51</v>
      </c>
      <c r="C55" s="128" t="s">
        <v>417</v>
      </c>
      <c r="D55" s="128" t="s">
        <v>450</v>
      </c>
      <c r="E55" s="160"/>
      <c r="F55" s="128"/>
      <c r="G55" s="128"/>
      <c r="H55" s="128" t="s">
        <v>395</v>
      </c>
      <c r="I55" s="128" t="s">
        <v>8</v>
      </c>
      <c r="J55" s="128" t="s">
        <v>8</v>
      </c>
      <c r="K55" s="128"/>
      <c r="L55" s="128">
        <v>0</v>
      </c>
      <c r="M55" s="209">
        <f>Software_Endpoint[[#This Row],[Price]]*Software_Endpoint[[#This Row],[Quantity]]</f>
        <v>0</v>
      </c>
    </row>
    <row r="56" spans="2:13">
      <c r="B56" s="208">
        <v>52</v>
      </c>
      <c r="C56" s="128" t="s">
        <v>417</v>
      </c>
      <c r="D56" s="128" t="s">
        <v>451</v>
      </c>
      <c r="E56" s="160"/>
      <c r="F56" s="128"/>
      <c r="G56" s="128"/>
      <c r="H56" s="128" t="s">
        <v>395</v>
      </c>
      <c r="I56" s="128" t="s">
        <v>8</v>
      </c>
      <c r="J56" s="128" t="s">
        <v>8</v>
      </c>
      <c r="K56" s="128"/>
      <c r="L56" s="128">
        <v>0</v>
      </c>
      <c r="M56" s="209">
        <f>Software_Endpoint[[#This Row],[Price]]*Software_Endpoint[[#This Row],[Quantity]]</f>
        <v>0</v>
      </c>
    </row>
    <row r="57" spans="2:13">
      <c r="B57" s="208">
        <v>53</v>
      </c>
      <c r="C57" s="205" t="s">
        <v>417</v>
      </c>
      <c r="D57" s="205" t="s">
        <v>452</v>
      </c>
      <c r="E57" s="211"/>
      <c r="F57" s="205"/>
      <c r="G57" s="205"/>
      <c r="H57" s="205" t="s">
        <v>395</v>
      </c>
      <c r="I57" s="128" t="s">
        <v>8</v>
      </c>
      <c r="J57" s="205" t="s">
        <v>8</v>
      </c>
      <c r="K57" s="205"/>
      <c r="L57" s="205">
        <v>0</v>
      </c>
      <c r="M57" s="209">
        <f>Software_Endpoint[[#This Row],[Price]]*Software_Endpoint[[#This Row],[Quantity]]</f>
        <v>0</v>
      </c>
    </row>
  </sheetData>
  <mergeCells count="1">
    <mergeCell ref="B2:D2"/>
  </mergeCells>
  <dataValidations count="1">
    <dataValidation type="list" allowBlank="1" showInputMessage="1" showErrorMessage="1" sqref="I5:J57" xr:uid="{00000000-0002-0000-0C00-000000000000}">
      <formula1>"Yes,No"</formula1>
    </dataValidation>
  </dataValidations>
  <hyperlinks>
    <hyperlink ref="B2" location="'1. General Information'!A1" display="Back to General Information Page" xr:uid="{00000000-0004-0000-0C00-000000000000}"/>
    <hyperlink ref="B2:D2" location="'1. General Information.'!A1" display="Back to General Information Page" xr:uid="{00000000-0004-0000-0C00-000001000000}"/>
  </hyperlinks>
  <pageMargins left="0.25" right="0.25" top="0.75" bottom="0.75" header="0.3" footer="0.3"/>
  <pageSetup scale="55"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pageSetUpPr fitToPage="1"/>
  </sheetPr>
  <dimension ref="A1:AN49"/>
  <sheetViews>
    <sheetView view="pageBreakPreview" zoomScaleNormal="100" zoomScaleSheetLayoutView="100" workbookViewId="0"/>
  </sheetViews>
  <sheetFormatPr defaultColWidth="9.28515625" defaultRowHeight="15"/>
  <cols>
    <col min="1" max="1" width="9.28515625" style="96"/>
    <col min="2" max="2" width="7.42578125" customWidth="1"/>
    <col min="3" max="3" width="10.7109375" bestFit="1" customWidth="1"/>
    <col min="4" max="4" width="13.28515625" customWidth="1"/>
    <col min="5" max="5" width="23.28515625" customWidth="1"/>
    <col min="6" max="6" width="18.5703125" bestFit="1" customWidth="1"/>
    <col min="7" max="7" width="18.5703125" customWidth="1"/>
    <col min="8" max="8" width="24.42578125" style="112" customWidth="1"/>
    <col min="9" max="9" width="17" bestFit="1" customWidth="1"/>
    <col min="10" max="10" width="17" customWidth="1"/>
    <col min="11" max="11" width="40.140625" customWidth="1"/>
    <col min="12" max="12" width="24" customWidth="1"/>
    <col min="13" max="13" width="12.42578125" bestFit="1" customWidth="1"/>
    <col min="14" max="14" width="5.5703125" style="96" customWidth="1"/>
    <col min="15" max="40" width="9.28515625" style="96"/>
  </cols>
  <sheetData>
    <row r="1" spans="2:13" s="96" customFormat="1">
      <c r="B1" s="306"/>
      <c r="C1" s="306"/>
      <c r="D1" s="306"/>
      <c r="E1" s="306"/>
      <c r="F1" s="306"/>
      <c r="G1" s="306"/>
      <c r="H1" s="306"/>
      <c r="I1" s="306"/>
      <c r="J1" s="306"/>
      <c r="K1" s="306"/>
      <c r="L1" s="306"/>
      <c r="M1" s="306"/>
    </row>
    <row r="2" spans="2:13" s="96" customFormat="1">
      <c r="B2" s="307" t="s">
        <v>81</v>
      </c>
      <c r="C2" s="307"/>
      <c r="D2" s="307"/>
      <c r="E2" s="307"/>
      <c r="F2" s="307"/>
      <c r="G2" s="307"/>
      <c r="H2" s="307"/>
      <c r="I2" s="307"/>
      <c r="J2" s="307"/>
      <c r="K2" s="307"/>
      <c r="L2" s="307"/>
      <c r="M2" s="307"/>
    </row>
    <row r="3" spans="2:13" s="96" customFormat="1">
      <c r="B3" s="108"/>
      <c r="C3" s="108"/>
      <c r="D3" s="108"/>
      <c r="E3" s="108"/>
      <c r="F3" s="108"/>
      <c r="G3" s="108"/>
      <c r="H3" s="111"/>
      <c r="I3" s="108"/>
      <c r="J3" s="108"/>
      <c r="K3" s="108"/>
      <c r="L3" s="108"/>
      <c r="M3" s="108"/>
    </row>
    <row r="4" spans="2:13">
      <c r="B4" s="93" t="s">
        <v>82</v>
      </c>
      <c r="C4" s="92" t="s">
        <v>453</v>
      </c>
      <c r="D4" s="92" t="s">
        <v>454</v>
      </c>
      <c r="E4" s="92" t="s">
        <v>455</v>
      </c>
      <c r="F4" s="92" t="s">
        <v>456</v>
      </c>
      <c r="G4" s="92" t="s">
        <v>457</v>
      </c>
      <c r="H4" s="92" t="s">
        <v>265</v>
      </c>
      <c r="I4" s="92" t="s">
        <v>458</v>
      </c>
      <c r="J4" s="92" t="s">
        <v>216</v>
      </c>
      <c r="K4" s="92" t="s">
        <v>459</v>
      </c>
      <c r="L4" s="92" t="s">
        <v>460</v>
      </c>
      <c r="M4" s="91" t="s">
        <v>220</v>
      </c>
    </row>
    <row r="5" spans="2:13" ht="15.75" customHeight="1">
      <c r="B5" s="212">
        <v>1</v>
      </c>
      <c r="C5" s="213" t="s">
        <v>461</v>
      </c>
      <c r="D5" s="213" t="s">
        <v>462</v>
      </c>
      <c r="E5" s="109"/>
      <c r="F5" s="110"/>
      <c r="G5" s="110"/>
      <c r="H5" s="214"/>
      <c r="I5" s="215"/>
      <c r="J5" s="216"/>
      <c r="K5" s="217" t="s">
        <v>463</v>
      </c>
      <c r="L5" s="218"/>
      <c r="M5" s="128"/>
    </row>
    <row r="6" spans="2:13">
      <c r="B6" s="212">
        <v>2</v>
      </c>
      <c r="C6" s="213" t="s">
        <v>461</v>
      </c>
      <c r="D6" s="213" t="s">
        <v>462</v>
      </c>
      <c r="E6" s="213" t="s">
        <v>464</v>
      </c>
      <c r="F6" s="94"/>
      <c r="G6" s="94"/>
      <c r="H6" s="219"/>
      <c r="I6" s="215"/>
      <c r="J6" s="216"/>
      <c r="K6" s="217"/>
      <c r="L6" s="218" t="s">
        <v>465</v>
      </c>
      <c r="M6" s="128"/>
    </row>
    <row r="7" spans="2:13" ht="25.5">
      <c r="B7" s="212">
        <v>3</v>
      </c>
      <c r="C7" s="213" t="s">
        <v>461</v>
      </c>
      <c r="D7" s="213" t="s">
        <v>462</v>
      </c>
      <c r="E7" s="213" t="s">
        <v>464</v>
      </c>
      <c r="F7" s="213" t="s">
        <v>466</v>
      </c>
      <c r="G7" s="220"/>
      <c r="H7" s="221" t="s">
        <v>467</v>
      </c>
      <c r="I7" s="217" t="s">
        <v>309</v>
      </c>
      <c r="J7" s="216" t="s">
        <v>468</v>
      </c>
      <c r="K7" s="217" t="s">
        <v>469</v>
      </c>
      <c r="L7" s="218"/>
      <c r="M7" s="128"/>
    </row>
    <row r="8" spans="2:13" ht="25.5">
      <c r="B8" s="212">
        <v>4</v>
      </c>
      <c r="C8" s="213" t="s">
        <v>461</v>
      </c>
      <c r="D8" s="213" t="s">
        <v>462</v>
      </c>
      <c r="E8" s="213" t="s">
        <v>464</v>
      </c>
      <c r="F8" s="222" t="s">
        <v>470</v>
      </c>
      <c r="G8" s="223"/>
      <c r="H8" s="224" t="s">
        <v>471</v>
      </c>
      <c r="I8" s="217" t="s">
        <v>309</v>
      </c>
      <c r="J8" s="225" t="s">
        <v>472</v>
      </c>
      <c r="K8" s="217" t="s">
        <v>473</v>
      </c>
      <c r="L8" s="218" t="s">
        <v>465</v>
      </c>
      <c r="M8" s="128"/>
    </row>
    <row r="9" spans="2:13" ht="25.5">
      <c r="B9" s="212">
        <v>5</v>
      </c>
      <c r="C9" s="213" t="s">
        <v>461</v>
      </c>
      <c r="D9" s="213" t="s">
        <v>462</v>
      </c>
      <c r="E9" s="213" t="s">
        <v>464</v>
      </c>
      <c r="F9" s="222" t="s">
        <v>470</v>
      </c>
      <c r="G9" s="220" t="s">
        <v>474</v>
      </c>
      <c r="H9" s="221" t="s">
        <v>475</v>
      </c>
      <c r="I9" s="217" t="s">
        <v>309</v>
      </c>
      <c r="J9" s="225" t="s">
        <v>472</v>
      </c>
      <c r="K9" s="217" t="s">
        <v>473</v>
      </c>
      <c r="L9" s="218" t="s">
        <v>465</v>
      </c>
      <c r="M9" s="128"/>
    </row>
    <row r="10" spans="2:13" ht="25.5">
      <c r="B10" s="212">
        <v>6</v>
      </c>
      <c r="C10" s="213" t="s">
        <v>461</v>
      </c>
      <c r="D10" s="213" t="s">
        <v>462</v>
      </c>
      <c r="E10" s="213" t="s">
        <v>464</v>
      </c>
      <c r="F10" s="222" t="s">
        <v>470</v>
      </c>
      <c r="G10" s="220" t="s">
        <v>476</v>
      </c>
      <c r="H10" s="221" t="s">
        <v>477</v>
      </c>
      <c r="I10" s="217" t="s">
        <v>478</v>
      </c>
      <c r="J10" s="225" t="s">
        <v>472</v>
      </c>
      <c r="K10" s="217" t="s">
        <v>473</v>
      </c>
      <c r="L10" s="218" t="s">
        <v>465</v>
      </c>
      <c r="M10" s="128"/>
    </row>
    <row r="11" spans="2:13" ht="25.5">
      <c r="B11" s="212">
        <v>7</v>
      </c>
      <c r="C11" s="213" t="s">
        <v>461</v>
      </c>
      <c r="D11" s="213" t="s">
        <v>462</v>
      </c>
      <c r="E11" s="213" t="s">
        <v>464</v>
      </c>
      <c r="F11" s="222" t="s">
        <v>470</v>
      </c>
      <c r="G11" s="220" t="s">
        <v>479</v>
      </c>
      <c r="H11" s="221" t="s">
        <v>480</v>
      </c>
      <c r="I11" s="217" t="s">
        <v>315</v>
      </c>
      <c r="J11" s="225" t="s">
        <v>472</v>
      </c>
      <c r="K11" s="217" t="s">
        <v>473</v>
      </c>
      <c r="L11" s="218" t="s">
        <v>465</v>
      </c>
      <c r="M11" s="128"/>
    </row>
    <row r="12" spans="2:13" ht="25.5">
      <c r="B12" s="212">
        <v>8</v>
      </c>
      <c r="C12" s="213" t="s">
        <v>461</v>
      </c>
      <c r="D12" s="213" t="s">
        <v>462</v>
      </c>
      <c r="E12" s="213" t="s">
        <v>464</v>
      </c>
      <c r="F12" s="222" t="s">
        <v>481</v>
      </c>
      <c r="G12" s="223"/>
      <c r="H12" s="226" t="s">
        <v>482</v>
      </c>
      <c r="I12" s="227" t="s">
        <v>309</v>
      </c>
      <c r="J12" s="216" t="s">
        <v>483</v>
      </c>
      <c r="K12" s="217" t="s">
        <v>484</v>
      </c>
      <c r="L12" s="218" t="s">
        <v>465</v>
      </c>
      <c r="M12" s="128"/>
    </row>
    <row r="13" spans="2:13" ht="25.5">
      <c r="B13" s="212">
        <v>9</v>
      </c>
      <c r="C13" s="213" t="s">
        <v>461</v>
      </c>
      <c r="D13" s="213" t="s">
        <v>462</v>
      </c>
      <c r="E13" s="213" t="s">
        <v>464</v>
      </c>
      <c r="F13" s="222" t="s">
        <v>481</v>
      </c>
      <c r="G13" s="220" t="s">
        <v>474</v>
      </c>
      <c r="H13" s="221" t="s">
        <v>485</v>
      </c>
      <c r="I13" s="217" t="s">
        <v>309</v>
      </c>
      <c r="J13" s="216" t="s">
        <v>483</v>
      </c>
      <c r="K13" s="217" t="s">
        <v>484</v>
      </c>
      <c r="L13" s="218" t="s">
        <v>465</v>
      </c>
      <c r="M13" s="128"/>
    </row>
    <row r="14" spans="2:13" ht="25.5">
      <c r="B14" s="212">
        <v>10</v>
      </c>
      <c r="C14" s="213" t="s">
        <v>461</v>
      </c>
      <c r="D14" s="213" t="s">
        <v>462</v>
      </c>
      <c r="E14" s="213" t="s">
        <v>464</v>
      </c>
      <c r="F14" s="222" t="s">
        <v>481</v>
      </c>
      <c r="G14" s="220" t="s">
        <v>476</v>
      </c>
      <c r="H14" s="221" t="s">
        <v>477</v>
      </c>
      <c r="I14" s="217" t="s">
        <v>478</v>
      </c>
      <c r="J14" s="216" t="s">
        <v>483</v>
      </c>
      <c r="K14" s="217" t="s">
        <v>484</v>
      </c>
      <c r="L14" s="218" t="s">
        <v>465</v>
      </c>
      <c r="M14" s="128"/>
    </row>
    <row r="15" spans="2:13" ht="25.5">
      <c r="B15" s="212">
        <v>11</v>
      </c>
      <c r="C15" s="213" t="s">
        <v>461</v>
      </c>
      <c r="D15" s="213" t="s">
        <v>462</v>
      </c>
      <c r="E15" s="213" t="s">
        <v>464</v>
      </c>
      <c r="F15" s="222" t="s">
        <v>481</v>
      </c>
      <c r="G15" s="220" t="s">
        <v>479</v>
      </c>
      <c r="H15" s="221" t="s">
        <v>480</v>
      </c>
      <c r="I15" s="217" t="s">
        <v>315</v>
      </c>
      <c r="J15" s="216" t="s">
        <v>483</v>
      </c>
      <c r="K15" s="217" t="s">
        <v>484</v>
      </c>
      <c r="L15" s="218" t="s">
        <v>465</v>
      </c>
      <c r="M15" s="128"/>
    </row>
    <row r="16" spans="2:13" ht="25.5">
      <c r="B16" s="212">
        <v>12</v>
      </c>
      <c r="C16" s="213" t="s">
        <v>461</v>
      </c>
      <c r="D16" s="213" t="s">
        <v>462</v>
      </c>
      <c r="E16" s="213" t="s">
        <v>464</v>
      </c>
      <c r="F16" s="222" t="s">
        <v>486</v>
      </c>
      <c r="G16" s="223"/>
      <c r="H16" s="226" t="s">
        <v>487</v>
      </c>
      <c r="I16" s="227" t="s">
        <v>309</v>
      </c>
      <c r="J16" s="216" t="s">
        <v>488</v>
      </c>
      <c r="K16" s="217" t="s">
        <v>489</v>
      </c>
      <c r="L16" s="218" t="s">
        <v>490</v>
      </c>
      <c r="M16" s="128"/>
    </row>
    <row r="17" spans="2:13" ht="25.5">
      <c r="B17" s="212">
        <v>13</v>
      </c>
      <c r="C17" s="213" t="s">
        <v>461</v>
      </c>
      <c r="D17" s="213" t="s">
        <v>462</v>
      </c>
      <c r="E17" s="213" t="s">
        <v>464</v>
      </c>
      <c r="F17" s="222" t="s">
        <v>486</v>
      </c>
      <c r="G17" s="220" t="s">
        <v>474</v>
      </c>
      <c r="H17" s="221" t="s">
        <v>491</v>
      </c>
      <c r="I17" s="217" t="s">
        <v>309</v>
      </c>
      <c r="J17" s="216" t="s">
        <v>488</v>
      </c>
      <c r="K17" s="217" t="s">
        <v>489</v>
      </c>
      <c r="L17" s="218" t="s">
        <v>490</v>
      </c>
      <c r="M17" s="128"/>
    </row>
    <row r="18" spans="2:13" ht="25.5">
      <c r="B18" s="212">
        <v>14</v>
      </c>
      <c r="C18" s="213" t="s">
        <v>461</v>
      </c>
      <c r="D18" s="213" t="s">
        <v>462</v>
      </c>
      <c r="E18" s="213" t="s">
        <v>464</v>
      </c>
      <c r="F18" s="222" t="s">
        <v>486</v>
      </c>
      <c r="G18" s="220" t="s">
        <v>476</v>
      </c>
      <c r="H18" s="221" t="s">
        <v>477</v>
      </c>
      <c r="I18" s="217" t="s">
        <v>478</v>
      </c>
      <c r="J18" s="216" t="s">
        <v>488</v>
      </c>
      <c r="K18" s="217" t="s">
        <v>489</v>
      </c>
      <c r="L18" s="218" t="s">
        <v>490</v>
      </c>
      <c r="M18" s="128"/>
    </row>
    <row r="19" spans="2:13" ht="25.5">
      <c r="B19" s="212">
        <v>15</v>
      </c>
      <c r="C19" s="213" t="s">
        <v>461</v>
      </c>
      <c r="D19" s="213" t="s">
        <v>462</v>
      </c>
      <c r="E19" s="213" t="s">
        <v>464</v>
      </c>
      <c r="F19" s="222" t="s">
        <v>486</v>
      </c>
      <c r="G19" s="220" t="s">
        <v>479</v>
      </c>
      <c r="H19" s="221" t="s">
        <v>480</v>
      </c>
      <c r="I19" s="217" t="s">
        <v>315</v>
      </c>
      <c r="J19" s="216" t="s">
        <v>488</v>
      </c>
      <c r="K19" s="217" t="s">
        <v>489</v>
      </c>
      <c r="L19" s="218" t="s">
        <v>490</v>
      </c>
      <c r="M19" s="128"/>
    </row>
    <row r="20" spans="2:13" ht="25.5">
      <c r="B20" s="212">
        <v>16</v>
      </c>
      <c r="C20" s="213" t="s">
        <v>461</v>
      </c>
      <c r="D20" s="213" t="s">
        <v>462</v>
      </c>
      <c r="E20" s="213" t="s">
        <v>464</v>
      </c>
      <c r="F20" s="222" t="s">
        <v>492</v>
      </c>
      <c r="G20" s="223"/>
      <c r="H20" s="226" t="s">
        <v>493</v>
      </c>
      <c r="I20" s="227" t="s">
        <v>309</v>
      </c>
      <c r="J20" s="216" t="s">
        <v>488</v>
      </c>
      <c r="K20" s="217" t="s">
        <v>489</v>
      </c>
      <c r="L20" s="218" t="s">
        <v>490</v>
      </c>
      <c r="M20" s="128"/>
    </row>
    <row r="21" spans="2:13" ht="25.5">
      <c r="B21" s="212">
        <v>17</v>
      </c>
      <c r="C21" s="213" t="s">
        <v>461</v>
      </c>
      <c r="D21" s="213" t="s">
        <v>462</v>
      </c>
      <c r="E21" s="213" t="s">
        <v>464</v>
      </c>
      <c r="F21" s="222" t="s">
        <v>492</v>
      </c>
      <c r="G21" s="220" t="s">
        <v>474</v>
      </c>
      <c r="H21" s="221" t="s">
        <v>494</v>
      </c>
      <c r="I21" s="217" t="s">
        <v>309</v>
      </c>
      <c r="J21" s="216" t="s">
        <v>488</v>
      </c>
      <c r="K21" s="217" t="s">
        <v>489</v>
      </c>
      <c r="L21" s="218" t="s">
        <v>490</v>
      </c>
      <c r="M21" s="128"/>
    </row>
    <row r="22" spans="2:13" ht="25.5">
      <c r="B22" s="212">
        <v>18</v>
      </c>
      <c r="C22" s="213" t="s">
        <v>461</v>
      </c>
      <c r="D22" s="213" t="s">
        <v>462</v>
      </c>
      <c r="E22" s="213" t="s">
        <v>464</v>
      </c>
      <c r="F22" s="222" t="s">
        <v>492</v>
      </c>
      <c r="G22" s="220" t="s">
        <v>476</v>
      </c>
      <c r="H22" s="221" t="s">
        <v>477</v>
      </c>
      <c r="I22" s="217" t="s">
        <v>478</v>
      </c>
      <c r="J22" s="216" t="s">
        <v>488</v>
      </c>
      <c r="K22" s="217" t="s">
        <v>489</v>
      </c>
      <c r="L22" s="218" t="s">
        <v>490</v>
      </c>
      <c r="M22" s="128"/>
    </row>
    <row r="23" spans="2:13" ht="25.5">
      <c r="B23" s="212">
        <v>19</v>
      </c>
      <c r="C23" s="213" t="s">
        <v>461</v>
      </c>
      <c r="D23" s="213" t="s">
        <v>462</v>
      </c>
      <c r="E23" s="213" t="s">
        <v>464</v>
      </c>
      <c r="F23" s="222" t="s">
        <v>492</v>
      </c>
      <c r="G23" s="220" t="s">
        <v>479</v>
      </c>
      <c r="H23" s="221" t="s">
        <v>480</v>
      </c>
      <c r="I23" s="217" t="s">
        <v>315</v>
      </c>
      <c r="J23" s="216" t="s">
        <v>488</v>
      </c>
      <c r="K23" s="217" t="s">
        <v>489</v>
      </c>
      <c r="L23" s="218" t="s">
        <v>490</v>
      </c>
      <c r="M23" s="128"/>
    </row>
    <row r="24" spans="2:13" ht="51">
      <c r="B24" s="212">
        <v>20</v>
      </c>
      <c r="C24" s="213" t="s">
        <v>461</v>
      </c>
      <c r="D24" s="213" t="s">
        <v>462</v>
      </c>
      <c r="E24" s="213" t="s">
        <v>495</v>
      </c>
      <c r="F24" s="228"/>
      <c r="G24" s="229"/>
      <c r="H24" s="230" t="s">
        <v>496</v>
      </c>
      <c r="I24" s="176" t="s">
        <v>315</v>
      </c>
      <c r="J24" s="216" t="s">
        <v>497</v>
      </c>
      <c r="K24" s="217" t="s">
        <v>498</v>
      </c>
      <c r="L24" s="217" t="s">
        <v>499</v>
      </c>
      <c r="M24" s="128"/>
    </row>
    <row r="25" spans="2:13" ht="25.5">
      <c r="B25" s="212">
        <v>21</v>
      </c>
      <c r="C25" s="213" t="s">
        <v>461</v>
      </c>
      <c r="D25" s="213" t="s">
        <v>462</v>
      </c>
      <c r="E25" s="231" t="s">
        <v>500</v>
      </c>
      <c r="F25" s="213"/>
      <c r="G25" s="220"/>
      <c r="H25" s="221" t="s">
        <v>501</v>
      </c>
      <c r="I25" s="176" t="s">
        <v>315</v>
      </c>
      <c r="J25" s="216"/>
      <c r="K25" s="217"/>
      <c r="L25" s="218"/>
      <c r="M25" s="128"/>
    </row>
    <row r="26" spans="2:13" ht="51">
      <c r="B26" s="212">
        <v>22</v>
      </c>
      <c r="C26" s="213" t="s">
        <v>461</v>
      </c>
      <c r="D26" s="213" t="s">
        <v>462</v>
      </c>
      <c r="E26" s="213" t="s">
        <v>502</v>
      </c>
      <c r="F26" s="228"/>
      <c r="G26" s="228"/>
      <c r="H26" s="230" t="s">
        <v>503</v>
      </c>
      <c r="I26" s="176" t="s">
        <v>315</v>
      </c>
      <c r="J26" s="216" t="s">
        <v>488</v>
      </c>
      <c r="K26" s="217" t="s">
        <v>489</v>
      </c>
      <c r="L26" s="217" t="s">
        <v>499</v>
      </c>
      <c r="M26" s="128"/>
    </row>
    <row r="27" spans="2:13" ht="51">
      <c r="B27" s="212">
        <v>23</v>
      </c>
      <c r="C27" s="213" t="s">
        <v>461</v>
      </c>
      <c r="D27" s="213" t="s">
        <v>462</v>
      </c>
      <c r="E27" s="213" t="s">
        <v>504</v>
      </c>
      <c r="F27" s="228"/>
      <c r="G27" s="228"/>
      <c r="H27" s="230" t="s">
        <v>505</v>
      </c>
      <c r="I27" s="176" t="s">
        <v>315</v>
      </c>
      <c r="J27" s="216" t="s">
        <v>488</v>
      </c>
      <c r="K27" s="217" t="s">
        <v>489</v>
      </c>
      <c r="L27" s="217" t="s">
        <v>499</v>
      </c>
      <c r="M27" s="128"/>
    </row>
    <row r="28" spans="2:13" ht="51">
      <c r="B28" s="212">
        <v>24</v>
      </c>
      <c r="C28" s="213" t="s">
        <v>461</v>
      </c>
      <c r="D28" s="213" t="s">
        <v>462</v>
      </c>
      <c r="E28" s="213" t="s">
        <v>506</v>
      </c>
      <c r="F28" s="232"/>
      <c r="G28" s="233"/>
      <c r="H28" s="230" t="s">
        <v>507</v>
      </c>
      <c r="I28" s="176" t="s">
        <v>317</v>
      </c>
      <c r="J28" s="216" t="s">
        <v>488</v>
      </c>
      <c r="K28" s="217" t="s">
        <v>489</v>
      </c>
      <c r="L28" s="217" t="s">
        <v>499</v>
      </c>
      <c r="M28" s="128"/>
    </row>
    <row r="29" spans="2:13" ht="51">
      <c r="B29" s="212">
        <v>25</v>
      </c>
      <c r="C29" s="213" t="s">
        <v>461</v>
      </c>
      <c r="D29" s="213" t="s">
        <v>462</v>
      </c>
      <c r="E29" s="213" t="s">
        <v>508</v>
      </c>
      <c r="F29" s="228"/>
      <c r="G29" s="229"/>
      <c r="H29" s="230" t="s">
        <v>509</v>
      </c>
      <c r="I29" s="176" t="s">
        <v>315</v>
      </c>
      <c r="J29" s="216" t="s">
        <v>99</v>
      </c>
      <c r="K29" s="217" t="s">
        <v>463</v>
      </c>
      <c r="L29" s="217" t="s">
        <v>499</v>
      </c>
      <c r="M29" s="128"/>
    </row>
    <row r="30" spans="2:13" ht="153">
      <c r="B30" s="212">
        <v>26</v>
      </c>
      <c r="C30" s="213" t="s">
        <v>461</v>
      </c>
      <c r="D30" s="213" t="s">
        <v>462</v>
      </c>
      <c r="E30" s="213" t="s">
        <v>510</v>
      </c>
      <c r="F30" s="228"/>
      <c r="G30" s="229"/>
      <c r="H30" s="230" t="s">
        <v>511</v>
      </c>
      <c r="I30" s="227" t="s">
        <v>512</v>
      </c>
      <c r="J30" s="216" t="s">
        <v>513</v>
      </c>
      <c r="K30" s="217" t="s">
        <v>514</v>
      </c>
      <c r="L30" s="217" t="s">
        <v>499</v>
      </c>
      <c r="M30" s="128"/>
    </row>
    <row r="31" spans="2:13" ht="51">
      <c r="B31" s="212">
        <v>27</v>
      </c>
      <c r="C31" s="213" t="s">
        <v>461</v>
      </c>
      <c r="D31" s="213" t="s">
        <v>462</v>
      </c>
      <c r="E31" s="213" t="s">
        <v>515</v>
      </c>
      <c r="F31" s="228"/>
      <c r="G31" s="228"/>
      <c r="H31" s="230" t="s">
        <v>516</v>
      </c>
      <c r="I31" s="176" t="s">
        <v>315</v>
      </c>
      <c r="J31" s="216"/>
      <c r="K31" s="217"/>
      <c r="L31" s="217" t="s">
        <v>499</v>
      </c>
      <c r="M31" s="128"/>
    </row>
    <row r="32" spans="2:13" ht="76.5">
      <c r="B32" s="212">
        <v>28</v>
      </c>
      <c r="C32" s="213" t="s">
        <v>461</v>
      </c>
      <c r="D32" s="218" t="s">
        <v>517</v>
      </c>
      <c r="E32" s="213" t="s">
        <v>518</v>
      </c>
      <c r="F32" s="228"/>
      <c r="G32" s="229"/>
      <c r="H32" s="230" t="s">
        <v>519</v>
      </c>
      <c r="I32" s="176" t="s">
        <v>315</v>
      </c>
      <c r="J32" s="216" t="s">
        <v>520</v>
      </c>
      <c r="K32" s="217" t="s">
        <v>521</v>
      </c>
      <c r="L32" s="217" t="s">
        <v>499</v>
      </c>
      <c r="M32" s="128"/>
    </row>
    <row r="33" spans="2:13" ht="51">
      <c r="B33" s="212">
        <v>29</v>
      </c>
      <c r="C33" s="213" t="s">
        <v>461</v>
      </c>
      <c r="D33" s="218" t="s">
        <v>517</v>
      </c>
      <c r="E33" s="213" t="s">
        <v>522</v>
      </c>
      <c r="F33" s="94"/>
      <c r="G33" s="94"/>
      <c r="H33" s="219"/>
      <c r="I33" s="95"/>
      <c r="J33" s="216" t="s">
        <v>523</v>
      </c>
      <c r="K33" s="217" t="s">
        <v>499</v>
      </c>
      <c r="L33" s="217" t="s">
        <v>499</v>
      </c>
      <c r="M33" s="128"/>
    </row>
    <row r="34" spans="2:13" ht="51">
      <c r="B34" s="212">
        <v>30</v>
      </c>
      <c r="C34" s="213" t="s">
        <v>461</v>
      </c>
      <c r="D34" s="218" t="s">
        <v>517</v>
      </c>
      <c r="E34" s="213" t="s">
        <v>522</v>
      </c>
      <c r="F34" s="222" t="s">
        <v>524</v>
      </c>
      <c r="G34" s="223"/>
      <c r="H34" s="226" t="s">
        <v>525</v>
      </c>
      <c r="I34" s="176" t="s">
        <v>311</v>
      </c>
      <c r="J34" s="216" t="s">
        <v>523</v>
      </c>
      <c r="K34" s="217" t="s">
        <v>499</v>
      </c>
      <c r="L34" s="217" t="s">
        <v>499</v>
      </c>
      <c r="M34" s="128"/>
    </row>
    <row r="35" spans="2:13" ht="51">
      <c r="B35" s="212">
        <v>31</v>
      </c>
      <c r="C35" s="213" t="s">
        <v>461</v>
      </c>
      <c r="D35" s="218" t="s">
        <v>517</v>
      </c>
      <c r="E35" s="213" t="s">
        <v>522</v>
      </c>
      <c r="F35" s="222" t="s">
        <v>526</v>
      </c>
      <c r="G35" s="223"/>
      <c r="H35" s="226" t="s">
        <v>527</v>
      </c>
      <c r="I35" s="176" t="s">
        <v>311</v>
      </c>
      <c r="J35" s="216" t="s">
        <v>523</v>
      </c>
      <c r="K35" s="217" t="s">
        <v>499</v>
      </c>
      <c r="L35" s="217" t="s">
        <v>499</v>
      </c>
      <c r="M35" s="128"/>
    </row>
    <row r="36" spans="2:13" ht="51">
      <c r="B36" s="212">
        <v>32</v>
      </c>
      <c r="C36" s="213" t="s">
        <v>461</v>
      </c>
      <c r="D36" s="218" t="s">
        <v>517</v>
      </c>
      <c r="E36" s="213" t="s">
        <v>522</v>
      </c>
      <c r="F36" s="222" t="s">
        <v>528</v>
      </c>
      <c r="G36" s="223"/>
      <c r="H36" s="226" t="s">
        <v>529</v>
      </c>
      <c r="I36" s="176" t="s">
        <v>311</v>
      </c>
      <c r="J36" s="216" t="s">
        <v>523</v>
      </c>
      <c r="K36" s="217" t="s">
        <v>499</v>
      </c>
      <c r="L36" s="217" t="s">
        <v>499</v>
      </c>
      <c r="M36" s="128"/>
    </row>
    <row r="37" spans="2:13" ht="51">
      <c r="B37" s="212">
        <v>33</v>
      </c>
      <c r="C37" s="213" t="s">
        <v>461</v>
      </c>
      <c r="D37" s="218" t="s">
        <v>517</v>
      </c>
      <c r="E37" s="213" t="s">
        <v>522</v>
      </c>
      <c r="F37" s="222" t="s">
        <v>530</v>
      </c>
      <c r="G37" s="223"/>
      <c r="H37" s="226" t="s">
        <v>531</v>
      </c>
      <c r="I37" s="176" t="s">
        <v>311</v>
      </c>
      <c r="J37" s="216" t="s">
        <v>523</v>
      </c>
      <c r="K37" s="217" t="s">
        <v>499</v>
      </c>
      <c r="L37" s="217" t="s">
        <v>499</v>
      </c>
      <c r="M37" s="128"/>
    </row>
    <row r="38" spans="2:13" ht="51">
      <c r="B38" s="212">
        <v>34</v>
      </c>
      <c r="C38" s="213" t="s">
        <v>461</v>
      </c>
      <c r="D38" s="218" t="s">
        <v>517</v>
      </c>
      <c r="E38" s="213" t="s">
        <v>522</v>
      </c>
      <c r="F38" s="222" t="s">
        <v>532</v>
      </c>
      <c r="G38" s="223"/>
      <c r="H38" s="226" t="s">
        <v>533</v>
      </c>
      <c r="I38" s="176" t="s">
        <v>311</v>
      </c>
      <c r="J38" s="216" t="s">
        <v>523</v>
      </c>
      <c r="K38" s="217" t="s">
        <v>499</v>
      </c>
      <c r="L38" s="217" t="s">
        <v>499</v>
      </c>
      <c r="M38" s="128"/>
    </row>
    <row r="39" spans="2:13" ht="51">
      <c r="B39" s="212">
        <v>35</v>
      </c>
      <c r="C39" s="213" t="s">
        <v>461</v>
      </c>
      <c r="D39" s="218" t="s">
        <v>517</v>
      </c>
      <c r="E39" s="213" t="s">
        <v>522</v>
      </c>
      <c r="F39" s="222" t="s">
        <v>534</v>
      </c>
      <c r="G39" s="223"/>
      <c r="H39" s="226" t="s">
        <v>535</v>
      </c>
      <c r="I39" s="176" t="s">
        <v>311</v>
      </c>
      <c r="J39" s="216" t="s">
        <v>523</v>
      </c>
      <c r="K39" s="217" t="s">
        <v>499</v>
      </c>
      <c r="L39" s="217" t="s">
        <v>499</v>
      </c>
      <c r="M39" s="128"/>
    </row>
    <row r="40" spans="2:13" ht="51">
      <c r="B40" s="212">
        <v>36</v>
      </c>
      <c r="C40" s="213" t="s">
        <v>461</v>
      </c>
      <c r="D40" s="218" t="s">
        <v>517</v>
      </c>
      <c r="E40" s="213" t="s">
        <v>522</v>
      </c>
      <c r="F40" s="222" t="s">
        <v>536</v>
      </c>
      <c r="G40" s="223"/>
      <c r="H40" s="226" t="s">
        <v>537</v>
      </c>
      <c r="I40" s="176" t="s">
        <v>311</v>
      </c>
      <c r="J40" s="216" t="s">
        <v>523</v>
      </c>
      <c r="K40" s="217" t="s">
        <v>499</v>
      </c>
      <c r="L40" s="217" t="s">
        <v>499</v>
      </c>
      <c r="M40" s="128"/>
    </row>
    <row r="41" spans="2:13" ht="51">
      <c r="B41" s="212">
        <v>37</v>
      </c>
      <c r="C41" s="213" t="s">
        <v>461</v>
      </c>
      <c r="D41" s="218" t="s">
        <v>517</v>
      </c>
      <c r="E41" s="213" t="s">
        <v>522</v>
      </c>
      <c r="F41" s="222" t="s">
        <v>538</v>
      </c>
      <c r="G41" s="223"/>
      <c r="H41" s="226" t="s">
        <v>539</v>
      </c>
      <c r="I41" s="176" t="s">
        <v>311</v>
      </c>
      <c r="J41" s="216" t="s">
        <v>523</v>
      </c>
      <c r="K41" s="217" t="s">
        <v>499</v>
      </c>
      <c r="L41" s="217" t="s">
        <v>499</v>
      </c>
      <c r="M41" s="128"/>
    </row>
    <row r="42" spans="2:13" ht="51">
      <c r="B42" s="212">
        <v>38</v>
      </c>
      <c r="C42" s="213" t="s">
        <v>461</v>
      </c>
      <c r="D42" s="218" t="s">
        <v>517</v>
      </c>
      <c r="E42" s="213" t="s">
        <v>540</v>
      </c>
      <c r="F42" s="228"/>
      <c r="G42" s="229"/>
      <c r="H42" s="230" t="s">
        <v>541</v>
      </c>
      <c r="I42" s="176" t="s">
        <v>542</v>
      </c>
      <c r="J42" s="216" t="s">
        <v>520</v>
      </c>
      <c r="K42" s="217" t="s">
        <v>521</v>
      </c>
      <c r="L42" s="217" t="s">
        <v>499</v>
      </c>
      <c r="M42" s="128"/>
    </row>
    <row r="43" spans="2:13" ht="51">
      <c r="B43" s="212">
        <v>39</v>
      </c>
      <c r="C43" s="213" t="s">
        <v>461</v>
      </c>
      <c r="D43" s="218" t="s">
        <v>517</v>
      </c>
      <c r="E43" s="213" t="s">
        <v>540</v>
      </c>
      <c r="F43" s="213" t="s">
        <v>543</v>
      </c>
      <c r="G43" s="220"/>
      <c r="H43" s="221" t="s">
        <v>544</v>
      </c>
      <c r="I43" s="176" t="s">
        <v>311</v>
      </c>
      <c r="J43" s="216" t="s">
        <v>523</v>
      </c>
      <c r="K43" s="217" t="s">
        <v>499</v>
      </c>
      <c r="L43" s="217" t="s">
        <v>499</v>
      </c>
      <c r="M43" s="128"/>
    </row>
    <row r="44" spans="2:13" ht="51">
      <c r="B44" s="212">
        <v>40</v>
      </c>
      <c r="C44" s="213" t="s">
        <v>461</v>
      </c>
      <c r="D44" s="218" t="s">
        <v>517</v>
      </c>
      <c r="E44" s="213" t="s">
        <v>540</v>
      </c>
      <c r="F44" s="213" t="s">
        <v>545</v>
      </c>
      <c r="G44" s="220"/>
      <c r="H44" s="221" t="s">
        <v>546</v>
      </c>
      <c r="I44" s="176" t="s">
        <v>311</v>
      </c>
      <c r="J44" s="216" t="s">
        <v>523</v>
      </c>
      <c r="K44" s="217" t="s">
        <v>499</v>
      </c>
      <c r="L44" s="217" t="s">
        <v>499</v>
      </c>
      <c r="M44" s="128"/>
    </row>
    <row r="45" spans="2:13" ht="51">
      <c r="B45" s="212">
        <v>41</v>
      </c>
      <c r="C45" s="213" t="s">
        <v>461</v>
      </c>
      <c r="D45" s="218" t="s">
        <v>517</v>
      </c>
      <c r="E45" s="213" t="s">
        <v>540</v>
      </c>
      <c r="F45" s="213" t="s">
        <v>547</v>
      </c>
      <c r="G45" s="220"/>
      <c r="H45" s="221" t="s">
        <v>292</v>
      </c>
      <c r="I45" s="176" t="s">
        <v>311</v>
      </c>
      <c r="J45" s="216" t="s">
        <v>523</v>
      </c>
      <c r="K45" s="217" t="s">
        <v>499</v>
      </c>
      <c r="L45" s="217" t="s">
        <v>499</v>
      </c>
      <c r="M45" s="128"/>
    </row>
    <row r="46" spans="2:13" ht="51">
      <c r="B46" s="212">
        <v>42</v>
      </c>
      <c r="C46" s="213" t="s">
        <v>461</v>
      </c>
      <c r="D46" s="218" t="s">
        <v>548</v>
      </c>
      <c r="E46" s="213"/>
      <c r="F46" s="228"/>
      <c r="G46" s="229"/>
      <c r="H46" s="230" t="s">
        <v>549</v>
      </c>
      <c r="I46" s="176" t="s">
        <v>311</v>
      </c>
      <c r="J46" s="216" t="s">
        <v>497</v>
      </c>
      <c r="K46" s="217" t="s">
        <v>550</v>
      </c>
      <c r="L46" s="217" t="s">
        <v>499</v>
      </c>
      <c r="M46" s="128"/>
    </row>
    <row r="47" spans="2:13" ht="51">
      <c r="B47" s="212">
        <v>43</v>
      </c>
      <c r="C47" s="213" t="s">
        <v>461</v>
      </c>
      <c r="D47" s="213" t="s">
        <v>551</v>
      </c>
      <c r="E47" s="213" t="s">
        <v>552</v>
      </c>
      <c r="F47" s="228"/>
      <c r="G47" s="229"/>
      <c r="H47" s="230" t="s">
        <v>553</v>
      </c>
      <c r="I47" s="176" t="s">
        <v>317</v>
      </c>
      <c r="J47" s="216" t="s">
        <v>497</v>
      </c>
      <c r="K47" s="217" t="s">
        <v>550</v>
      </c>
      <c r="L47" s="217" t="s">
        <v>499</v>
      </c>
      <c r="M47" s="128"/>
    </row>
    <row r="48" spans="2:13" s="96" customFormat="1">
      <c r="H48" s="186"/>
    </row>
    <row r="49" spans="8:8" s="96" customFormat="1">
      <c r="H49" s="186"/>
    </row>
  </sheetData>
  <mergeCells count="2">
    <mergeCell ref="B1:M1"/>
    <mergeCell ref="B2:M2"/>
  </mergeCells>
  <dataValidations count="2">
    <dataValidation type="list" allowBlank="1" showInputMessage="1" showErrorMessage="1" sqref="I5:I47" xr:uid="{00000000-0002-0000-0D00-000000000000}">
      <formula1>"Develop Area, Review Area,Test Area, Release Area, Archive Area"</formula1>
    </dataValidation>
    <dataValidation type="list" allowBlank="1" showInputMessage="1" showErrorMessage="1" sqref="M5:M47" xr:uid="{00000000-0002-0000-0D00-000001000000}">
      <formula1>"High, Medium, Low"</formula1>
    </dataValidation>
  </dataValidations>
  <hyperlinks>
    <hyperlink ref="B2" location="'1. General Information'!A1" display="Back to General Information Page" xr:uid="{00000000-0004-0000-0D00-000000000000}"/>
    <hyperlink ref="B2:M2" location="'1. General Information.'!A1" display="Back to General Information Page" xr:uid="{00000000-0004-0000-0D00-000001000000}"/>
  </hyperlinks>
  <pageMargins left="0.25" right="0.25" top="0.75" bottom="0.75" header="0.3" footer="0.3"/>
  <pageSetup scale="42"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B1:P7"/>
  <sheetViews>
    <sheetView view="pageBreakPreview" zoomScaleNormal="100" zoomScaleSheetLayoutView="100" workbookViewId="0"/>
  </sheetViews>
  <sheetFormatPr defaultColWidth="8.7109375" defaultRowHeight="12.75"/>
  <cols>
    <col min="1" max="1" width="6.28515625" style="1" customWidth="1"/>
    <col min="2" max="2" width="5.7109375" style="1" customWidth="1"/>
    <col min="3" max="3" width="14.28515625" style="1" customWidth="1"/>
    <col min="4" max="4" width="10.42578125" style="1" bestFit="1" customWidth="1"/>
    <col min="5" max="5" width="8.7109375" style="1"/>
    <col min="6" max="6" width="11.28515625" style="1" bestFit="1" customWidth="1"/>
    <col min="7" max="7" width="15.5703125" style="1" customWidth="1"/>
    <col min="8" max="8" width="23.7109375" style="1" bestFit="1" customWidth="1"/>
    <col min="9" max="9" width="13.7109375" style="1" customWidth="1"/>
    <col min="10" max="10" width="16" style="1" bestFit="1" customWidth="1"/>
    <col min="11" max="11" width="16.7109375" style="1" bestFit="1" customWidth="1"/>
    <col min="12" max="15" width="16" style="1" customWidth="1"/>
    <col min="16" max="16" width="14.42578125" style="1" customWidth="1"/>
    <col min="17" max="17" width="6.42578125" style="1" customWidth="1"/>
    <col min="18" max="16384" width="8.7109375" style="1"/>
  </cols>
  <sheetData>
    <row r="1" spans="2:16" ht="18.75" customHeight="1">
      <c r="B1" s="130"/>
      <c r="C1" s="130"/>
      <c r="D1" s="130"/>
      <c r="E1" s="130"/>
      <c r="F1" s="130"/>
      <c r="G1" s="130"/>
      <c r="H1" s="130"/>
      <c r="I1" s="130"/>
      <c r="J1" s="130"/>
      <c r="K1" s="130"/>
      <c r="L1" s="130"/>
      <c r="M1" s="130"/>
      <c r="N1" s="130"/>
      <c r="O1" s="130"/>
      <c r="P1" s="130"/>
    </row>
    <row r="2" spans="2:16" ht="15">
      <c r="B2" s="122" t="s">
        <v>81</v>
      </c>
      <c r="C2" s="2"/>
      <c r="D2" s="130"/>
      <c r="E2" s="130"/>
      <c r="F2" s="130"/>
      <c r="G2" s="130"/>
      <c r="H2" s="130"/>
      <c r="I2" s="130"/>
      <c r="J2" s="130"/>
      <c r="K2" s="130"/>
      <c r="L2" s="130"/>
      <c r="M2" s="130"/>
      <c r="N2" s="130"/>
      <c r="O2" s="130"/>
      <c r="P2" s="130"/>
    </row>
    <row r="3" spans="2:16" ht="20.25" customHeight="1">
      <c r="B3" s="2"/>
      <c r="C3" s="2"/>
      <c r="D3" s="130"/>
      <c r="E3" s="130"/>
      <c r="F3" s="130"/>
      <c r="G3" s="130"/>
      <c r="H3" s="130"/>
      <c r="I3" s="130"/>
      <c r="J3" s="130"/>
      <c r="K3" s="130"/>
      <c r="L3" s="130"/>
      <c r="M3" s="130"/>
      <c r="N3" s="130"/>
      <c r="O3" s="130"/>
      <c r="P3" s="130"/>
    </row>
    <row r="4" spans="2:16">
      <c r="B4" s="171" t="s">
        <v>82</v>
      </c>
      <c r="C4" s="132" t="s">
        <v>264</v>
      </c>
      <c r="D4" s="132" t="s">
        <v>68</v>
      </c>
      <c r="E4" s="132" t="s">
        <v>353</v>
      </c>
      <c r="F4" s="132" t="s">
        <v>554</v>
      </c>
      <c r="G4" s="132" t="s">
        <v>555</v>
      </c>
      <c r="H4" s="132" t="s">
        <v>556</v>
      </c>
      <c r="I4" s="132" t="s">
        <v>557</v>
      </c>
      <c r="J4" s="132" t="s">
        <v>558</v>
      </c>
      <c r="K4" s="132" t="s">
        <v>559</v>
      </c>
      <c r="L4" s="132" t="s">
        <v>560</v>
      </c>
      <c r="M4" s="132" t="s">
        <v>561</v>
      </c>
      <c r="N4" s="136" t="s">
        <v>219</v>
      </c>
      <c r="O4" s="136" t="s">
        <v>106</v>
      </c>
      <c r="P4" s="172" t="s">
        <v>562</v>
      </c>
    </row>
    <row r="5" spans="2:16">
      <c r="B5" s="203"/>
      <c r="C5" s="128"/>
      <c r="D5" s="128"/>
      <c r="E5" s="128"/>
      <c r="F5" s="128"/>
      <c r="G5" s="128"/>
      <c r="H5" s="128"/>
      <c r="I5" s="128"/>
      <c r="J5" s="128"/>
      <c r="K5" s="128"/>
      <c r="L5" s="128"/>
      <c r="M5" s="128"/>
      <c r="N5" s="206"/>
      <c r="O5" s="206"/>
      <c r="P5" s="159"/>
    </row>
    <row r="6" spans="2:16">
      <c r="B6" s="203"/>
      <c r="C6" s="128"/>
      <c r="D6" s="128"/>
      <c r="E6" s="128"/>
      <c r="F6" s="128"/>
      <c r="G6" s="128"/>
      <c r="H6" s="128"/>
      <c r="I6" s="128"/>
      <c r="J6" s="128"/>
      <c r="K6" s="128"/>
      <c r="L6" s="128"/>
      <c r="M6" s="128"/>
      <c r="N6" s="206"/>
      <c r="O6" s="206"/>
      <c r="P6" s="159"/>
    </row>
    <row r="7" spans="2:16" ht="24.75" customHeight="1">
      <c r="B7" s="130"/>
      <c r="C7" s="130"/>
      <c r="D7" s="130"/>
      <c r="E7" s="130"/>
      <c r="F7" s="130"/>
      <c r="G7" s="130"/>
      <c r="H7" s="130"/>
      <c r="I7" s="130"/>
      <c r="J7" s="130"/>
      <c r="K7" s="130"/>
      <c r="L7" s="130"/>
      <c r="M7" s="130"/>
      <c r="N7" s="130"/>
      <c r="O7" s="130"/>
      <c r="P7" s="130"/>
    </row>
  </sheetData>
  <dataValidations count="4">
    <dataValidation type="list" allowBlank="1" showInputMessage="1" showErrorMessage="1" sqref="C5:C6" xr:uid="{00000000-0002-0000-0E00-000000000000}">
      <formula1>"Azure,AWS,GCP,Other"</formula1>
    </dataValidation>
    <dataValidation type="list" allowBlank="1" showInputMessage="1" showErrorMessage="1" sqref="J5:K6 H5:H6" xr:uid="{00000000-0002-0000-0E00-000001000000}">
      <formula1>"Yes,No"</formula1>
    </dataValidation>
    <dataValidation type="list" allowBlank="1" showInputMessage="1" showErrorMessage="1" sqref="L5:M6" xr:uid="{00000000-0002-0000-0E00-000002000000}">
      <formula1>"No,Daily,Weekly,Monthly,Quaterly,Yearly"</formula1>
    </dataValidation>
    <dataValidation type="date" allowBlank="1" showInputMessage="1" showErrorMessage="1" prompt="Fill in the following format &quot;mm/dd/yyyy&quot;" sqref="N5:O6" xr:uid="{00000000-0002-0000-0E00-000003000000}">
      <formula1>36526</formula1>
      <formula2>73051</formula2>
    </dataValidation>
  </dataValidations>
  <hyperlinks>
    <hyperlink ref="B2" location="'1. General Information.'!Print_Area" display="Back to General Information Page" xr:uid="{00000000-0004-0000-0E00-000000000000}"/>
  </hyperlinks>
  <pageMargins left="0.25" right="0.25" top="0.75" bottom="0.75" header="0.3" footer="0.3"/>
  <pageSetup scale="44"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B2:H8"/>
  <sheetViews>
    <sheetView view="pageBreakPreview" zoomScaleNormal="100" zoomScaleSheetLayoutView="100" workbookViewId="0"/>
  </sheetViews>
  <sheetFormatPr defaultColWidth="8.7109375" defaultRowHeight="12.75"/>
  <cols>
    <col min="1" max="1" width="7.28515625" style="1" customWidth="1"/>
    <col min="2" max="2" width="5.42578125" style="1" customWidth="1"/>
    <col min="3" max="3" width="18.42578125" style="1" bestFit="1" customWidth="1"/>
    <col min="4" max="4" width="19.7109375" style="1" bestFit="1" customWidth="1"/>
    <col min="5" max="5" width="18.28515625" style="1" bestFit="1" customWidth="1"/>
    <col min="6" max="6" width="10.28515625" style="1" customWidth="1"/>
    <col min="7" max="7" width="39.7109375" style="1" bestFit="1" customWidth="1"/>
    <col min="8" max="8" width="11.7109375" style="1" customWidth="1"/>
    <col min="9" max="9" width="4.7109375" style="1" customWidth="1"/>
    <col min="10" max="16384" width="8.7109375" style="1"/>
  </cols>
  <sheetData>
    <row r="2" spans="2:8" ht="15">
      <c r="B2" s="122" t="s">
        <v>81</v>
      </c>
      <c r="C2" s="2"/>
      <c r="D2" s="130"/>
      <c r="E2" s="130"/>
      <c r="F2" s="130"/>
      <c r="G2" s="130"/>
      <c r="H2" s="130"/>
    </row>
    <row r="3" spans="2:8">
      <c r="B3" s="2"/>
      <c r="C3" s="2"/>
      <c r="D3" s="130"/>
      <c r="E3" s="130"/>
      <c r="F3" s="130"/>
      <c r="G3" s="130"/>
      <c r="H3" s="130"/>
    </row>
    <row r="4" spans="2:8">
      <c r="B4" s="200" t="s">
        <v>82</v>
      </c>
      <c r="C4" s="200" t="s">
        <v>68</v>
      </c>
      <c r="D4" s="153" t="s">
        <v>107</v>
      </c>
      <c r="E4" s="153" t="s">
        <v>563</v>
      </c>
      <c r="F4" s="153" t="s">
        <v>564</v>
      </c>
      <c r="G4" s="153" t="s">
        <v>565</v>
      </c>
      <c r="H4" s="201" t="s">
        <v>353</v>
      </c>
    </row>
    <row r="5" spans="2:8">
      <c r="B5" s="203"/>
      <c r="C5" s="203"/>
      <c r="D5" s="128"/>
      <c r="E5" s="128"/>
      <c r="F5" s="128"/>
      <c r="G5" s="128"/>
      <c r="H5" s="159"/>
    </row>
    <row r="6" spans="2:8">
      <c r="B6" s="203"/>
      <c r="C6" s="203"/>
      <c r="D6" s="128"/>
      <c r="E6" s="128"/>
      <c r="F6" s="128"/>
      <c r="G6" s="128"/>
      <c r="H6" s="159"/>
    </row>
    <row r="7" spans="2:8">
      <c r="B7" s="203"/>
      <c r="C7" s="203"/>
      <c r="D7" s="128"/>
      <c r="E7" s="128"/>
      <c r="F7" s="128"/>
      <c r="G7" s="128"/>
      <c r="H7" s="159"/>
    </row>
    <row r="8" spans="2:8" ht="20.25" customHeight="1">
      <c r="B8" s="130"/>
      <c r="C8" s="130"/>
      <c r="D8" s="130"/>
      <c r="E8" s="130"/>
      <c r="F8" s="130"/>
      <c r="G8" s="130"/>
      <c r="H8" s="130"/>
    </row>
  </sheetData>
  <hyperlinks>
    <hyperlink ref="B2" location="'1. General Information.'!Print_Area" display="Back to General Information Page" xr:uid="{00000000-0004-0000-0F00-000000000000}"/>
  </hyperlinks>
  <pageMargins left="0.25" right="0.25" top="0.75" bottom="0.75" header="0.3" footer="0.3"/>
  <pageSetup scale="75"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B2:J26"/>
  <sheetViews>
    <sheetView view="pageBreakPreview" zoomScaleNormal="100" zoomScaleSheetLayoutView="100" workbookViewId="0"/>
  </sheetViews>
  <sheetFormatPr defaultColWidth="8.7109375" defaultRowHeight="12.75"/>
  <cols>
    <col min="1" max="1" width="8.7109375" style="1"/>
    <col min="2" max="2" width="14.7109375" style="1" customWidth="1"/>
    <col min="3" max="3" width="15" style="1" customWidth="1"/>
    <col min="4" max="4" width="8.140625" style="1" bestFit="1" customWidth="1"/>
    <col min="5" max="5" width="15" style="1" customWidth="1"/>
    <col min="6" max="6" width="17.7109375" style="1" bestFit="1" customWidth="1"/>
    <col min="7" max="7" width="9.28515625" style="1" bestFit="1" customWidth="1"/>
    <col min="8" max="9" width="15" style="1" customWidth="1"/>
    <col min="10" max="10" width="24.5703125" style="1" customWidth="1"/>
    <col min="11" max="11" width="8.7109375" style="1"/>
    <col min="12" max="12" width="7" style="1" customWidth="1"/>
    <col min="13" max="16384" width="8.7109375" style="1"/>
  </cols>
  <sheetData>
    <row r="2" spans="2:10">
      <c r="B2" s="130" t="s">
        <v>566</v>
      </c>
      <c r="C2" s="130"/>
      <c r="D2" s="130"/>
      <c r="E2" s="130"/>
      <c r="F2" s="130"/>
      <c r="G2" s="130"/>
      <c r="H2" s="130"/>
      <c r="I2" s="130"/>
      <c r="J2" s="130"/>
    </row>
    <row r="4" spans="2:10" ht="15">
      <c r="B4" s="122" t="s">
        <v>81</v>
      </c>
      <c r="C4" s="130"/>
      <c r="D4" s="130"/>
      <c r="E4" s="130"/>
      <c r="F4" s="130"/>
      <c r="G4" s="130"/>
      <c r="H4" s="130"/>
      <c r="I4" s="130"/>
      <c r="J4" s="130"/>
    </row>
    <row r="5" spans="2:10">
      <c r="B5" s="2"/>
      <c r="C5" s="130"/>
      <c r="D5" s="130"/>
      <c r="E5" s="130"/>
      <c r="F5" s="130"/>
      <c r="G5" s="130"/>
      <c r="H5" s="130"/>
      <c r="I5" s="130"/>
      <c r="J5" s="130"/>
    </row>
    <row r="6" spans="2:10">
      <c r="B6" s="150" t="s">
        <v>567</v>
      </c>
      <c r="C6" s="151" t="s">
        <v>568</v>
      </c>
      <c r="D6" s="152" t="s">
        <v>149</v>
      </c>
      <c r="E6" s="152" t="s">
        <v>569</v>
      </c>
      <c r="F6" s="200" t="s">
        <v>369</v>
      </c>
      <c r="G6" s="153" t="s">
        <v>370</v>
      </c>
      <c r="H6" s="153" t="s">
        <v>10</v>
      </c>
      <c r="I6" s="153" t="s">
        <v>373</v>
      </c>
      <c r="J6" s="151" t="s">
        <v>376</v>
      </c>
    </row>
    <row r="7" spans="2:10">
      <c r="B7" s="203"/>
      <c r="C7" s="203"/>
      <c r="D7" s="159"/>
      <c r="E7" s="159"/>
      <c r="F7" s="159"/>
      <c r="G7" s="159"/>
      <c r="H7" s="159"/>
      <c r="I7" s="159"/>
      <c r="J7" s="159"/>
    </row>
    <row r="8" spans="2:10">
      <c r="B8" s="203"/>
      <c r="C8" s="203"/>
      <c r="D8" s="159"/>
      <c r="E8" s="159"/>
      <c r="F8" s="159"/>
      <c r="G8" s="159"/>
      <c r="H8" s="159"/>
      <c r="I8" s="159"/>
      <c r="J8" s="159"/>
    </row>
    <row r="9" spans="2:10">
      <c r="B9" s="203"/>
      <c r="C9" s="203"/>
      <c r="D9" s="159"/>
      <c r="E9" s="159"/>
      <c r="F9" s="159"/>
      <c r="G9" s="159"/>
      <c r="H9" s="159"/>
      <c r="I9" s="159"/>
      <c r="J9" s="159"/>
    </row>
    <row r="10" spans="2:10" ht="23.25" customHeight="1">
      <c r="B10" s="130"/>
      <c r="C10" s="130"/>
      <c r="D10" s="130"/>
      <c r="E10" s="130"/>
      <c r="F10" s="130"/>
      <c r="G10" s="130"/>
      <c r="H10" s="130"/>
      <c r="I10" s="130"/>
      <c r="J10" s="130"/>
    </row>
    <row r="26" ht="25.5" customHeight="1"/>
  </sheetData>
  <dataValidations count="2">
    <dataValidation type="list" allowBlank="1" showInputMessage="1" showErrorMessage="1" sqref="E8:E9" xr:uid="{00000000-0002-0000-1000-000000000000}">
      <formula1>"Laptop Individual,Mobile Individual,Fsoft Device"</formula1>
    </dataValidation>
    <dataValidation type="list" allowBlank="1" showInputMessage="1" showErrorMessage="1" sqref="E7" xr:uid="{00000000-0002-0000-1000-000001000000}">
      <formula1>"Individual Laptop,Individual Mobile,Fsoft Device"</formula1>
    </dataValidation>
  </dataValidations>
  <hyperlinks>
    <hyperlink ref="B4" location="'1. General Information.'!Print_Area" display="Back to General Information Page" xr:uid="{00000000-0004-0000-1000-000000000000}"/>
  </hyperlinks>
  <pageMargins left="0.25" right="0.25" top="0.75" bottom="0.75" header="0.3" footer="0.3"/>
  <pageSetup scale="64"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B1:O192"/>
  <sheetViews>
    <sheetView view="pageBreakPreview" zoomScaleNormal="100" zoomScaleSheetLayoutView="100" workbookViewId="0"/>
  </sheetViews>
  <sheetFormatPr defaultColWidth="8.7109375" defaultRowHeight="12.75"/>
  <cols>
    <col min="1" max="1" width="8.7109375" style="1"/>
    <col min="2" max="2" width="5.7109375" style="1" customWidth="1"/>
    <col min="3" max="3" width="10.28515625" style="1" customWidth="1"/>
    <col min="4" max="4" width="12.28515625" style="1" bestFit="1" customWidth="1"/>
    <col min="5" max="6" width="8.7109375" style="1"/>
    <col min="7" max="7" width="15.28515625" style="1" bestFit="1" customWidth="1"/>
    <col min="8" max="10" width="15.28515625" style="1" customWidth="1"/>
    <col min="11" max="11" width="8.7109375" style="1"/>
    <col min="12" max="12" width="17" style="1" customWidth="1"/>
    <col min="13" max="13" width="16.42578125" style="1" bestFit="1" customWidth="1"/>
    <col min="14" max="14" width="11.42578125" style="1" bestFit="1" customWidth="1"/>
    <col min="15" max="15" width="15.7109375" style="1" customWidth="1"/>
    <col min="16" max="16" width="7.5703125" style="1" customWidth="1"/>
    <col min="17" max="16384" width="8.7109375" style="1"/>
  </cols>
  <sheetData>
    <row r="1" spans="2:15" ht="21.75" customHeight="1">
      <c r="B1" s="130"/>
      <c r="C1" s="130"/>
      <c r="D1" s="130"/>
      <c r="E1" s="130"/>
      <c r="F1" s="130"/>
      <c r="G1" s="130"/>
      <c r="H1" s="130"/>
      <c r="I1" s="130"/>
      <c r="J1" s="130"/>
      <c r="K1" s="130"/>
      <c r="L1" s="130"/>
      <c r="M1" s="130"/>
      <c r="N1" s="130"/>
      <c r="O1" s="130"/>
    </row>
    <row r="2" spans="2:15" ht="15">
      <c r="B2" s="122" t="s">
        <v>81</v>
      </c>
      <c r="C2" s="2"/>
      <c r="D2" s="130"/>
      <c r="E2" s="130"/>
      <c r="F2" s="130"/>
      <c r="G2" s="130"/>
      <c r="H2" s="130"/>
      <c r="I2" s="130"/>
      <c r="J2" s="130"/>
      <c r="K2" s="130"/>
      <c r="L2" s="130"/>
      <c r="M2" s="130"/>
      <c r="N2" s="130"/>
      <c r="O2" s="130"/>
    </row>
    <row r="3" spans="2:15">
      <c r="B3" s="2"/>
      <c r="C3" s="2"/>
      <c r="D3" s="130"/>
      <c r="E3" s="130"/>
      <c r="F3" s="130"/>
      <c r="G3" s="130"/>
      <c r="H3" s="130"/>
      <c r="I3" s="130"/>
      <c r="J3" s="130"/>
      <c r="K3" s="130"/>
      <c r="L3" s="130"/>
      <c r="M3" s="130"/>
      <c r="N3" s="130"/>
      <c r="O3" s="130"/>
    </row>
    <row r="4" spans="2:15" ht="42.75" customHeight="1">
      <c r="B4" s="234" t="s">
        <v>82</v>
      </c>
      <c r="C4" s="234" t="s">
        <v>68</v>
      </c>
      <c r="D4" s="235" t="s">
        <v>570</v>
      </c>
      <c r="E4" s="235" t="s">
        <v>262</v>
      </c>
      <c r="F4" s="235" t="s">
        <v>571</v>
      </c>
      <c r="G4" s="235" t="s">
        <v>265</v>
      </c>
      <c r="H4" s="235" t="s">
        <v>572</v>
      </c>
      <c r="I4" s="235" t="s">
        <v>264</v>
      </c>
      <c r="J4" s="235" t="s">
        <v>573</v>
      </c>
      <c r="K4" s="235" t="s">
        <v>218</v>
      </c>
      <c r="L4" s="235" t="s">
        <v>574</v>
      </c>
      <c r="M4" s="235" t="s">
        <v>575</v>
      </c>
      <c r="N4" s="235" t="s">
        <v>576</v>
      </c>
      <c r="O4" s="236" t="s">
        <v>577</v>
      </c>
    </row>
    <row r="5" spans="2:15">
      <c r="B5" s="237"/>
      <c r="C5" s="237"/>
      <c r="D5" s="128"/>
      <c r="E5" s="128"/>
      <c r="F5" s="128"/>
      <c r="G5" s="128"/>
      <c r="H5" s="238"/>
      <c r="I5" s="238"/>
      <c r="J5" s="128"/>
      <c r="K5" s="128"/>
      <c r="L5" s="128"/>
      <c r="M5" s="128"/>
      <c r="N5" s="128"/>
      <c r="O5" s="159"/>
    </row>
    <row r="6" spans="2:15">
      <c r="B6" s="203"/>
      <c r="C6" s="203"/>
      <c r="D6" s="128"/>
      <c r="E6" s="128"/>
      <c r="F6" s="128"/>
      <c r="G6" s="128"/>
      <c r="H6" s="238"/>
      <c r="I6" s="238"/>
      <c r="J6" s="128"/>
      <c r="K6" s="128"/>
      <c r="L6" s="128"/>
      <c r="M6" s="128"/>
      <c r="N6" s="128"/>
      <c r="O6" s="159"/>
    </row>
    <row r="7" spans="2:15" ht="27" customHeight="1">
      <c r="B7" s="130"/>
      <c r="C7" s="130"/>
      <c r="D7" s="130"/>
      <c r="E7" s="130"/>
      <c r="F7" s="130"/>
      <c r="G7" s="130"/>
      <c r="H7" s="239"/>
      <c r="I7" s="239"/>
      <c r="J7" s="239"/>
      <c r="K7" s="130"/>
      <c r="L7" s="130"/>
      <c r="M7" s="130"/>
      <c r="N7" s="130"/>
      <c r="O7" s="130"/>
    </row>
    <row r="8" spans="2:15">
      <c r="B8" s="130"/>
      <c r="C8" s="130"/>
      <c r="D8" s="130"/>
      <c r="E8" s="130"/>
      <c r="F8" s="130"/>
      <c r="G8" s="130"/>
      <c r="H8" s="239"/>
      <c r="I8" s="239"/>
      <c r="J8" s="239"/>
      <c r="K8" s="130"/>
      <c r="L8" s="130"/>
      <c r="M8" s="130"/>
      <c r="N8" s="130"/>
      <c r="O8" s="130"/>
    </row>
    <row r="9" spans="2:15">
      <c r="B9" s="130"/>
      <c r="C9" s="130"/>
      <c r="D9" s="130"/>
      <c r="E9" s="130"/>
      <c r="F9" s="130"/>
      <c r="G9" s="130"/>
      <c r="H9" s="239"/>
      <c r="I9" s="239"/>
      <c r="J9" s="239"/>
      <c r="K9" s="130"/>
      <c r="L9" s="130"/>
      <c r="M9" s="130"/>
      <c r="N9" s="130"/>
      <c r="O9" s="130"/>
    </row>
    <row r="10" spans="2:15">
      <c r="B10" s="130"/>
      <c r="C10" s="130"/>
      <c r="D10" s="130"/>
      <c r="E10" s="130"/>
      <c r="F10" s="130"/>
      <c r="G10" s="130"/>
      <c r="H10" s="239"/>
      <c r="I10" s="239"/>
      <c r="J10" s="239"/>
      <c r="K10" s="130"/>
      <c r="L10" s="130"/>
      <c r="M10" s="130"/>
      <c r="N10" s="130"/>
      <c r="O10" s="130"/>
    </row>
    <row r="11" spans="2:15">
      <c r="B11" s="130"/>
      <c r="C11" s="130"/>
      <c r="D11" s="130"/>
      <c r="E11" s="130"/>
      <c r="F11" s="130"/>
      <c r="G11" s="130"/>
      <c r="H11" s="239"/>
      <c r="I11" s="239"/>
      <c r="J11" s="239"/>
      <c r="K11" s="130"/>
      <c r="L11" s="130"/>
      <c r="M11" s="130"/>
      <c r="N11" s="130"/>
      <c r="O11" s="130"/>
    </row>
    <row r="12" spans="2:15">
      <c r="B12" s="130"/>
      <c r="C12" s="130"/>
      <c r="D12" s="130"/>
      <c r="E12" s="130"/>
      <c r="F12" s="130"/>
      <c r="G12" s="130"/>
      <c r="H12" s="239"/>
      <c r="I12" s="239"/>
      <c r="J12" s="239"/>
      <c r="K12" s="130"/>
      <c r="L12" s="130"/>
      <c r="M12" s="130"/>
      <c r="N12" s="130"/>
      <c r="O12" s="130"/>
    </row>
    <row r="13" spans="2:15">
      <c r="B13" s="130"/>
      <c r="C13" s="130"/>
      <c r="D13" s="130"/>
      <c r="E13" s="130"/>
      <c r="F13" s="130"/>
      <c r="G13" s="130"/>
      <c r="H13" s="239"/>
      <c r="I13" s="239"/>
      <c r="J13" s="239"/>
      <c r="K13" s="130"/>
      <c r="L13" s="130"/>
      <c r="M13" s="130"/>
      <c r="N13" s="130"/>
      <c r="O13" s="130"/>
    </row>
    <row r="14" spans="2:15">
      <c r="B14" s="130"/>
      <c r="C14" s="130"/>
      <c r="D14" s="130"/>
      <c r="E14" s="130"/>
      <c r="F14" s="130"/>
      <c r="G14" s="130"/>
      <c r="H14" s="239"/>
      <c r="I14" s="239"/>
      <c r="J14" s="239"/>
      <c r="K14" s="130"/>
      <c r="L14" s="130"/>
      <c r="M14" s="130"/>
      <c r="N14" s="130"/>
      <c r="O14" s="130"/>
    </row>
    <row r="15" spans="2:15">
      <c r="B15" s="130"/>
      <c r="C15" s="130"/>
      <c r="D15" s="130"/>
      <c r="E15" s="130"/>
      <c r="F15" s="130"/>
      <c r="G15" s="130"/>
      <c r="H15" s="239"/>
      <c r="I15" s="239"/>
      <c r="J15" s="239"/>
      <c r="K15" s="130"/>
      <c r="L15" s="130"/>
      <c r="M15" s="130"/>
      <c r="N15" s="130"/>
      <c r="O15" s="130"/>
    </row>
    <row r="16" spans="2:15">
      <c r="B16" s="130"/>
      <c r="C16" s="130"/>
      <c r="D16" s="130"/>
      <c r="E16" s="130"/>
      <c r="F16" s="130"/>
      <c r="G16" s="130"/>
      <c r="H16" s="239"/>
      <c r="I16" s="239"/>
      <c r="J16" s="239"/>
      <c r="K16" s="130"/>
      <c r="L16" s="130"/>
      <c r="M16" s="130"/>
      <c r="N16" s="130"/>
      <c r="O16" s="130"/>
    </row>
    <row r="17" spans="8:10">
      <c r="H17" s="239"/>
      <c r="I17" s="239"/>
      <c r="J17" s="239"/>
    </row>
    <row r="18" spans="8:10">
      <c r="H18" s="239"/>
      <c r="I18" s="239"/>
      <c r="J18" s="239"/>
    </row>
    <row r="19" spans="8:10">
      <c r="H19" s="239"/>
      <c r="I19" s="239"/>
      <c r="J19" s="239"/>
    </row>
    <row r="20" spans="8:10">
      <c r="H20" s="239"/>
      <c r="I20" s="239"/>
      <c r="J20" s="239"/>
    </row>
    <row r="21" spans="8:10">
      <c r="H21" s="239"/>
      <c r="I21" s="239"/>
      <c r="J21" s="239"/>
    </row>
    <row r="22" spans="8:10">
      <c r="H22" s="239"/>
      <c r="I22" s="239"/>
      <c r="J22" s="239"/>
    </row>
    <row r="23" spans="8:10">
      <c r="H23" s="239"/>
      <c r="I23" s="239"/>
      <c r="J23" s="239"/>
    </row>
    <row r="24" spans="8:10">
      <c r="H24" s="239"/>
      <c r="I24" s="239"/>
      <c r="J24" s="239"/>
    </row>
    <row r="25" spans="8:10">
      <c r="H25" s="239"/>
      <c r="I25" s="239"/>
      <c r="J25" s="239"/>
    </row>
    <row r="26" spans="8:10">
      <c r="H26" s="239"/>
      <c r="I26" s="239"/>
      <c r="J26" s="239"/>
    </row>
    <row r="27" spans="8:10">
      <c r="H27" s="239"/>
      <c r="I27" s="239"/>
      <c r="J27" s="239"/>
    </row>
    <row r="28" spans="8:10">
      <c r="H28" s="239"/>
      <c r="I28" s="239"/>
      <c r="J28" s="239"/>
    </row>
    <row r="29" spans="8:10">
      <c r="H29" s="239"/>
      <c r="I29" s="239"/>
      <c r="J29" s="239"/>
    </row>
    <row r="30" spans="8:10">
      <c r="H30" s="239"/>
      <c r="I30" s="239"/>
      <c r="J30" s="239"/>
    </row>
    <row r="31" spans="8:10">
      <c r="H31" s="239"/>
      <c r="I31" s="239"/>
      <c r="J31" s="239"/>
    </row>
    <row r="32" spans="8:10">
      <c r="H32" s="239"/>
      <c r="I32" s="239"/>
      <c r="J32" s="239"/>
    </row>
    <row r="33" spans="8:10">
      <c r="H33" s="239"/>
      <c r="I33" s="239"/>
      <c r="J33" s="239"/>
    </row>
    <row r="34" spans="8:10">
      <c r="H34" s="239"/>
      <c r="I34" s="239"/>
      <c r="J34" s="239"/>
    </row>
    <row r="35" spans="8:10">
      <c r="H35" s="239"/>
      <c r="I35" s="239"/>
      <c r="J35" s="239"/>
    </row>
    <row r="36" spans="8:10">
      <c r="H36" s="239"/>
      <c r="I36" s="239"/>
      <c r="J36" s="239"/>
    </row>
    <row r="37" spans="8:10">
      <c r="H37" s="239"/>
      <c r="I37" s="239"/>
      <c r="J37" s="239"/>
    </row>
    <row r="38" spans="8:10">
      <c r="H38" s="239"/>
      <c r="I38" s="239"/>
      <c r="J38" s="239"/>
    </row>
    <row r="39" spans="8:10">
      <c r="H39" s="239"/>
      <c r="I39" s="239"/>
      <c r="J39" s="239"/>
    </row>
    <row r="40" spans="8:10">
      <c r="H40" s="239"/>
      <c r="I40" s="239"/>
      <c r="J40" s="239"/>
    </row>
    <row r="41" spans="8:10">
      <c r="H41" s="239"/>
      <c r="I41" s="239"/>
      <c r="J41" s="239"/>
    </row>
    <row r="42" spans="8:10">
      <c r="H42" s="239"/>
      <c r="I42" s="239"/>
      <c r="J42" s="239"/>
    </row>
    <row r="43" spans="8:10">
      <c r="H43" s="239"/>
      <c r="I43" s="239"/>
      <c r="J43" s="239"/>
    </row>
    <row r="44" spans="8:10">
      <c r="H44" s="239"/>
      <c r="I44" s="239"/>
      <c r="J44" s="239"/>
    </row>
    <row r="45" spans="8:10">
      <c r="H45" s="239"/>
      <c r="I45" s="239"/>
      <c r="J45" s="239"/>
    </row>
    <row r="46" spans="8:10">
      <c r="H46" s="239"/>
      <c r="I46" s="239"/>
      <c r="J46" s="239"/>
    </row>
    <row r="47" spans="8:10">
      <c r="H47" s="239"/>
      <c r="I47" s="239"/>
      <c r="J47" s="239"/>
    </row>
    <row r="48" spans="8:10">
      <c r="H48" s="239"/>
      <c r="I48" s="239"/>
      <c r="J48" s="239"/>
    </row>
    <row r="49" spans="8:10">
      <c r="H49" s="239"/>
      <c r="I49" s="239"/>
      <c r="J49" s="239"/>
    </row>
    <row r="50" spans="8:10">
      <c r="H50" s="239"/>
      <c r="I50" s="239"/>
      <c r="J50" s="239"/>
    </row>
    <row r="51" spans="8:10">
      <c r="H51" s="239"/>
      <c r="I51" s="239"/>
      <c r="J51" s="239"/>
    </row>
    <row r="52" spans="8:10">
      <c r="H52" s="239"/>
      <c r="I52" s="239"/>
      <c r="J52" s="239"/>
    </row>
    <row r="53" spans="8:10">
      <c r="H53" s="239"/>
      <c r="I53" s="239"/>
      <c r="J53" s="239"/>
    </row>
    <row r="54" spans="8:10">
      <c r="H54" s="239"/>
      <c r="I54" s="239"/>
      <c r="J54" s="239"/>
    </row>
    <row r="55" spans="8:10">
      <c r="H55" s="239"/>
      <c r="I55" s="239"/>
      <c r="J55" s="239"/>
    </row>
    <row r="56" spans="8:10">
      <c r="H56" s="239"/>
      <c r="I56" s="239"/>
      <c r="J56" s="239"/>
    </row>
    <row r="57" spans="8:10">
      <c r="H57" s="239"/>
      <c r="I57" s="239"/>
      <c r="J57" s="239"/>
    </row>
    <row r="58" spans="8:10">
      <c r="H58" s="239"/>
      <c r="I58" s="239"/>
      <c r="J58" s="239"/>
    </row>
    <row r="59" spans="8:10">
      <c r="H59" s="239"/>
      <c r="I59" s="239"/>
      <c r="J59" s="239"/>
    </row>
    <row r="60" spans="8:10">
      <c r="H60" s="239"/>
      <c r="I60" s="239"/>
      <c r="J60" s="239"/>
    </row>
    <row r="61" spans="8:10">
      <c r="H61" s="239"/>
      <c r="I61" s="239"/>
      <c r="J61" s="239"/>
    </row>
    <row r="62" spans="8:10">
      <c r="H62" s="239"/>
      <c r="I62" s="239"/>
      <c r="J62" s="239"/>
    </row>
    <row r="63" spans="8:10">
      <c r="H63" s="239"/>
      <c r="I63" s="239"/>
      <c r="J63" s="239"/>
    </row>
    <row r="64" spans="8:10">
      <c r="H64" s="239"/>
      <c r="I64" s="239"/>
      <c r="J64" s="239"/>
    </row>
    <row r="65" spans="8:10">
      <c r="H65" s="239"/>
      <c r="I65" s="239"/>
      <c r="J65" s="239"/>
    </row>
    <row r="66" spans="8:10">
      <c r="H66" s="239"/>
      <c r="I66" s="239"/>
      <c r="J66" s="239"/>
    </row>
    <row r="67" spans="8:10">
      <c r="H67" s="239"/>
      <c r="I67" s="239"/>
      <c r="J67" s="239"/>
    </row>
    <row r="68" spans="8:10">
      <c r="H68" s="239"/>
      <c r="I68" s="239"/>
      <c r="J68" s="239"/>
    </row>
    <row r="69" spans="8:10">
      <c r="H69" s="239"/>
      <c r="I69" s="239"/>
      <c r="J69" s="239"/>
    </row>
    <row r="70" spans="8:10">
      <c r="H70" s="239"/>
      <c r="I70" s="239"/>
      <c r="J70" s="239"/>
    </row>
    <row r="71" spans="8:10">
      <c r="H71" s="239"/>
      <c r="I71" s="239"/>
      <c r="J71" s="239"/>
    </row>
    <row r="72" spans="8:10">
      <c r="H72" s="239"/>
      <c r="I72" s="239"/>
      <c r="J72" s="239"/>
    </row>
    <row r="73" spans="8:10">
      <c r="H73" s="239"/>
      <c r="I73" s="239"/>
      <c r="J73" s="239"/>
    </row>
    <row r="74" spans="8:10">
      <c r="H74" s="239"/>
      <c r="I74" s="239"/>
      <c r="J74" s="239"/>
    </row>
    <row r="75" spans="8:10">
      <c r="H75" s="239"/>
      <c r="I75" s="239"/>
      <c r="J75" s="239"/>
    </row>
    <row r="76" spans="8:10">
      <c r="H76" s="239"/>
      <c r="I76" s="239"/>
      <c r="J76" s="239"/>
    </row>
    <row r="77" spans="8:10">
      <c r="H77" s="239"/>
      <c r="I77" s="239"/>
      <c r="J77" s="239"/>
    </row>
    <row r="78" spans="8:10">
      <c r="H78" s="239"/>
      <c r="I78" s="239"/>
      <c r="J78" s="239"/>
    </row>
    <row r="79" spans="8:10">
      <c r="H79" s="239"/>
      <c r="I79" s="239"/>
      <c r="J79" s="239"/>
    </row>
    <row r="80" spans="8:10">
      <c r="H80" s="239"/>
      <c r="I80" s="239"/>
      <c r="J80" s="239"/>
    </row>
    <row r="81" spans="8:10">
      <c r="H81" s="239"/>
      <c r="I81" s="239"/>
      <c r="J81" s="239"/>
    </row>
    <row r="82" spans="8:10">
      <c r="H82" s="239"/>
      <c r="I82" s="239"/>
      <c r="J82" s="239"/>
    </row>
    <row r="83" spans="8:10">
      <c r="H83" s="239"/>
      <c r="I83" s="239"/>
      <c r="J83" s="239"/>
    </row>
    <row r="84" spans="8:10">
      <c r="H84" s="239"/>
      <c r="I84" s="239"/>
      <c r="J84" s="239"/>
    </row>
    <row r="85" spans="8:10">
      <c r="H85" s="239"/>
      <c r="I85" s="239"/>
      <c r="J85" s="239"/>
    </row>
    <row r="86" spans="8:10">
      <c r="H86" s="239"/>
      <c r="I86" s="239"/>
      <c r="J86" s="239"/>
    </row>
    <row r="87" spans="8:10">
      <c r="H87" s="239"/>
      <c r="I87" s="239"/>
      <c r="J87" s="239"/>
    </row>
    <row r="88" spans="8:10">
      <c r="H88" s="239"/>
      <c r="I88" s="239"/>
      <c r="J88" s="239"/>
    </row>
    <row r="89" spans="8:10">
      <c r="H89" s="239"/>
      <c r="I89" s="239"/>
      <c r="J89" s="239"/>
    </row>
    <row r="90" spans="8:10">
      <c r="H90" s="239"/>
      <c r="I90" s="239"/>
      <c r="J90" s="239"/>
    </row>
    <row r="91" spans="8:10">
      <c r="H91" s="239"/>
      <c r="I91" s="239"/>
      <c r="J91" s="239"/>
    </row>
    <row r="92" spans="8:10">
      <c r="H92" s="239"/>
      <c r="I92" s="239"/>
      <c r="J92" s="239"/>
    </row>
    <row r="93" spans="8:10">
      <c r="H93" s="239"/>
      <c r="I93" s="239"/>
      <c r="J93" s="239"/>
    </row>
    <row r="94" spans="8:10">
      <c r="H94" s="239"/>
      <c r="I94" s="239"/>
      <c r="J94" s="239"/>
    </row>
    <row r="95" spans="8:10">
      <c r="H95" s="239"/>
      <c r="I95" s="239"/>
      <c r="J95" s="239"/>
    </row>
    <row r="96" spans="8:10">
      <c r="H96" s="239"/>
      <c r="I96" s="239"/>
      <c r="J96" s="239"/>
    </row>
    <row r="97" spans="8:10">
      <c r="H97" s="239"/>
      <c r="I97" s="239"/>
      <c r="J97" s="239"/>
    </row>
    <row r="98" spans="8:10">
      <c r="H98" s="239"/>
      <c r="I98" s="239"/>
      <c r="J98" s="239"/>
    </row>
    <row r="99" spans="8:10">
      <c r="H99" s="239"/>
      <c r="I99" s="239"/>
      <c r="J99" s="239"/>
    </row>
    <row r="100" spans="8:10">
      <c r="H100" s="239"/>
      <c r="I100" s="239"/>
      <c r="J100" s="239"/>
    </row>
    <row r="101" spans="8:10">
      <c r="H101" s="239"/>
      <c r="I101" s="239"/>
      <c r="J101" s="239"/>
    </row>
    <row r="102" spans="8:10">
      <c r="H102" s="239"/>
      <c r="I102" s="239"/>
      <c r="J102" s="239"/>
    </row>
    <row r="103" spans="8:10">
      <c r="H103" s="239"/>
      <c r="I103" s="239"/>
      <c r="J103" s="239"/>
    </row>
    <row r="104" spans="8:10">
      <c r="H104" s="239"/>
      <c r="I104" s="239"/>
      <c r="J104" s="239"/>
    </row>
    <row r="105" spans="8:10">
      <c r="H105" s="239"/>
      <c r="I105" s="239"/>
      <c r="J105" s="239"/>
    </row>
    <row r="106" spans="8:10">
      <c r="H106" s="239"/>
      <c r="I106" s="239"/>
      <c r="J106" s="239"/>
    </row>
    <row r="107" spans="8:10">
      <c r="H107" s="239"/>
      <c r="I107" s="239"/>
      <c r="J107" s="239"/>
    </row>
    <row r="108" spans="8:10">
      <c r="H108" s="239"/>
      <c r="I108" s="239"/>
      <c r="J108" s="239"/>
    </row>
    <row r="109" spans="8:10">
      <c r="H109" s="239"/>
      <c r="I109" s="239"/>
      <c r="J109" s="239"/>
    </row>
    <row r="110" spans="8:10">
      <c r="H110" s="239"/>
      <c r="I110" s="239"/>
      <c r="J110" s="239"/>
    </row>
    <row r="111" spans="8:10">
      <c r="H111" s="239"/>
      <c r="I111" s="239"/>
      <c r="J111" s="239"/>
    </row>
    <row r="112" spans="8:10">
      <c r="H112" s="239"/>
      <c r="I112" s="239"/>
      <c r="J112" s="239"/>
    </row>
    <row r="113" spans="8:10">
      <c r="H113" s="239"/>
      <c r="I113" s="239"/>
      <c r="J113" s="239"/>
    </row>
    <row r="114" spans="8:10">
      <c r="H114" s="239"/>
      <c r="I114" s="239"/>
      <c r="J114" s="239"/>
    </row>
    <row r="115" spans="8:10">
      <c r="H115" s="239"/>
      <c r="I115" s="239"/>
      <c r="J115" s="239"/>
    </row>
    <row r="116" spans="8:10">
      <c r="H116" s="239"/>
      <c r="I116" s="239"/>
      <c r="J116" s="239"/>
    </row>
    <row r="117" spans="8:10">
      <c r="H117" s="239"/>
      <c r="I117" s="239"/>
      <c r="J117" s="239"/>
    </row>
    <row r="118" spans="8:10">
      <c r="H118" s="239"/>
      <c r="I118" s="239"/>
      <c r="J118" s="239"/>
    </row>
    <row r="119" spans="8:10">
      <c r="H119" s="239"/>
      <c r="I119" s="239"/>
      <c r="J119" s="239"/>
    </row>
    <row r="120" spans="8:10">
      <c r="H120" s="239"/>
      <c r="I120" s="239"/>
      <c r="J120" s="239"/>
    </row>
    <row r="121" spans="8:10">
      <c r="H121" s="239"/>
      <c r="I121" s="239"/>
      <c r="J121" s="239"/>
    </row>
    <row r="122" spans="8:10">
      <c r="H122" s="239"/>
      <c r="I122" s="239"/>
      <c r="J122" s="239"/>
    </row>
    <row r="123" spans="8:10">
      <c r="H123" s="239"/>
      <c r="I123" s="239"/>
      <c r="J123" s="239"/>
    </row>
    <row r="124" spans="8:10">
      <c r="H124" s="239"/>
      <c r="I124" s="239"/>
      <c r="J124" s="239"/>
    </row>
    <row r="125" spans="8:10">
      <c r="H125" s="239"/>
      <c r="I125" s="239"/>
      <c r="J125" s="239"/>
    </row>
    <row r="126" spans="8:10">
      <c r="H126" s="239"/>
      <c r="I126" s="239"/>
      <c r="J126" s="239"/>
    </row>
    <row r="127" spans="8:10">
      <c r="H127" s="239"/>
      <c r="I127" s="239"/>
      <c r="J127" s="239"/>
    </row>
    <row r="128" spans="8:10">
      <c r="H128" s="239"/>
      <c r="I128" s="239"/>
      <c r="J128" s="239"/>
    </row>
    <row r="129" spans="8:10">
      <c r="H129" s="239"/>
      <c r="I129" s="239"/>
      <c r="J129" s="239"/>
    </row>
    <row r="130" spans="8:10">
      <c r="H130" s="239"/>
      <c r="I130" s="239"/>
      <c r="J130" s="239"/>
    </row>
    <row r="131" spans="8:10">
      <c r="H131" s="239"/>
      <c r="I131" s="239"/>
      <c r="J131" s="239"/>
    </row>
    <row r="132" spans="8:10">
      <c r="H132" s="239"/>
      <c r="I132" s="239"/>
      <c r="J132" s="239"/>
    </row>
    <row r="133" spans="8:10">
      <c r="H133" s="239"/>
      <c r="I133" s="239"/>
      <c r="J133" s="239"/>
    </row>
    <row r="134" spans="8:10">
      <c r="H134" s="239"/>
      <c r="I134" s="239"/>
      <c r="J134" s="239"/>
    </row>
    <row r="135" spans="8:10">
      <c r="H135" s="239"/>
      <c r="I135" s="239"/>
      <c r="J135" s="239"/>
    </row>
    <row r="136" spans="8:10">
      <c r="H136" s="239"/>
      <c r="I136" s="239"/>
      <c r="J136" s="239"/>
    </row>
    <row r="137" spans="8:10">
      <c r="H137" s="239"/>
      <c r="I137" s="239"/>
      <c r="J137" s="239"/>
    </row>
    <row r="138" spans="8:10">
      <c r="H138" s="239"/>
      <c r="I138" s="239"/>
      <c r="J138" s="239"/>
    </row>
    <row r="139" spans="8:10">
      <c r="H139" s="239"/>
      <c r="I139" s="239"/>
      <c r="J139" s="239"/>
    </row>
    <row r="140" spans="8:10">
      <c r="H140" s="239"/>
      <c r="I140" s="239"/>
      <c r="J140" s="239"/>
    </row>
    <row r="141" spans="8:10">
      <c r="H141" s="239"/>
      <c r="I141" s="239"/>
      <c r="J141" s="239"/>
    </row>
    <row r="142" spans="8:10">
      <c r="H142" s="239"/>
      <c r="I142" s="239"/>
      <c r="J142" s="239"/>
    </row>
    <row r="143" spans="8:10">
      <c r="H143" s="239"/>
      <c r="I143" s="239"/>
      <c r="J143" s="239"/>
    </row>
    <row r="144" spans="8:10">
      <c r="H144" s="239"/>
      <c r="I144" s="239"/>
      <c r="J144" s="239"/>
    </row>
    <row r="145" spans="8:10">
      <c r="H145" s="239"/>
      <c r="I145" s="239"/>
      <c r="J145" s="239"/>
    </row>
    <row r="146" spans="8:10">
      <c r="H146" s="239"/>
      <c r="I146" s="239"/>
      <c r="J146" s="239"/>
    </row>
    <row r="147" spans="8:10">
      <c r="H147" s="239"/>
      <c r="I147" s="239"/>
      <c r="J147" s="239"/>
    </row>
    <row r="148" spans="8:10">
      <c r="H148" s="239"/>
      <c r="I148" s="239"/>
      <c r="J148" s="239"/>
    </row>
    <row r="149" spans="8:10">
      <c r="H149" s="239"/>
      <c r="I149" s="239"/>
      <c r="J149" s="239"/>
    </row>
    <row r="150" spans="8:10">
      <c r="H150" s="239"/>
      <c r="I150" s="239"/>
      <c r="J150" s="239"/>
    </row>
    <row r="151" spans="8:10">
      <c r="H151" s="239"/>
      <c r="I151" s="239"/>
      <c r="J151" s="239"/>
    </row>
    <row r="152" spans="8:10">
      <c r="H152" s="239"/>
      <c r="I152" s="239"/>
      <c r="J152" s="239"/>
    </row>
    <row r="153" spans="8:10">
      <c r="H153" s="239"/>
      <c r="I153" s="239"/>
      <c r="J153" s="239"/>
    </row>
    <row r="154" spans="8:10">
      <c r="H154" s="239"/>
      <c r="I154" s="239"/>
      <c r="J154" s="239"/>
    </row>
    <row r="155" spans="8:10">
      <c r="H155" s="239"/>
      <c r="I155" s="239"/>
      <c r="J155" s="239"/>
    </row>
    <row r="156" spans="8:10">
      <c r="H156" s="239"/>
      <c r="I156" s="239"/>
      <c r="J156" s="239"/>
    </row>
    <row r="157" spans="8:10">
      <c r="H157" s="239"/>
      <c r="I157" s="239"/>
      <c r="J157" s="239"/>
    </row>
    <row r="158" spans="8:10">
      <c r="H158" s="239"/>
      <c r="I158" s="239"/>
      <c r="J158" s="239"/>
    </row>
    <row r="159" spans="8:10">
      <c r="H159" s="239"/>
      <c r="I159" s="239"/>
      <c r="J159" s="239"/>
    </row>
    <row r="160" spans="8:10">
      <c r="H160" s="239"/>
      <c r="I160" s="239"/>
      <c r="J160" s="239"/>
    </row>
    <row r="161" spans="8:10">
      <c r="H161" s="239"/>
      <c r="I161" s="239"/>
      <c r="J161" s="239"/>
    </row>
    <row r="162" spans="8:10">
      <c r="H162" s="239"/>
      <c r="I162" s="239"/>
      <c r="J162" s="239"/>
    </row>
    <row r="163" spans="8:10">
      <c r="H163" s="239"/>
      <c r="I163" s="239"/>
      <c r="J163" s="239"/>
    </row>
    <row r="164" spans="8:10">
      <c r="H164" s="239"/>
      <c r="I164" s="239"/>
      <c r="J164" s="239"/>
    </row>
    <row r="165" spans="8:10">
      <c r="H165" s="239"/>
      <c r="I165" s="239"/>
      <c r="J165" s="239"/>
    </row>
    <row r="166" spans="8:10">
      <c r="H166" s="239"/>
      <c r="I166" s="239"/>
      <c r="J166" s="239"/>
    </row>
    <row r="167" spans="8:10">
      <c r="H167" s="239"/>
      <c r="I167" s="239"/>
      <c r="J167" s="239"/>
    </row>
    <row r="168" spans="8:10">
      <c r="H168" s="239"/>
      <c r="I168" s="239"/>
      <c r="J168" s="239"/>
    </row>
    <row r="169" spans="8:10">
      <c r="H169" s="239"/>
      <c r="I169" s="239"/>
      <c r="J169" s="239"/>
    </row>
    <row r="170" spans="8:10">
      <c r="H170" s="239"/>
      <c r="I170" s="239"/>
      <c r="J170" s="239"/>
    </row>
    <row r="171" spans="8:10">
      <c r="H171" s="239"/>
      <c r="I171" s="239"/>
      <c r="J171" s="239"/>
    </row>
    <row r="172" spans="8:10">
      <c r="H172" s="239"/>
      <c r="I172" s="239"/>
      <c r="J172" s="239"/>
    </row>
    <row r="173" spans="8:10">
      <c r="H173" s="239"/>
      <c r="I173" s="239"/>
      <c r="J173" s="239"/>
    </row>
    <row r="174" spans="8:10">
      <c r="H174" s="239"/>
      <c r="I174" s="239"/>
      <c r="J174" s="239"/>
    </row>
    <row r="175" spans="8:10">
      <c r="H175" s="239"/>
      <c r="I175" s="239"/>
      <c r="J175" s="239"/>
    </row>
    <row r="176" spans="8:10">
      <c r="H176" s="239"/>
      <c r="I176" s="239"/>
      <c r="J176" s="239"/>
    </row>
    <row r="177" spans="8:10">
      <c r="H177" s="239"/>
      <c r="I177" s="239"/>
      <c r="J177" s="239"/>
    </row>
    <row r="178" spans="8:10">
      <c r="H178" s="239"/>
      <c r="I178" s="239"/>
      <c r="J178" s="239"/>
    </row>
    <row r="179" spans="8:10">
      <c r="H179" s="239"/>
      <c r="I179" s="239"/>
      <c r="J179" s="239"/>
    </row>
    <row r="180" spans="8:10">
      <c r="H180" s="239"/>
      <c r="I180" s="239"/>
      <c r="J180" s="239"/>
    </row>
    <row r="181" spans="8:10">
      <c r="H181" s="239"/>
      <c r="I181" s="239"/>
      <c r="J181" s="239"/>
    </row>
    <row r="182" spans="8:10">
      <c r="H182" s="239"/>
      <c r="I182" s="239"/>
      <c r="J182" s="239"/>
    </row>
    <row r="183" spans="8:10">
      <c r="H183" s="239"/>
      <c r="I183" s="239"/>
      <c r="J183" s="239"/>
    </row>
    <row r="184" spans="8:10">
      <c r="H184" s="239"/>
      <c r="I184" s="239"/>
      <c r="J184" s="239"/>
    </row>
    <row r="185" spans="8:10">
      <c r="H185" s="239"/>
      <c r="I185" s="239"/>
      <c r="J185" s="239"/>
    </row>
    <row r="186" spans="8:10">
      <c r="H186" s="239"/>
      <c r="I186" s="239"/>
      <c r="J186" s="239"/>
    </row>
    <row r="187" spans="8:10">
      <c r="H187" s="239"/>
      <c r="I187" s="239"/>
      <c r="J187" s="239"/>
    </row>
    <row r="188" spans="8:10">
      <c r="H188" s="239"/>
      <c r="I188" s="239"/>
      <c r="J188" s="239"/>
    </row>
    <row r="189" spans="8:10">
      <c r="H189" s="239"/>
      <c r="I189" s="239"/>
      <c r="J189" s="239"/>
    </row>
    <row r="190" spans="8:10">
      <c r="H190" s="239"/>
      <c r="I190" s="239"/>
      <c r="J190" s="239"/>
    </row>
    <row r="191" spans="8:10">
      <c r="H191" s="239"/>
      <c r="I191" s="239"/>
      <c r="J191" s="239"/>
    </row>
    <row r="192" spans="8:10">
      <c r="H192" s="239"/>
      <c r="I192" s="239"/>
      <c r="J192" s="239"/>
    </row>
  </sheetData>
  <phoneticPr fontId="3" type="noConversion"/>
  <dataValidations count="6">
    <dataValidation type="list" allowBlank="1" showInputMessage="1" showErrorMessage="1" sqref="D5:D6" xr:uid="{00000000-0002-0000-1100-000000000000}">
      <formula1>"fsoft.com.vn,fpt-software.com,fpt-software.vn"</formula1>
    </dataValidation>
    <dataValidation type="list" allowBlank="1" showInputMessage="1" showErrorMessage="1" sqref="F5:F6" xr:uid="{00000000-0002-0000-1100-000001000000}">
      <formula1>"Active,Reactive,Keep"</formula1>
    </dataValidation>
    <dataValidation type="date" allowBlank="1" showInputMessage="1" showErrorMessage="1" sqref="I7:J192 H5:H192" xr:uid="{00000000-0002-0000-1100-000002000000}">
      <formula1>43831</formula1>
      <formula2>55153</formula2>
    </dataValidation>
    <dataValidation type="list" allowBlank="1" showInputMessage="1" showErrorMessage="1" sqref="J5:O6" xr:uid="{00000000-0002-0000-1100-000003000000}">
      <formula1>"Yes,No"</formula1>
    </dataValidation>
    <dataValidation type="list" allowBlank="1" showInputMessage="1" showErrorMessage="1" sqref="E5:E6" xr:uid="{00000000-0002-0000-1100-000004000000}">
      <formula1>"Staff,Cusomter,System,Special"</formula1>
    </dataValidation>
    <dataValidation type="list" allowBlank="1" showInputMessage="1" showErrorMessage="1" sqref="I5:I6" xr:uid="{00000000-0002-0000-1100-000005000000}">
      <formula1>"Office365,On-Premises"</formula1>
    </dataValidation>
  </dataValidations>
  <hyperlinks>
    <hyperlink ref="B2" location="'1. General Information.'!Print_Area" display="Back to General Information Page" xr:uid="{00000000-0004-0000-1100-000000000000}"/>
  </hyperlinks>
  <pageMargins left="0.25" right="0.25" top="0.75" bottom="0.75" header="0.3" footer="0.3"/>
  <pageSetup scale="52"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pageSetUpPr fitToPage="1"/>
  </sheetPr>
  <dimension ref="B2:J8"/>
  <sheetViews>
    <sheetView view="pageBreakPreview" zoomScaleNormal="100" zoomScaleSheetLayoutView="100" workbookViewId="0"/>
  </sheetViews>
  <sheetFormatPr defaultColWidth="8.7109375" defaultRowHeight="12.75"/>
  <cols>
    <col min="1" max="1" width="8.7109375" style="1"/>
    <col min="2" max="2" width="6.85546875" style="1" customWidth="1"/>
    <col min="3" max="3" width="17" style="1" customWidth="1"/>
    <col min="4" max="4" width="16.28515625" style="1" bestFit="1" customWidth="1"/>
    <col min="5" max="5" width="16.28515625" style="1" customWidth="1"/>
    <col min="6" max="6" width="12" style="1" customWidth="1"/>
    <col min="7" max="7" width="37.7109375" style="1" bestFit="1" customWidth="1"/>
    <col min="8" max="8" width="7" style="1" customWidth="1"/>
    <col min="9" max="9" width="8.7109375" style="1"/>
    <col min="10" max="10" width="27.28515625" style="1" customWidth="1"/>
    <col min="11" max="11" width="27.7109375" style="1" customWidth="1"/>
    <col min="12" max="12" width="22.42578125" style="1" customWidth="1"/>
    <col min="13" max="13" width="34.28515625" style="1" bestFit="1" customWidth="1"/>
    <col min="14" max="16384" width="8.7109375" style="1"/>
  </cols>
  <sheetData>
    <row r="2" spans="2:10" ht="15">
      <c r="B2" s="122" t="s">
        <v>81</v>
      </c>
      <c r="C2" s="2"/>
      <c r="D2" s="130"/>
      <c r="E2" s="130"/>
      <c r="F2" s="130"/>
      <c r="G2" s="130"/>
      <c r="H2" s="130"/>
      <c r="I2" s="130"/>
      <c r="J2" s="130"/>
    </row>
    <row r="3" spans="2:10">
      <c r="B3" s="2"/>
      <c r="C3" s="2"/>
      <c r="D3" s="130"/>
      <c r="E3" s="130"/>
      <c r="F3" s="130"/>
      <c r="G3" s="130"/>
      <c r="H3" s="130"/>
      <c r="I3" s="130"/>
      <c r="J3" s="130"/>
    </row>
    <row r="4" spans="2:10">
      <c r="B4" s="150" t="s">
        <v>82</v>
      </c>
      <c r="C4" s="151" t="s">
        <v>570</v>
      </c>
      <c r="D4" s="151" t="s">
        <v>218</v>
      </c>
      <c r="E4" s="151" t="s">
        <v>372</v>
      </c>
      <c r="F4" s="151" t="s">
        <v>571</v>
      </c>
      <c r="G4" s="152" t="s">
        <v>265</v>
      </c>
      <c r="H4" s="130"/>
      <c r="I4" s="130"/>
      <c r="J4" s="130"/>
    </row>
    <row r="5" spans="2:10">
      <c r="B5" s="203"/>
      <c r="C5" s="128"/>
      <c r="D5" s="128"/>
      <c r="E5" s="128"/>
      <c r="F5" s="128"/>
      <c r="G5" s="159"/>
      <c r="H5" s="130"/>
      <c r="I5" s="130"/>
      <c r="J5" s="2"/>
    </row>
    <row r="6" spans="2:10">
      <c r="B6" s="203"/>
      <c r="C6" s="128"/>
      <c r="D6" s="4"/>
      <c r="E6" s="128"/>
      <c r="F6" s="128"/>
      <c r="G6" s="159"/>
      <c r="H6" s="130"/>
      <c r="I6" s="130"/>
      <c r="J6" s="2"/>
    </row>
    <row r="7" spans="2:10">
      <c r="B7" s="203"/>
      <c r="C7" s="128"/>
      <c r="D7" s="128"/>
      <c r="E7" s="128"/>
      <c r="F7" s="128"/>
      <c r="G7" s="159"/>
      <c r="H7" s="130"/>
      <c r="I7" s="130"/>
      <c r="J7" s="130"/>
    </row>
    <row r="8" spans="2:10" ht="20.25" customHeight="1">
      <c r="B8" s="130"/>
      <c r="C8" s="130"/>
      <c r="D8" s="130"/>
      <c r="E8" s="130"/>
      <c r="F8" s="130"/>
      <c r="G8" s="130"/>
      <c r="H8" s="130"/>
      <c r="I8" s="130"/>
      <c r="J8" s="130"/>
    </row>
  </sheetData>
  <dataValidations count="2">
    <dataValidation type="list" allowBlank="1" showInputMessage="1" showErrorMessage="1" sqref="F5" xr:uid="{00000000-0002-0000-1200-000000000000}">
      <formula1>"Allow,Deny"</formula1>
    </dataValidation>
    <dataValidation type="list" allowBlank="1" showInputMessage="1" showErrorMessage="1" sqref="E5:E7" xr:uid="{00000000-0002-0000-1200-000001000000}">
      <formula1>"Send,Receive,Both"</formula1>
    </dataValidation>
  </dataValidations>
  <hyperlinks>
    <hyperlink ref="B2" location="'1. General Information.'!Print_Area" display="Back to General Information Page" xr:uid="{00000000-0004-0000-1200-000000000000}"/>
  </hyperlinks>
  <pageMargins left="0.25" right="0.25" top="0.75" bottom="0.75" header="0.3" footer="0.3"/>
  <pageSetup scale="83"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J11"/>
  <sheetViews>
    <sheetView view="pageBreakPreview" zoomScaleNormal="100" zoomScaleSheetLayoutView="100" workbookViewId="0"/>
  </sheetViews>
  <sheetFormatPr defaultColWidth="9.42578125" defaultRowHeight="12.75"/>
  <cols>
    <col min="1" max="1" width="4.42578125" style="74" customWidth="1"/>
    <col min="2" max="2" width="6.85546875" style="74" customWidth="1"/>
    <col min="3" max="3" width="14.5703125" style="74" customWidth="1"/>
    <col min="4" max="4" width="9.42578125" style="74" bestFit="1" customWidth="1"/>
    <col min="5" max="5" width="70.28515625" style="74" customWidth="1"/>
    <col min="6" max="6" width="44.7109375" style="74" customWidth="1"/>
    <col min="7" max="7" width="20.42578125" style="74" customWidth="1"/>
    <col min="8" max="8" width="13.7109375" style="80" customWidth="1"/>
    <col min="9" max="9" width="6.28515625" style="74" customWidth="1"/>
    <col min="10" max="259" width="9.42578125" style="74"/>
    <col min="260" max="260" width="20.42578125" style="74" bestFit="1" customWidth="1"/>
    <col min="261" max="261" width="9.5703125" style="74" customWidth="1"/>
    <col min="262" max="262" width="18.5703125" style="74" customWidth="1"/>
    <col min="263" max="263" width="42.42578125" style="74" customWidth="1"/>
    <col min="264" max="264" width="25.42578125" style="74" customWidth="1"/>
    <col min="265" max="265" width="12.5703125" style="74" customWidth="1"/>
    <col min="266" max="515" width="9.42578125" style="74"/>
    <col min="516" max="516" width="20.42578125" style="74" bestFit="1" customWidth="1"/>
    <col min="517" max="517" width="9.5703125" style="74" customWidth="1"/>
    <col min="518" max="518" width="18.5703125" style="74" customWidth="1"/>
    <col min="519" max="519" width="42.42578125" style="74" customWidth="1"/>
    <col min="520" max="520" width="25.42578125" style="74" customWidth="1"/>
    <col min="521" max="521" width="12.5703125" style="74" customWidth="1"/>
    <col min="522" max="771" width="9.42578125" style="74"/>
    <col min="772" max="772" width="20.42578125" style="74" bestFit="1" customWidth="1"/>
    <col min="773" max="773" width="9.5703125" style="74" customWidth="1"/>
    <col min="774" max="774" width="18.5703125" style="74" customWidth="1"/>
    <col min="775" max="775" width="42.42578125" style="74" customWidth="1"/>
    <col min="776" max="776" width="25.42578125" style="74" customWidth="1"/>
    <col min="777" max="777" width="12.5703125" style="74" customWidth="1"/>
    <col min="778" max="1027" width="9.42578125" style="74"/>
    <col min="1028" max="1028" width="20.42578125" style="74" bestFit="1" customWidth="1"/>
    <col min="1029" max="1029" width="9.5703125" style="74" customWidth="1"/>
    <col min="1030" max="1030" width="18.5703125" style="74" customWidth="1"/>
    <col min="1031" max="1031" width="42.42578125" style="74" customWidth="1"/>
    <col min="1032" max="1032" width="25.42578125" style="74" customWidth="1"/>
    <col min="1033" max="1033" width="12.5703125" style="74" customWidth="1"/>
    <col min="1034" max="1283" width="9.42578125" style="74"/>
    <col min="1284" max="1284" width="20.42578125" style="74" bestFit="1" customWidth="1"/>
    <col min="1285" max="1285" width="9.5703125" style="74" customWidth="1"/>
    <col min="1286" max="1286" width="18.5703125" style="74" customWidth="1"/>
    <col min="1287" max="1287" width="42.42578125" style="74" customWidth="1"/>
    <col min="1288" max="1288" width="25.42578125" style="74" customWidth="1"/>
    <col min="1289" max="1289" width="12.5703125" style="74" customWidth="1"/>
    <col min="1290" max="1539" width="9.42578125" style="74"/>
    <col min="1540" max="1540" width="20.42578125" style="74" bestFit="1" customWidth="1"/>
    <col min="1541" max="1541" width="9.5703125" style="74" customWidth="1"/>
    <col min="1542" max="1542" width="18.5703125" style="74" customWidth="1"/>
    <col min="1543" max="1543" width="42.42578125" style="74" customWidth="1"/>
    <col min="1544" max="1544" width="25.42578125" style="74" customWidth="1"/>
    <col min="1545" max="1545" width="12.5703125" style="74" customWidth="1"/>
    <col min="1546" max="1795" width="9.42578125" style="74"/>
    <col min="1796" max="1796" width="20.42578125" style="74" bestFit="1" customWidth="1"/>
    <col min="1797" max="1797" width="9.5703125" style="74" customWidth="1"/>
    <col min="1798" max="1798" width="18.5703125" style="74" customWidth="1"/>
    <col min="1799" max="1799" width="42.42578125" style="74" customWidth="1"/>
    <col min="1800" max="1800" width="25.42578125" style="74" customWidth="1"/>
    <col min="1801" max="1801" width="12.5703125" style="74" customWidth="1"/>
    <col min="1802" max="2051" width="9.42578125" style="74"/>
    <col min="2052" max="2052" width="20.42578125" style="74" bestFit="1" customWidth="1"/>
    <col min="2053" max="2053" width="9.5703125" style="74" customWidth="1"/>
    <col min="2054" max="2054" width="18.5703125" style="74" customWidth="1"/>
    <col min="2055" max="2055" width="42.42578125" style="74" customWidth="1"/>
    <col min="2056" max="2056" width="25.42578125" style="74" customWidth="1"/>
    <col min="2057" max="2057" width="12.5703125" style="74" customWidth="1"/>
    <col min="2058" max="2307" width="9.42578125" style="74"/>
    <col min="2308" max="2308" width="20.42578125" style="74" bestFit="1" customWidth="1"/>
    <col min="2309" max="2309" width="9.5703125" style="74" customWidth="1"/>
    <col min="2310" max="2310" width="18.5703125" style="74" customWidth="1"/>
    <col min="2311" max="2311" width="42.42578125" style="74" customWidth="1"/>
    <col min="2312" max="2312" width="25.42578125" style="74" customWidth="1"/>
    <col min="2313" max="2313" width="12.5703125" style="74" customWidth="1"/>
    <col min="2314" max="2563" width="9.42578125" style="74"/>
    <col min="2564" max="2564" width="20.42578125" style="74" bestFit="1" customWidth="1"/>
    <col min="2565" max="2565" width="9.5703125" style="74" customWidth="1"/>
    <col min="2566" max="2566" width="18.5703125" style="74" customWidth="1"/>
    <col min="2567" max="2567" width="42.42578125" style="74" customWidth="1"/>
    <col min="2568" max="2568" width="25.42578125" style="74" customWidth="1"/>
    <col min="2569" max="2569" width="12.5703125" style="74" customWidth="1"/>
    <col min="2570" max="2819" width="9.42578125" style="74"/>
    <col min="2820" max="2820" width="20.42578125" style="74" bestFit="1" customWidth="1"/>
    <col min="2821" max="2821" width="9.5703125" style="74" customWidth="1"/>
    <col min="2822" max="2822" width="18.5703125" style="74" customWidth="1"/>
    <col min="2823" max="2823" width="42.42578125" style="74" customWidth="1"/>
    <col min="2824" max="2824" width="25.42578125" style="74" customWidth="1"/>
    <col min="2825" max="2825" width="12.5703125" style="74" customWidth="1"/>
    <col min="2826" max="3075" width="9.42578125" style="74"/>
    <col min="3076" max="3076" width="20.42578125" style="74" bestFit="1" customWidth="1"/>
    <col min="3077" max="3077" width="9.5703125" style="74" customWidth="1"/>
    <col min="3078" max="3078" width="18.5703125" style="74" customWidth="1"/>
    <col min="3079" max="3079" width="42.42578125" style="74" customWidth="1"/>
    <col min="3080" max="3080" width="25.42578125" style="74" customWidth="1"/>
    <col min="3081" max="3081" width="12.5703125" style="74" customWidth="1"/>
    <col min="3082" max="3331" width="9.42578125" style="74"/>
    <col min="3332" max="3332" width="20.42578125" style="74" bestFit="1" customWidth="1"/>
    <col min="3333" max="3333" width="9.5703125" style="74" customWidth="1"/>
    <col min="3334" max="3334" width="18.5703125" style="74" customWidth="1"/>
    <col min="3335" max="3335" width="42.42578125" style="74" customWidth="1"/>
    <col min="3336" max="3336" width="25.42578125" style="74" customWidth="1"/>
    <col min="3337" max="3337" width="12.5703125" style="74" customWidth="1"/>
    <col min="3338" max="3587" width="9.42578125" style="74"/>
    <col min="3588" max="3588" width="20.42578125" style="74" bestFit="1" customWidth="1"/>
    <col min="3589" max="3589" width="9.5703125" style="74" customWidth="1"/>
    <col min="3590" max="3590" width="18.5703125" style="74" customWidth="1"/>
    <col min="3591" max="3591" width="42.42578125" style="74" customWidth="1"/>
    <col min="3592" max="3592" width="25.42578125" style="74" customWidth="1"/>
    <col min="3593" max="3593" width="12.5703125" style="74" customWidth="1"/>
    <col min="3594" max="3843" width="9.42578125" style="74"/>
    <col min="3844" max="3844" width="20.42578125" style="74" bestFit="1" customWidth="1"/>
    <col min="3845" max="3845" width="9.5703125" style="74" customWidth="1"/>
    <col min="3846" max="3846" width="18.5703125" style="74" customWidth="1"/>
    <col min="3847" max="3847" width="42.42578125" style="74" customWidth="1"/>
    <col min="3848" max="3848" width="25.42578125" style="74" customWidth="1"/>
    <col min="3849" max="3849" width="12.5703125" style="74" customWidth="1"/>
    <col min="3850" max="4099" width="9.42578125" style="74"/>
    <col min="4100" max="4100" width="20.42578125" style="74" bestFit="1" customWidth="1"/>
    <col min="4101" max="4101" width="9.5703125" style="74" customWidth="1"/>
    <col min="4102" max="4102" width="18.5703125" style="74" customWidth="1"/>
    <col min="4103" max="4103" width="42.42578125" style="74" customWidth="1"/>
    <col min="4104" max="4104" width="25.42578125" style="74" customWidth="1"/>
    <col min="4105" max="4105" width="12.5703125" style="74" customWidth="1"/>
    <col min="4106" max="4355" width="9.42578125" style="74"/>
    <col min="4356" max="4356" width="20.42578125" style="74" bestFit="1" customWidth="1"/>
    <col min="4357" max="4357" width="9.5703125" style="74" customWidth="1"/>
    <col min="4358" max="4358" width="18.5703125" style="74" customWidth="1"/>
    <col min="4359" max="4359" width="42.42578125" style="74" customWidth="1"/>
    <col min="4360" max="4360" width="25.42578125" style="74" customWidth="1"/>
    <col min="4361" max="4361" width="12.5703125" style="74" customWidth="1"/>
    <col min="4362" max="4611" width="9.42578125" style="74"/>
    <col min="4612" max="4612" width="20.42578125" style="74" bestFit="1" customWidth="1"/>
    <col min="4613" max="4613" width="9.5703125" style="74" customWidth="1"/>
    <col min="4614" max="4614" width="18.5703125" style="74" customWidth="1"/>
    <col min="4615" max="4615" width="42.42578125" style="74" customWidth="1"/>
    <col min="4616" max="4616" width="25.42578125" style="74" customWidth="1"/>
    <col min="4617" max="4617" width="12.5703125" style="74" customWidth="1"/>
    <col min="4618" max="4867" width="9.42578125" style="74"/>
    <col min="4868" max="4868" width="20.42578125" style="74" bestFit="1" customWidth="1"/>
    <col min="4869" max="4869" width="9.5703125" style="74" customWidth="1"/>
    <col min="4870" max="4870" width="18.5703125" style="74" customWidth="1"/>
    <col min="4871" max="4871" width="42.42578125" style="74" customWidth="1"/>
    <col min="4872" max="4872" width="25.42578125" style="74" customWidth="1"/>
    <col min="4873" max="4873" width="12.5703125" style="74" customWidth="1"/>
    <col min="4874" max="5123" width="9.42578125" style="74"/>
    <col min="5124" max="5124" width="20.42578125" style="74" bestFit="1" customWidth="1"/>
    <col min="5125" max="5125" width="9.5703125" style="74" customWidth="1"/>
    <col min="5126" max="5126" width="18.5703125" style="74" customWidth="1"/>
    <col min="5127" max="5127" width="42.42578125" style="74" customWidth="1"/>
    <col min="5128" max="5128" width="25.42578125" style="74" customWidth="1"/>
    <col min="5129" max="5129" width="12.5703125" style="74" customWidth="1"/>
    <col min="5130" max="5379" width="9.42578125" style="74"/>
    <col min="5380" max="5380" width="20.42578125" style="74" bestFit="1" customWidth="1"/>
    <col min="5381" max="5381" width="9.5703125" style="74" customWidth="1"/>
    <col min="5382" max="5382" width="18.5703125" style="74" customWidth="1"/>
    <col min="5383" max="5383" width="42.42578125" style="74" customWidth="1"/>
    <col min="5384" max="5384" width="25.42578125" style="74" customWidth="1"/>
    <col min="5385" max="5385" width="12.5703125" style="74" customWidth="1"/>
    <col min="5386" max="5635" width="9.42578125" style="74"/>
    <col min="5636" max="5636" width="20.42578125" style="74" bestFit="1" customWidth="1"/>
    <col min="5637" max="5637" width="9.5703125" style="74" customWidth="1"/>
    <col min="5638" max="5638" width="18.5703125" style="74" customWidth="1"/>
    <col min="5639" max="5639" width="42.42578125" style="74" customWidth="1"/>
    <col min="5640" max="5640" width="25.42578125" style="74" customWidth="1"/>
    <col min="5641" max="5641" width="12.5703125" style="74" customWidth="1"/>
    <col min="5642" max="5891" width="9.42578125" style="74"/>
    <col min="5892" max="5892" width="20.42578125" style="74" bestFit="1" customWidth="1"/>
    <col min="5893" max="5893" width="9.5703125" style="74" customWidth="1"/>
    <col min="5894" max="5894" width="18.5703125" style="74" customWidth="1"/>
    <col min="5895" max="5895" width="42.42578125" style="74" customWidth="1"/>
    <col min="5896" max="5896" width="25.42578125" style="74" customWidth="1"/>
    <col min="5897" max="5897" width="12.5703125" style="74" customWidth="1"/>
    <col min="5898" max="6147" width="9.42578125" style="74"/>
    <col min="6148" max="6148" width="20.42578125" style="74" bestFit="1" customWidth="1"/>
    <col min="6149" max="6149" width="9.5703125" style="74" customWidth="1"/>
    <col min="6150" max="6150" width="18.5703125" style="74" customWidth="1"/>
    <col min="6151" max="6151" width="42.42578125" style="74" customWidth="1"/>
    <col min="6152" max="6152" width="25.42578125" style="74" customWidth="1"/>
    <col min="6153" max="6153" width="12.5703125" style="74" customWidth="1"/>
    <col min="6154" max="6403" width="9.42578125" style="74"/>
    <col min="6404" max="6404" width="20.42578125" style="74" bestFit="1" customWidth="1"/>
    <col min="6405" max="6405" width="9.5703125" style="74" customWidth="1"/>
    <col min="6406" max="6406" width="18.5703125" style="74" customWidth="1"/>
    <col min="6407" max="6407" width="42.42578125" style="74" customWidth="1"/>
    <col min="6408" max="6408" width="25.42578125" style="74" customWidth="1"/>
    <col min="6409" max="6409" width="12.5703125" style="74" customWidth="1"/>
    <col min="6410" max="6659" width="9.42578125" style="74"/>
    <col min="6660" max="6660" width="20.42578125" style="74" bestFit="1" customWidth="1"/>
    <col min="6661" max="6661" width="9.5703125" style="74" customWidth="1"/>
    <col min="6662" max="6662" width="18.5703125" style="74" customWidth="1"/>
    <col min="6663" max="6663" width="42.42578125" style="74" customWidth="1"/>
    <col min="6664" max="6664" width="25.42578125" style="74" customWidth="1"/>
    <col min="6665" max="6665" width="12.5703125" style="74" customWidth="1"/>
    <col min="6666" max="6915" width="9.42578125" style="74"/>
    <col min="6916" max="6916" width="20.42578125" style="74" bestFit="1" customWidth="1"/>
    <col min="6917" max="6917" width="9.5703125" style="74" customWidth="1"/>
    <col min="6918" max="6918" width="18.5703125" style="74" customWidth="1"/>
    <col min="6919" max="6919" width="42.42578125" style="74" customWidth="1"/>
    <col min="6920" max="6920" width="25.42578125" style="74" customWidth="1"/>
    <col min="6921" max="6921" width="12.5703125" style="74" customWidth="1"/>
    <col min="6922" max="7171" width="9.42578125" style="74"/>
    <col min="7172" max="7172" width="20.42578125" style="74" bestFit="1" customWidth="1"/>
    <col min="7173" max="7173" width="9.5703125" style="74" customWidth="1"/>
    <col min="7174" max="7174" width="18.5703125" style="74" customWidth="1"/>
    <col min="7175" max="7175" width="42.42578125" style="74" customWidth="1"/>
    <col min="7176" max="7176" width="25.42578125" style="74" customWidth="1"/>
    <col min="7177" max="7177" width="12.5703125" style="74" customWidth="1"/>
    <col min="7178" max="7427" width="9.42578125" style="74"/>
    <col min="7428" max="7428" width="20.42578125" style="74" bestFit="1" customWidth="1"/>
    <col min="7429" max="7429" width="9.5703125" style="74" customWidth="1"/>
    <col min="7430" max="7430" width="18.5703125" style="74" customWidth="1"/>
    <col min="7431" max="7431" width="42.42578125" style="74" customWidth="1"/>
    <col min="7432" max="7432" width="25.42578125" style="74" customWidth="1"/>
    <col min="7433" max="7433" width="12.5703125" style="74" customWidth="1"/>
    <col min="7434" max="7683" width="9.42578125" style="74"/>
    <col min="7684" max="7684" width="20.42578125" style="74" bestFit="1" customWidth="1"/>
    <col min="7685" max="7685" width="9.5703125" style="74" customWidth="1"/>
    <col min="7686" max="7686" width="18.5703125" style="74" customWidth="1"/>
    <col min="7687" max="7687" width="42.42578125" style="74" customWidth="1"/>
    <col min="7688" max="7688" width="25.42578125" style="74" customWidth="1"/>
    <col min="7689" max="7689" width="12.5703125" style="74" customWidth="1"/>
    <col min="7690" max="7939" width="9.42578125" style="74"/>
    <col min="7940" max="7940" width="20.42578125" style="74" bestFit="1" customWidth="1"/>
    <col min="7941" max="7941" width="9.5703125" style="74" customWidth="1"/>
    <col min="7942" max="7942" width="18.5703125" style="74" customWidth="1"/>
    <col min="7943" max="7943" width="42.42578125" style="74" customWidth="1"/>
    <col min="7944" max="7944" width="25.42578125" style="74" customWidth="1"/>
    <col min="7945" max="7945" width="12.5703125" style="74" customWidth="1"/>
    <col min="7946" max="8195" width="9.42578125" style="74"/>
    <col min="8196" max="8196" width="20.42578125" style="74" bestFit="1" customWidth="1"/>
    <col min="8197" max="8197" width="9.5703125" style="74" customWidth="1"/>
    <col min="8198" max="8198" width="18.5703125" style="74" customWidth="1"/>
    <col min="8199" max="8199" width="42.42578125" style="74" customWidth="1"/>
    <col min="8200" max="8200" width="25.42578125" style="74" customWidth="1"/>
    <col min="8201" max="8201" width="12.5703125" style="74" customWidth="1"/>
    <col min="8202" max="8451" width="9.42578125" style="74"/>
    <col min="8452" max="8452" width="20.42578125" style="74" bestFit="1" customWidth="1"/>
    <col min="8453" max="8453" width="9.5703125" style="74" customWidth="1"/>
    <col min="8454" max="8454" width="18.5703125" style="74" customWidth="1"/>
    <col min="8455" max="8455" width="42.42578125" style="74" customWidth="1"/>
    <col min="8456" max="8456" width="25.42578125" style="74" customWidth="1"/>
    <col min="8457" max="8457" width="12.5703125" style="74" customWidth="1"/>
    <col min="8458" max="8707" width="9.42578125" style="74"/>
    <col min="8708" max="8708" width="20.42578125" style="74" bestFit="1" customWidth="1"/>
    <col min="8709" max="8709" width="9.5703125" style="74" customWidth="1"/>
    <col min="8710" max="8710" width="18.5703125" style="74" customWidth="1"/>
    <col min="8711" max="8711" width="42.42578125" style="74" customWidth="1"/>
    <col min="8712" max="8712" width="25.42578125" style="74" customWidth="1"/>
    <col min="8713" max="8713" width="12.5703125" style="74" customWidth="1"/>
    <col min="8714" max="8963" width="9.42578125" style="74"/>
    <col min="8964" max="8964" width="20.42578125" style="74" bestFit="1" customWidth="1"/>
    <col min="8965" max="8965" width="9.5703125" style="74" customWidth="1"/>
    <col min="8966" max="8966" width="18.5703125" style="74" customWidth="1"/>
    <col min="8967" max="8967" width="42.42578125" style="74" customWidth="1"/>
    <col min="8968" max="8968" width="25.42578125" style="74" customWidth="1"/>
    <col min="8969" max="8969" width="12.5703125" style="74" customWidth="1"/>
    <col min="8970" max="9219" width="9.42578125" style="74"/>
    <col min="9220" max="9220" width="20.42578125" style="74" bestFit="1" customWidth="1"/>
    <col min="9221" max="9221" width="9.5703125" style="74" customWidth="1"/>
    <col min="9222" max="9222" width="18.5703125" style="74" customWidth="1"/>
    <col min="9223" max="9223" width="42.42578125" style="74" customWidth="1"/>
    <col min="9224" max="9224" width="25.42578125" style="74" customWidth="1"/>
    <col min="9225" max="9225" width="12.5703125" style="74" customWidth="1"/>
    <col min="9226" max="9475" width="9.42578125" style="74"/>
    <col min="9476" max="9476" width="20.42578125" style="74" bestFit="1" customWidth="1"/>
    <col min="9477" max="9477" width="9.5703125" style="74" customWidth="1"/>
    <col min="9478" max="9478" width="18.5703125" style="74" customWidth="1"/>
    <col min="9479" max="9479" width="42.42578125" style="74" customWidth="1"/>
    <col min="9480" max="9480" width="25.42578125" style="74" customWidth="1"/>
    <col min="9481" max="9481" width="12.5703125" style="74" customWidth="1"/>
    <col min="9482" max="9731" width="9.42578125" style="74"/>
    <col min="9732" max="9732" width="20.42578125" style="74" bestFit="1" customWidth="1"/>
    <col min="9733" max="9733" width="9.5703125" style="74" customWidth="1"/>
    <col min="9734" max="9734" width="18.5703125" style="74" customWidth="1"/>
    <col min="9735" max="9735" width="42.42578125" style="74" customWidth="1"/>
    <col min="9736" max="9736" width="25.42578125" style="74" customWidth="1"/>
    <col min="9737" max="9737" width="12.5703125" style="74" customWidth="1"/>
    <col min="9738" max="9987" width="9.42578125" style="74"/>
    <col min="9988" max="9988" width="20.42578125" style="74" bestFit="1" customWidth="1"/>
    <col min="9989" max="9989" width="9.5703125" style="74" customWidth="1"/>
    <col min="9990" max="9990" width="18.5703125" style="74" customWidth="1"/>
    <col min="9991" max="9991" width="42.42578125" style="74" customWidth="1"/>
    <col min="9992" max="9992" width="25.42578125" style="74" customWidth="1"/>
    <col min="9993" max="9993" width="12.5703125" style="74" customWidth="1"/>
    <col min="9994" max="10243" width="9.42578125" style="74"/>
    <col min="10244" max="10244" width="20.42578125" style="74" bestFit="1" customWidth="1"/>
    <col min="10245" max="10245" width="9.5703125" style="74" customWidth="1"/>
    <col min="10246" max="10246" width="18.5703125" style="74" customWidth="1"/>
    <col min="10247" max="10247" width="42.42578125" style="74" customWidth="1"/>
    <col min="10248" max="10248" width="25.42578125" style="74" customWidth="1"/>
    <col min="10249" max="10249" width="12.5703125" style="74" customWidth="1"/>
    <col min="10250" max="10499" width="9.42578125" style="74"/>
    <col min="10500" max="10500" width="20.42578125" style="74" bestFit="1" customWidth="1"/>
    <col min="10501" max="10501" width="9.5703125" style="74" customWidth="1"/>
    <col min="10502" max="10502" width="18.5703125" style="74" customWidth="1"/>
    <col min="10503" max="10503" width="42.42578125" style="74" customWidth="1"/>
    <col min="10504" max="10504" width="25.42578125" style="74" customWidth="1"/>
    <col min="10505" max="10505" width="12.5703125" style="74" customWidth="1"/>
    <col min="10506" max="10755" width="9.42578125" style="74"/>
    <col min="10756" max="10756" width="20.42578125" style="74" bestFit="1" customWidth="1"/>
    <col min="10757" max="10757" width="9.5703125" style="74" customWidth="1"/>
    <col min="10758" max="10758" width="18.5703125" style="74" customWidth="1"/>
    <col min="10759" max="10759" width="42.42578125" style="74" customWidth="1"/>
    <col min="10760" max="10760" width="25.42578125" style="74" customWidth="1"/>
    <col min="10761" max="10761" width="12.5703125" style="74" customWidth="1"/>
    <col min="10762" max="11011" width="9.42578125" style="74"/>
    <col min="11012" max="11012" width="20.42578125" style="74" bestFit="1" customWidth="1"/>
    <col min="11013" max="11013" width="9.5703125" style="74" customWidth="1"/>
    <col min="11014" max="11014" width="18.5703125" style="74" customWidth="1"/>
    <col min="11015" max="11015" width="42.42578125" style="74" customWidth="1"/>
    <col min="11016" max="11016" width="25.42578125" style="74" customWidth="1"/>
    <col min="11017" max="11017" width="12.5703125" style="74" customWidth="1"/>
    <col min="11018" max="11267" width="9.42578125" style="74"/>
    <col min="11268" max="11268" width="20.42578125" style="74" bestFit="1" customWidth="1"/>
    <col min="11269" max="11269" width="9.5703125" style="74" customWidth="1"/>
    <col min="11270" max="11270" width="18.5703125" style="74" customWidth="1"/>
    <col min="11271" max="11271" width="42.42578125" style="74" customWidth="1"/>
    <col min="11272" max="11272" width="25.42578125" style="74" customWidth="1"/>
    <col min="11273" max="11273" width="12.5703125" style="74" customWidth="1"/>
    <col min="11274" max="11523" width="9.42578125" style="74"/>
    <col min="11524" max="11524" width="20.42578125" style="74" bestFit="1" customWidth="1"/>
    <col min="11525" max="11525" width="9.5703125" style="74" customWidth="1"/>
    <col min="11526" max="11526" width="18.5703125" style="74" customWidth="1"/>
    <col min="11527" max="11527" width="42.42578125" style="74" customWidth="1"/>
    <col min="11528" max="11528" width="25.42578125" style="74" customWidth="1"/>
    <col min="11529" max="11529" width="12.5703125" style="74" customWidth="1"/>
    <col min="11530" max="11779" width="9.42578125" style="74"/>
    <col min="11780" max="11780" width="20.42578125" style="74" bestFit="1" customWidth="1"/>
    <col min="11781" max="11781" width="9.5703125" style="74" customWidth="1"/>
    <col min="11782" max="11782" width="18.5703125" style="74" customWidth="1"/>
    <col min="11783" max="11783" width="42.42578125" style="74" customWidth="1"/>
    <col min="11784" max="11784" width="25.42578125" style="74" customWidth="1"/>
    <col min="11785" max="11785" width="12.5703125" style="74" customWidth="1"/>
    <col min="11786" max="12035" width="9.42578125" style="74"/>
    <col min="12036" max="12036" width="20.42578125" style="74" bestFit="1" customWidth="1"/>
    <col min="12037" max="12037" width="9.5703125" style="74" customWidth="1"/>
    <col min="12038" max="12038" width="18.5703125" style="74" customWidth="1"/>
    <col min="12039" max="12039" width="42.42578125" style="74" customWidth="1"/>
    <col min="12040" max="12040" width="25.42578125" style="74" customWidth="1"/>
    <col min="12041" max="12041" width="12.5703125" style="74" customWidth="1"/>
    <col min="12042" max="12291" width="9.42578125" style="74"/>
    <col min="12292" max="12292" width="20.42578125" style="74" bestFit="1" customWidth="1"/>
    <col min="12293" max="12293" width="9.5703125" style="74" customWidth="1"/>
    <col min="12294" max="12294" width="18.5703125" style="74" customWidth="1"/>
    <col min="12295" max="12295" width="42.42578125" style="74" customWidth="1"/>
    <col min="12296" max="12296" width="25.42578125" style="74" customWidth="1"/>
    <col min="12297" max="12297" width="12.5703125" style="74" customWidth="1"/>
    <col min="12298" max="12547" width="9.42578125" style="74"/>
    <col min="12548" max="12548" width="20.42578125" style="74" bestFit="1" customWidth="1"/>
    <col min="12549" max="12549" width="9.5703125" style="74" customWidth="1"/>
    <col min="12550" max="12550" width="18.5703125" style="74" customWidth="1"/>
    <col min="12551" max="12551" width="42.42578125" style="74" customWidth="1"/>
    <col min="12552" max="12552" width="25.42578125" style="74" customWidth="1"/>
    <col min="12553" max="12553" width="12.5703125" style="74" customWidth="1"/>
    <col min="12554" max="12803" width="9.42578125" style="74"/>
    <col min="12804" max="12804" width="20.42578125" style="74" bestFit="1" customWidth="1"/>
    <col min="12805" max="12805" width="9.5703125" style="74" customWidth="1"/>
    <col min="12806" max="12806" width="18.5703125" style="74" customWidth="1"/>
    <col min="12807" max="12807" width="42.42578125" style="74" customWidth="1"/>
    <col min="12808" max="12808" width="25.42578125" style="74" customWidth="1"/>
    <col min="12809" max="12809" width="12.5703125" style="74" customWidth="1"/>
    <col min="12810" max="13059" width="9.42578125" style="74"/>
    <col min="13060" max="13060" width="20.42578125" style="74" bestFit="1" customWidth="1"/>
    <col min="13061" max="13061" width="9.5703125" style="74" customWidth="1"/>
    <col min="13062" max="13062" width="18.5703125" style="74" customWidth="1"/>
    <col min="13063" max="13063" width="42.42578125" style="74" customWidth="1"/>
    <col min="13064" max="13064" width="25.42578125" style="74" customWidth="1"/>
    <col min="13065" max="13065" width="12.5703125" style="74" customWidth="1"/>
    <col min="13066" max="13315" width="9.42578125" style="74"/>
    <col min="13316" max="13316" width="20.42578125" style="74" bestFit="1" customWidth="1"/>
    <col min="13317" max="13317" width="9.5703125" style="74" customWidth="1"/>
    <col min="13318" max="13318" width="18.5703125" style="74" customWidth="1"/>
    <col min="13319" max="13319" width="42.42578125" style="74" customWidth="1"/>
    <col min="13320" max="13320" width="25.42578125" style="74" customWidth="1"/>
    <col min="13321" max="13321" width="12.5703125" style="74" customWidth="1"/>
    <col min="13322" max="13571" width="9.42578125" style="74"/>
    <col min="13572" max="13572" width="20.42578125" style="74" bestFit="1" customWidth="1"/>
    <col min="13573" max="13573" width="9.5703125" style="74" customWidth="1"/>
    <col min="13574" max="13574" width="18.5703125" style="74" customWidth="1"/>
    <col min="13575" max="13575" width="42.42578125" style="74" customWidth="1"/>
    <col min="13576" max="13576" width="25.42578125" style="74" customWidth="1"/>
    <col min="13577" max="13577" width="12.5703125" style="74" customWidth="1"/>
    <col min="13578" max="13827" width="9.42578125" style="74"/>
    <col min="13828" max="13828" width="20.42578125" style="74" bestFit="1" customWidth="1"/>
    <col min="13829" max="13829" width="9.5703125" style="74" customWidth="1"/>
    <col min="13830" max="13830" width="18.5703125" style="74" customWidth="1"/>
    <col min="13831" max="13831" width="42.42578125" style="74" customWidth="1"/>
    <col min="13832" max="13832" width="25.42578125" style="74" customWidth="1"/>
    <col min="13833" max="13833" width="12.5703125" style="74" customWidth="1"/>
    <col min="13834" max="14083" width="9.42578125" style="74"/>
    <col min="14084" max="14084" width="20.42578125" style="74" bestFit="1" customWidth="1"/>
    <col min="14085" max="14085" width="9.5703125" style="74" customWidth="1"/>
    <col min="14086" max="14086" width="18.5703125" style="74" customWidth="1"/>
    <col min="14087" max="14087" width="42.42578125" style="74" customWidth="1"/>
    <col min="14088" max="14088" width="25.42578125" style="74" customWidth="1"/>
    <col min="14089" max="14089" width="12.5703125" style="74" customWidth="1"/>
    <col min="14090" max="14339" width="9.42578125" style="74"/>
    <col min="14340" max="14340" width="20.42578125" style="74" bestFit="1" customWidth="1"/>
    <col min="14341" max="14341" width="9.5703125" style="74" customWidth="1"/>
    <col min="14342" max="14342" width="18.5703125" style="74" customWidth="1"/>
    <col min="14343" max="14343" width="42.42578125" style="74" customWidth="1"/>
    <col min="14344" max="14344" width="25.42578125" style="74" customWidth="1"/>
    <col min="14345" max="14345" width="12.5703125" style="74" customWidth="1"/>
    <col min="14346" max="14595" width="9.42578125" style="74"/>
    <col min="14596" max="14596" width="20.42578125" style="74" bestFit="1" customWidth="1"/>
    <col min="14597" max="14597" width="9.5703125" style="74" customWidth="1"/>
    <col min="14598" max="14598" width="18.5703125" style="74" customWidth="1"/>
    <col min="14599" max="14599" width="42.42578125" style="74" customWidth="1"/>
    <col min="14600" max="14600" width="25.42578125" style="74" customWidth="1"/>
    <col min="14601" max="14601" width="12.5703125" style="74" customWidth="1"/>
    <col min="14602" max="14851" width="9.42578125" style="74"/>
    <col min="14852" max="14852" width="20.42578125" style="74" bestFit="1" customWidth="1"/>
    <col min="14853" max="14853" width="9.5703125" style="74" customWidth="1"/>
    <col min="14854" max="14854" width="18.5703125" style="74" customWidth="1"/>
    <col min="14855" max="14855" width="42.42578125" style="74" customWidth="1"/>
    <col min="14856" max="14856" width="25.42578125" style="74" customWidth="1"/>
    <col min="14857" max="14857" width="12.5703125" style="74" customWidth="1"/>
    <col min="14858" max="15107" width="9.42578125" style="74"/>
    <col min="15108" max="15108" width="20.42578125" style="74" bestFit="1" customWidth="1"/>
    <col min="15109" max="15109" width="9.5703125" style="74" customWidth="1"/>
    <col min="15110" max="15110" width="18.5703125" style="74" customWidth="1"/>
    <col min="15111" max="15111" width="42.42578125" style="74" customWidth="1"/>
    <col min="15112" max="15112" width="25.42578125" style="74" customWidth="1"/>
    <col min="15113" max="15113" width="12.5703125" style="74" customWidth="1"/>
    <col min="15114" max="15363" width="9.42578125" style="74"/>
    <col min="15364" max="15364" width="20.42578125" style="74" bestFit="1" customWidth="1"/>
    <col min="15365" max="15365" width="9.5703125" style="74" customWidth="1"/>
    <col min="15366" max="15366" width="18.5703125" style="74" customWidth="1"/>
    <col min="15367" max="15367" width="42.42578125" style="74" customWidth="1"/>
    <col min="15368" max="15368" width="25.42578125" style="74" customWidth="1"/>
    <col min="15369" max="15369" width="12.5703125" style="74" customWidth="1"/>
    <col min="15370" max="15619" width="9.42578125" style="74"/>
    <col min="15620" max="15620" width="20.42578125" style="74" bestFit="1" customWidth="1"/>
    <col min="15621" max="15621" width="9.5703125" style="74" customWidth="1"/>
    <col min="15622" max="15622" width="18.5703125" style="74" customWidth="1"/>
    <col min="15623" max="15623" width="42.42578125" style="74" customWidth="1"/>
    <col min="15624" max="15624" width="25.42578125" style="74" customWidth="1"/>
    <col min="15625" max="15625" width="12.5703125" style="74" customWidth="1"/>
    <col min="15626" max="15875" width="9.42578125" style="74"/>
    <col min="15876" max="15876" width="20.42578125" style="74" bestFit="1" customWidth="1"/>
    <col min="15877" max="15877" width="9.5703125" style="74" customWidth="1"/>
    <col min="15878" max="15878" width="18.5703125" style="74" customWidth="1"/>
    <col min="15879" max="15879" width="42.42578125" style="74" customWidth="1"/>
    <col min="15880" max="15880" width="25.42578125" style="74" customWidth="1"/>
    <col min="15881" max="15881" width="12.5703125" style="74" customWidth="1"/>
    <col min="15882" max="16131" width="9.42578125" style="74"/>
    <col min="16132" max="16132" width="20.42578125" style="74" bestFit="1" customWidth="1"/>
    <col min="16133" max="16133" width="9.5703125" style="74" customWidth="1"/>
    <col min="16134" max="16134" width="18.5703125" style="74" customWidth="1"/>
    <col min="16135" max="16135" width="42.42578125" style="74" customWidth="1"/>
    <col min="16136" max="16136" width="25.42578125" style="74" customWidth="1"/>
    <col min="16137" max="16137" width="12.5703125" style="74" customWidth="1"/>
    <col min="16138" max="16384" width="9.42578125" style="74"/>
  </cols>
  <sheetData>
    <row r="1" spans="2:10" ht="12" customHeight="1"/>
    <row r="2" spans="2:10">
      <c r="B2" s="72"/>
      <c r="C2" s="73" t="s">
        <v>7</v>
      </c>
      <c r="E2" s="75"/>
      <c r="F2" s="75"/>
      <c r="G2" s="75"/>
      <c r="H2" s="79"/>
      <c r="I2" s="75"/>
      <c r="J2" s="75"/>
    </row>
    <row r="3" spans="2:10">
      <c r="D3" s="76"/>
      <c r="E3" s="75"/>
      <c r="F3" s="75"/>
      <c r="G3" s="75"/>
      <c r="H3" s="79"/>
      <c r="I3" s="75"/>
      <c r="J3" s="75"/>
    </row>
    <row r="4" spans="2:10" s="80" customFormat="1" ht="27" customHeight="1">
      <c r="B4" s="77" t="s">
        <v>8</v>
      </c>
      <c r="C4" s="77" t="s">
        <v>6</v>
      </c>
      <c r="D4" s="78" t="s">
        <v>4</v>
      </c>
      <c r="E4" s="77" t="s">
        <v>9</v>
      </c>
      <c r="F4" s="77" t="s">
        <v>10</v>
      </c>
      <c r="G4" s="77" t="s">
        <v>11</v>
      </c>
      <c r="H4" s="77" t="s">
        <v>12</v>
      </c>
      <c r="I4" s="79"/>
    </row>
    <row r="5" spans="2:10" ht="100.5" customHeight="1">
      <c r="B5" s="81">
        <v>1</v>
      </c>
      <c r="C5" s="142">
        <v>44089</v>
      </c>
      <c r="D5" s="82" t="s">
        <v>13</v>
      </c>
      <c r="E5" s="84" t="s">
        <v>14</v>
      </c>
      <c r="F5" s="84" t="s">
        <v>15</v>
      </c>
      <c r="G5" s="83" t="s">
        <v>16</v>
      </c>
      <c r="H5" s="101" t="s">
        <v>17</v>
      </c>
      <c r="I5" s="75"/>
    </row>
    <row r="6" spans="2:10" ht="190.5" customHeight="1">
      <c r="B6" s="81">
        <v>2</v>
      </c>
      <c r="C6" s="142">
        <v>44411</v>
      </c>
      <c r="D6" s="82" t="s">
        <v>18</v>
      </c>
      <c r="E6" s="84" t="s">
        <v>19</v>
      </c>
      <c r="F6" s="83" t="s">
        <v>20</v>
      </c>
      <c r="G6" s="83" t="s">
        <v>21</v>
      </c>
      <c r="H6" s="101" t="s">
        <v>17</v>
      </c>
      <c r="I6" s="75"/>
    </row>
    <row r="7" spans="2:10" ht="35.25" customHeight="1">
      <c r="B7" s="81">
        <v>3</v>
      </c>
      <c r="C7" s="142">
        <v>44432</v>
      </c>
      <c r="D7" s="82" t="s">
        <v>22</v>
      </c>
      <c r="E7" s="84" t="s">
        <v>23</v>
      </c>
      <c r="F7" s="83" t="s">
        <v>24</v>
      </c>
      <c r="G7" s="83" t="s">
        <v>16</v>
      </c>
      <c r="H7" s="101" t="s">
        <v>17</v>
      </c>
      <c r="I7" s="75"/>
    </row>
    <row r="8" spans="2:10" ht="89.25">
      <c r="B8" s="81">
        <v>4</v>
      </c>
      <c r="C8" s="142">
        <v>44484</v>
      </c>
      <c r="D8" s="82" t="s">
        <v>25</v>
      </c>
      <c r="E8" s="131" t="s">
        <v>26</v>
      </c>
      <c r="F8" s="83" t="s">
        <v>27</v>
      </c>
      <c r="G8" s="83" t="s">
        <v>28</v>
      </c>
      <c r="H8" s="173" t="s">
        <v>17</v>
      </c>
      <c r="I8" s="75"/>
    </row>
    <row r="9" spans="2:10" ht="267.75">
      <c r="B9" s="81">
        <v>5</v>
      </c>
      <c r="C9" s="142">
        <v>44652</v>
      </c>
      <c r="D9" s="82">
        <v>1.4</v>
      </c>
      <c r="E9" s="131" t="s">
        <v>29</v>
      </c>
      <c r="F9" s="83" t="s">
        <v>30</v>
      </c>
      <c r="G9" s="126" t="s">
        <v>28</v>
      </c>
      <c r="H9" s="141" t="s">
        <v>17</v>
      </c>
    </row>
    <row r="10" spans="2:10" ht="215.25" customHeight="1">
      <c r="B10" s="81">
        <v>6</v>
      </c>
      <c r="C10" s="142">
        <v>44869</v>
      </c>
      <c r="D10" s="82" t="s">
        <v>31</v>
      </c>
      <c r="E10" s="131" t="s">
        <v>32</v>
      </c>
      <c r="F10" s="83" t="s">
        <v>30</v>
      </c>
      <c r="G10" s="126" t="s">
        <v>28</v>
      </c>
      <c r="H10" s="141" t="s">
        <v>17</v>
      </c>
    </row>
    <row r="11" spans="2:10" ht="241.9" customHeight="1">
      <c r="B11" s="81">
        <v>7</v>
      </c>
      <c r="C11" s="142">
        <v>45108</v>
      </c>
      <c r="D11" s="82" t="s">
        <v>5</v>
      </c>
      <c r="E11" s="131" t="s">
        <v>33</v>
      </c>
      <c r="F11" s="83" t="s">
        <v>34</v>
      </c>
      <c r="G11" s="157" t="s">
        <v>28</v>
      </c>
      <c r="H11" s="158" t="s">
        <v>17</v>
      </c>
    </row>
  </sheetData>
  <autoFilter ref="B4:H11" xr:uid="{00000000-0009-0000-0000-000001000000}"/>
  <pageMargins left="0.25" right="0.25" top="0.75" bottom="0.75" header="0.3" footer="0.3"/>
  <pageSetup scale="53" fitToHeight="0" orientation="portrait" r:id="rId1"/>
  <headerFooter differentFirst="1">
    <oddHeader>&amp;L&amp;"Arial,Regular"&amp;9&amp;F</oddHeader>
    <oddFooter>&amp;L&amp;"Arial,Regular"&amp;9 16e-BM/TT/HDCV/FSOFT&amp;R&amp;"Arial,Regular"&amp;9&amp;P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pageSetUpPr fitToPage="1"/>
  </sheetPr>
  <dimension ref="B2:J14"/>
  <sheetViews>
    <sheetView view="pageBreakPreview" zoomScaleNormal="100" zoomScaleSheetLayoutView="100" workbookViewId="0">
      <selection activeCell="K16" sqref="K16"/>
    </sheetView>
  </sheetViews>
  <sheetFormatPr defaultColWidth="8.7109375" defaultRowHeight="12.75"/>
  <cols>
    <col min="1" max="1" width="8.7109375" style="1"/>
    <col min="2" max="2" width="5.7109375" style="1" customWidth="1"/>
    <col min="3" max="3" width="14.28515625" style="1" customWidth="1"/>
    <col min="4" max="4" width="18.5703125" style="1" customWidth="1"/>
    <col min="5" max="5" width="14.7109375" style="1" customWidth="1"/>
    <col min="6" max="6" width="14.5703125" style="1" customWidth="1"/>
    <col min="7" max="7" width="22.7109375" style="1" bestFit="1" customWidth="1"/>
    <col min="8" max="8" width="15.7109375" style="1" bestFit="1" customWidth="1"/>
    <col min="9" max="9" width="15.7109375" style="1" customWidth="1"/>
    <col min="10" max="10" width="15.28515625" style="1" bestFit="1" customWidth="1"/>
    <col min="11" max="16384" width="8.7109375" style="1"/>
  </cols>
  <sheetData>
    <row r="2" spans="2:10" ht="15">
      <c r="B2" s="122" t="s">
        <v>81</v>
      </c>
      <c r="C2" s="2"/>
      <c r="D2" s="130"/>
      <c r="E2" s="130"/>
      <c r="F2" s="130"/>
      <c r="G2" s="130"/>
      <c r="H2" s="130"/>
      <c r="I2" s="130"/>
      <c r="J2" s="130"/>
    </row>
    <row r="3" spans="2:10">
      <c r="B3" s="2"/>
      <c r="C3" s="2"/>
      <c r="D3" s="130"/>
      <c r="E3" s="130"/>
      <c r="F3" s="130"/>
      <c r="G3" s="130"/>
      <c r="H3" s="130"/>
      <c r="I3" s="130"/>
      <c r="J3" s="130"/>
    </row>
    <row r="4" spans="2:10" s="147" customFormat="1">
      <c r="B4" s="146" t="s">
        <v>349</v>
      </c>
      <c r="C4" s="148"/>
    </row>
    <row r="5" spans="2:10" s="147" customFormat="1">
      <c r="B5" s="147" t="s">
        <v>578</v>
      </c>
      <c r="C5" s="148"/>
    </row>
    <row r="6" spans="2:10" s="147" customFormat="1">
      <c r="B6" s="147" t="s">
        <v>579</v>
      </c>
      <c r="C6" s="148"/>
    </row>
    <row r="7" spans="2:10" s="147" customFormat="1">
      <c r="B7" s="147" t="s">
        <v>580</v>
      </c>
      <c r="C7" s="148"/>
    </row>
    <row r="8" spans="2:10" s="147" customFormat="1">
      <c r="B8" s="147" t="s">
        <v>581</v>
      </c>
      <c r="C8" s="148"/>
    </row>
    <row r="9" spans="2:10" s="147" customFormat="1">
      <c r="B9" s="147" t="s">
        <v>582</v>
      </c>
      <c r="C9" s="148"/>
    </row>
    <row r="10" spans="2:10">
      <c r="B10" s="2"/>
      <c r="C10" s="2"/>
      <c r="D10" s="130"/>
      <c r="E10" s="130"/>
      <c r="F10" s="130"/>
      <c r="G10" s="130"/>
      <c r="H10" s="130"/>
      <c r="I10" s="130"/>
      <c r="J10" s="130"/>
    </row>
    <row r="11" spans="2:10">
      <c r="B11" s="240" t="s">
        <v>82</v>
      </c>
      <c r="C11" s="240" t="s">
        <v>583</v>
      </c>
      <c r="D11" s="240" t="s">
        <v>254</v>
      </c>
      <c r="E11" s="240" t="s">
        <v>353</v>
      </c>
      <c r="F11" s="42" t="s">
        <v>265</v>
      </c>
      <c r="G11" s="240" t="s">
        <v>584</v>
      </c>
      <c r="H11" s="240" t="s">
        <v>585</v>
      </c>
      <c r="I11" s="240" t="s">
        <v>586</v>
      </c>
      <c r="J11" s="240" t="s">
        <v>257</v>
      </c>
    </row>
    <row r="12" spans="2:10" ht="43.5" customHeight="1">
      <c r="B12" s="263">
        <v>1</v>
      </c>
      <c r="C12" s="264" t="s">
        <v>272</v>
      </c>
      <c r="D12" s="264" t="s">
        <v>267</v>
      </c>
      <c r="E12" s="265" t="s">
        <v>102</v>
      </c>
      <c r="F12" s="264" t="s">
        <v>587</v>
      </c>
      <c r="G12" s="195" t="s">
        <v>588</v>
      </c>
      <c r="H12" s="264" t="s">
        <v>357</v>
      </c>
      <c r="I12" s="266" t="s">
        <v>269</v>
      </c>
      <c r="J12" s="266"/>
    </row>
    <row r="13" spans="2:10" ht="42" customHeight="1">
      <c r="B13" s="275">
        <v>2</v>
      </c>
      <c r="C13" s="185" t="s">
        <v>589</v>
      </c>
      <c r="D13" s="185" t="s">
        <v>288</v>
      </c>
      <c r="E13" s="241" t="s">
        <v>241</v>
      </c>
      <c r="F13" s="264" t="s">
        <v>587</v>
      </c>
      <c r="G13" s="195" t="s">
        <v>588</v>
      </c>
      <c r="H13" s="264" t="s">
        <v>357</v>
      </c>
      <c r="I13" s="185" t="s">
        <v>290</v>
      </c>
      <c r="J13" s="185"/>
    </row>
    <row r="14" spans="2:10" ht="24" customHeight="1">
      <c r="B14" s="130"/>
      <c r="C14" s="130"/>
      <c r="D14" s="130"/>
      <c r="E14" s="130"/>
      <c r="F14" s="130"/>
      <c r="G14" s="130"/>
      <c r="H14" s="130"/>
      <c r="I14" s="130"/>
      <c r="J14" s="130"/>
    </row>
  </sheetData>
  <hyperlinks>
    <hyperlink ref="B2" location="'1. General Information.'!Print_Area" display="Back to General Information Page" xr:uid="{00000000-0004-0000-1300-000000000000}"/>
    <hyperlink ref="E12" r:id="rId1" display="vinhnt37@fpt.com" xr:uid="{5BE8C280-90C8-44BA-A637-0E4FD1AA0052}"/>
  </hyperlinks>
  <pageMargins left="0.25" right="0.25" top="0.75" bottom="0.75" header="0.3" footer="0.3"/>
  <pageSetup scale="65" fitToHeight="0" orientation="portrait" r:id="rId2"/>
  <headerFooter differentFirst="1">
    <oddHeader>&amp;L&amp;"Arial,Regular"&amp;9&amp;F</oddHeader>
    <oddFooter>&amp;L&amp;"Arial,Regular"&amp;9 16e-BM/TT/HDCV/FSOFT&amp;R&amp;"Arial,Regular"&amp;9&amp;P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pageSetUpPr fitToPage="1"/>
  </sheetPr>
  <dimension ref="B2:S11"/>
  <sheetViews>
    <sheetView view="pageBreakPreview" zoomScaleNormal="100" zoomScaleSheetLayoutView="100" workbookViewId="0"/>
  </sheetViews>
  <sheetFormatPr defaultColWidth="8.7109375" defaultRowHeight="12.75"/>
  <cols>
    <col min="1" max="1" width="4.85546875" style="1" customWidth="1"/>
    <col min="2" max="2" width="5" style="1" customWidth="1"/>
    <col min="3" max="3" width="17.28515625" style="1" bestFit="1" customWidth="1"/>
    <col min="4" max="4" width="15.28515625" style="1" bestFit="1" customWidth="1"/>
    <col min="5" max="5" width="13.28515625" style="1" customWidth="1"/>
    <col min="6" max="6" width="27.7109375" style="1" bestFit="1" customWidth="1"/>
    <col min="7" max="7" width="9" style="1" customWidth="1"/>
    <col min="8" max="8" width="22.5703125" style="1" customWidth="1"/>
    <col min="9" max="9" width="15" style="1" customWidth="1"/>
    <col min="10" max="10" width="10.7109375" style="1" customWidth="1"/>
    <col min="11" max="11" width="12.42578125" style="1" bestFit="1" customWidth="1"/>
    <col min="12" max="12" width="17" style="1" bestFit="1" customWidth="1"/>
    <col min="13" max="13" width="15.7109375" style="1" bestFit="1" customWidth="1"/>
    <col min="14" max="14" width="17" style="1" customWidth="1"/>
    <col min="15" max="15" width="16.7109375" style="1" customWidth="1"/>
    <col min="16" max="17" width="12.28515625" style="1" customWidth="1"/>
    <col min="18" max="18" width="13" style="1" customWidth="1"/>
    <col min="19" max="19" width="8.28515625" style="1" customWidth="1"/>
    <col min="20" max="20" width="4.28515625" style="1" customWidth="1"/>
    <col min="21" max="16384" width="8.7109375" style="1"/>
  </cols>
  <sheetData>
    <row r="2" spans="2:19" ht="15">
      <c r="B2" s="122" t="s">
        <v>81</v>
      </c>
      <c r="C2" s="2"/>
      <c r="D2" s="130"/>
      <c r="E2" s="130"/>
      <c r="F2" s="130"/>
      <c r="G2" s="130"/>
      <c r="H2" s="130"/>
      <c r="I2" s="130"/>
      <c r="J2" s="130"/>
      <c r="K2" s="130"/>
      <c r="L2" s="130"/>
      <c r="M2" s="130"/>
      <c r="N2" s="130"/>
      <c r="O2" s="130"/>
      <c r="P2" s="130"/>
      <c r="Q2" s="130"/>
      <c r="R2" s="130"/>
      <c r="S2" s="130"/>
    </row>
    <row r="3" spans="2:19">
      <c r="B3" s="2"/>
      <c r="C3" s="2"/>
      <c r="D3" s="130"/>
      <c r="E3" s="130"/>
      <c r="F3" s="130"/>
      <c r="G3" s="130"/>
      <c r="H3" s="130"/>
      <c r="I3" s="130"/>
      <c r="J3" s="130"/>
      <c r="K3" s="130"/>
      <c r="L3" s="130"/>
      <c r="M3" s="130"/>
      <c r="N3" s="130"/>
      <c r="O3" s="130"/>
      <c r="P3" s="130"/>
      <c r="Q3" s="130"/>
      <c r="R3" s="130"/>
      <c r="S3" s="130"/>
    </row>
    <row r="4" spans="2:19">
      <c r="B4" s="43" t="s">
        <v>82</v>
      </c>
      <c r="C4" s="43" t="s">
        <v>590</v>
      </c>
      <c r="D4" s="40" t="s">
        <v>591</v>
      </c>
      <c r="E4" s="40" t="s">
        <v>570</v>
      </c>
      <c r="F4" s="40" t="s">
        <v>263</v>
      </c>
      <c r="G4" s="40" t="s">
        <v>391</v>
      </c>
      <c r="H4" s="40" t="s">
        <v>592</v>
      </c>
      <c r="I4" s="40" t="s">
        <v>593</v>
      </c>
      <c r="J4" s="40" t="s">
        <v>594</v>
      </c>
      <c r="K4" s="40" t="s">
        <v>595</v>
      </c>
      <c r="L4" s="40" t="s">
        <v>596</v>
      </c>
      <c r="M4" s="40" t="s">
        <v>597</v>
      </c>
      <c r="N4" s="40" t="s">
        <v>598</v>
      </c>
      <c r="O4" s="86" t="s">
        <v>599</v>
      </c>
      <c r="P4" s="40" t="s">
        <v>600</v>
      </c>
      <c r="Q4" s="86" t="s">
        <v>220</v>
      </c>
      <c r="R4" s="40" t="s">
        <v>265</v>
      </c>
      <c r="S4" s="12" t="s">
        <v>353</v>
      </c>
    </row>
    <row r="5" spans="2:19">
      <c r="B5" s="203"/>
      <c r="C5" s="203"/>
      <c r="D5" s="128"/>
      <c r="E5" s="128"/>
      <c r="F5" s="128"/>
      <c r="G5" s="129"/>
      <c r="H5" s="128"/>
      <c r="I5" s="129"/>
      <c r="J5" s="129"/>
      <c r="K5" s="129"/>
      <c r="L5" s="129"/>
      <c r="M5" s="129"/>
      <c r="N5" s="129"/>
      <c r="O5" s="129"/>
      <c r="P5" s="129"/>
      <c r="Q5" s="128"/>
      <c r="R5" s="129"/>
      <c r="S5" s="159"/>
    </row>
    <row r="6" spans="2:19">
      <c r="B6" s="203"/>
      <c r="C6" s="203"/>
      <c r="D6" s="128"/>
      <c r="E6" s="128"/>
      <c r="F6" s="128"/>
      <c r="G6" s="129"/>
      <c r="H6" s="128"/>
      <c r="I6" s="129"/>
      <c r="J6" s="129"/>
      <c r="K6" s="129"/>
      <c r="L6" s="129"/>
      <c r="M6" s="129"/>
      <c r="N6" s="129"/>
      <c r="O6" s="129"/>
      <c r="P6" s="129"/>
      <c r="Q6" s="128"/>
      <c r="R6" s="129"/>
      <c r="S6" s="159"/>
    </row>
    <row r="7" spans="2:19">
      <c r="B7" s="203"/>
      <c r="C7" s="203"/>
      <c r="D7" s="128"/>
      <c r="E7" s="128"/>
      <c r="F7" s="128"/>
      <c r="G7" s="129"/>
      <c r="H7" s="128"/>
      <c r="I7" s="129"/>
      <c r="J7" s="129"/>
      <c r="K7" s="129"/>
      <c r="L7" s="129"/>
      <c r="M7" s="129"/>
      <c r="N7" s="129"/>
      <c r="O7" s="129"/>
      <c r="P7" s="129"/>
      <c r="Q7" s="128"/>
      <c r="R7" s="129"/>
      <c r="S7" s="159"/>
    </row>
    <row r="8" spans="2:19">
      <c r="B8" s="203"/>
      <c r="C8" s="203"/>
      <c r="D8" s="128"/>
      <c r="E8" s="128"/>
      <c r="F8" s="128"/>
      <c r="G8" s="129"/>
      <c r="H8" s="128"/>
      <c r="I8" s="129"/>
      <c r="J8" s="129"/>
      <c r="K8" s="129"/>
      <c r="L8" s="129"/>
      <c r="M8" s="129"/>
      <c r="N8" s="129"/>
      <c r="O8" s="129"/>
      <c r="P8" s="129"/>
      <c r="Q8" s="128"/>
      <c r="R8" s="129"/>
      <c r="S8" s="159"/>
    </row>
    <row r="9" spans="2:19">
      <c r="B9" s="203"/>
      <c r="C9" s="203"/>
      <c r="D9" s="128"/>
      <c r="E9" s="128"/>
      <c r="F9" s="128"/>
      <c r="G9" s="129"/>
      <c r="H9" s="128"/>
      <c r="I9" s="129"/>
      <c r="J9" s="129"/>
      <c r="K9" s="129"/>
      <c r="L9" s="129"/>
      <c r="M9" s="129"/>
      <c r="N9" s="129"/>
      <c r="O9" s="129"/>
      <c r="P9" s="129"/>
      <c r="Q9" s="128"/>
      <c r="R9" s="129"/>
      <c r="S9" s="159"/>
    </row>
    <row r="10" spans="2:19">
      <c r="B10" s="203"/>
      <c r="C10" s="203"/>
      <c r="D10" s="128"/>
      <c r="E10" s="128"/>
      <c r="F10" s="128"/>
      <c r="G10" s="129"/>
      <c r="H10" s="128"/>
      <c r="I10" s="129"/>
      <c r="J10" s="129"/>
      <c r="K10" s="129"/>
      <c r="L10" s="129"/>
      <c r="M10" s="129"/>
      <c r="N10" s="129"/>
      <c r="O10" s="129"/>
      <c r="P10" s="129"/>
      <c r="Q10" s="128"/>
      <c r="R10" s="129"/>
      <c r="S10" s="159"/>
    </row>
    <row r="11" spans="2:19">
      <c r="B11" s="242"/>
      <c r="C11" s="242"/>
      <c r="D11" s="243"/>
      <c r="E11" s="243"/>
      <c r="F11" s="128"/>
      <c r="G11" s="243"/>
      <c r="H11" s="205"/>
      <c r="I11" s="243"/>
      <c r="J11" s="243"/>
      <c r="K11" s="243"/>
      <c r="L11" s="243"/>
      <c r="M11" s="243"/>
      <c r="N11" s="243"/>
      <c r="O11" s="129"/>
      <c r="P11" s="243"/>
      <c r="Q11" s="128"/>
      <c r="R11" s="243"/>
      <c r="S11" s="244"/>
    </row>
  </sheetData>
  <dataValidations count="6">
    <dataValidation type="list" allowBlank="1" showInputMessage="1" showErrorMessage="1" sqref="H5:H11" xr:uid="{00000000-0002-0000-1400-000000000000}">
      <formula1>"CentOS Linux 6,CentOS Linux 7,Debian,Red Hat Enterprise Linux Server 7,Ubuntu Linux 14,Ubuntu Linux 16,Ubuntu Linux 18,Windows Server 2012,Windows Server 2016,Windows Server 2019,"</formula1>
    </dataValidation>
    <dataValidation type="list" allowBlank="1" showInputMessage="1" showErrorMessage="1" sqref="J5:J11" xr:uid="{00000000-0002-0000-1400-000001000000}">
      <formula1>"None,Daily, Weekly,Monthly"</formula1>
    </dataValidation>
    <dataValidation type="list" allowBlank="1" showInputMessage="1" showErrorMessage="1" sqref="L5:N11 P5:P11" xr:uid="{00000000-0002-0000-1400-000002000000}">
      <formula1>"No,Yes"</formula1>
    </dataValidation>
    <dataValidation type="list" allowBlank="1" showInputMessage="1" showErrorMessage="1" sqref="K5:K11" xr:uid="{00000000-0002-0000-1400-000003000000}">
      <formula1>"None,Quaterly,Bi-Yearly,Yearly"</formula1>
    </dataValidation>
    <dataValidation type="list" allowBlank="1" showInputMessage="1" showErrorMessage="1" sqref="Q5:Q11" xr:uid="{00000000-0002-0000-1400-000004000000}">
      <formula1>"High, Medium, Low"</formula1>
    </dataValidation>
    <dataValidation type="list" allowBlank="1" showInputMessage="1" showErrorMessage="1" sqref="F5:F11" xr:uid="{00000000-0002-0000-1400-000005000000}">
      <formula1>"4vCPU/4GBRAM/100GB,4vCPU/8GBRAM/100GB,4vCPU/12GBRAM/100GB,8vCPU/12GBRAM/100GB"</formula1>
    </dataValidation>
  </dataValidations>
  <hyperlinks>
    <hyperlink ref="B2" location="'1. General Information.'!Print_Area" display="Back to General Information Page" xr:uid="{00000000-0004-0000-1400-000000000000}"/>
  </hyperlinks>
  <pageMargins left="0.25" right="0.25" top="0.75" bottom="0.75" header="0.3" footer="0.3"/>
  <pageSetup scale="37"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pageSetUpPr fitToPage="1"/>
  </sheetPr>
  <dimension ref="B2:G6"/>
  <sheetViews>
    <sheetView view="pageBreakPreview" zoomScaleNormal="100" zoomScaleSheetLayoutView="100" workbookViewId="0"/>
  </sheetViews>
  <sheetFormatPr defaultColWidth="8.7109375" defaultRowHeight="12.75"/>
  <cols>
    <col min="1" max="1" width="6.7109375" style="1" customWidth="1"/>
    <col min="2" max="2" width="6.42578125" style="1" customWidth="1"/>
    <col min="3" max="3" width="13.28515625" style="1" customWidth="1"/>
    <col min="4" max="5" width="17.28515625" style="1" customWidth="1"/>
    <col min="6" max="6" width="45.7109375" style="1" bestFit="1" customWidth="1"/>
    <col min="7" max="7" width="16.85546875" style="1" bestFit="1" customWidth="1"/>
    <col min="8" max="16384" width="8.7109375" style="1"/>
  </cols>
  <sheetData>
    <row r="2" spans="2:7" ht="15">
      <c r="B2" s="122" t="s">
        <v>81</v>
      </c>
      <c r="C2" s="2"/>
      <c r="D2" s="130"/>
      <c r="E2" s="130"/>
      <c r="F2" s="130"/>
      <c r="G2" s="130"/>
    </row>
    <row r="3" spans="2:7">
      <c r="B3" s="2"/>
      <c r="C3" s="2"/>
      <c r="D3" s="130"/>
      <c r="E3" s="130"/>
      <c r="F3" s="130"/>
      <c r="G3" s="130"/>
    </row>
    <row r="4" spans="2:7">
      <c r="B4" s="200" t="s">
        <v>82</v>
      </c>
      <c r="C4" s="200" t="s">
        <v>583</v>
      </c>
      <c r="D4" s="153" t="s">
        <v>601</v>
      </c>
      <c r="E4" s="201" t="s">
        <v>220</v>
      </c>
      <c r="F4" s="201" t="s">
        <v>376</v>
      </c>
      <c r="G4" s="153" t="s">
        <v>602</v>
      </c>
    </row>
    <row r="5" spans="2:7">
      <c r="B5" s="204"/>
      <c r="C5" s="55"/>
      <c r="D5" s="56"/>
      <c r="E5" s="128"/>
      <c r="F5" s="125"/>
      <c r="G5" s="128"/>
    </row>
    <row r="6" spans="2:7" ht="22.5" customHeight="1">
      <c r="B6" s="130"/>
      <c r="C6" s="130"/>
      <c r="D6" s="130"/>
      <c r="E6" s="130"/>
      <c r="F6" s="130"/>
      <c r="G6" s="130"/>
    </row>
  </sheetData>
  <dataValidations count="1">
    <dataValidation type="list" allowBlank="1" showInputMessage="1" showErrorMessage="1" sqref="E5" xr:uid="{00000000-0002-0000-1500-000000000000}">
      <formula1>"High, Medium, Low"</formula1>
    </dataValidation>
  </dataValidations>
  <hyperlinks>
    <hyperlink ref="B2" location="'1. General Information.'!Print_Area" display="Back to General Information Page" xr:uid="{00000000-0004-0000-1500-000000000000}"/>
  </hyperlinks>
  <pageMargins left="0.25" right="0.25" top="0.75" bottom="0.75" header="0.3" footer="0.3"/>
  <pageSetup scale="82"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B1:B5"/>
  <sheetViews>
    <sheetView view="pageBreakPreview" zoomScaleNormal="100" zoomScaleSheetLayoutView="100" workbookViewId="0"/>
  </sheetViews>
  <sheetFormatPr defaultColWidth="8.7109375" defaultRowHeight="12.75"/>
  <cols>
    <col min="1" max="16384" width="8.7109375" style="1"/>
  </cols>
  <sheetData>
    <row r="1" spans="2:2" ht="25.5" customHeight="1">
      <c r="B1" s="130"/>
    </row>
    <row r="2" spans="2:2" ht="15">
      <c r="B2" s="122" t="s">
        <v>81</v>
      </c>
    </row>
    <row r="3" spans="2:2">
      <c r="B3" s="2"/>
    </row>
    <row r="4" spans="2:2" ht="15" customHeight="1">
      <c r="B4" s="114" t="s">
        <v>603</v>
      </c>
    </row>
    <row r="5" spans="2:2" ht="24.75" customHeight="1">
      <c r="B5" s="130"/>
    </row>
  </sheetData>
  <hyperlinks>
    <hyperlink ref="B2" location="'1. General Information.'!Print_Area" display="Back to General Information Page" xr:uid="{00000000-0004-0000-1600-000000000000}"/>
  </hyperlinks>
  <pageMargins left="0.25" right="0.25" top="0.75" bottom="0.75" header="0.3" footer="0.3"/>
  <pageSetup fitToHeight="0" orientation="portrait" r:id="rId1"/>
  <headerFooter differentFirst="1">
    <oddHeader>&amp;L&amp;"Arial,Regular"&amp;9&amp;F</oddHeader>
    <oddFooter>&amp;L&amp;"Arial,Regular"&amp;9 16e-BM/TT/HDCV/FSOFT&amp;R&amp;"Arial,Regular"&amp;9&amp;P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pageSetUpPr fitToPage="1"/>
  </sheetPr>
  <dimension ref="B1:E16"/>
  <sheetViews>
    <sheetView view="pageBreakPreview" zoomScaleNormal="100" zoomScaleSheetLayoutView="100" workbookViewId="0"/>
  </sheetViews>
  <sheetFormatPr defaultColWidth="8.7109375" defaultRowHeight="12.75"/>
  <cols>
    <col min="1" max="1" width="8.7109375" style="1"/>
    <col min="2" max="2" width="22.140625" style="1" customWidth="1"/>
    <col min="3" max="3" width="24" style="1" customWidth="1"/>
    <col min="4" max="4" width="11.7109375" style="1" customWidth="1"/>
    <col min="5" max="5" width="11.28515625" style="1" bestFit="1" customWidth="1"/>
    <col min="6" max="6" width="7" style="1" customWidth="1"/>
    <col min="7" max="16384" width="8.7109375" style="1"/>
  </cols>
  <sheetData>
    <row r="1" spans="2:5" ht="30" customHeight="1">
      <c r="B1" s="130"/>
      <c r="C1" s="130"/>
      <c r="D1" s="130"/>
      <c r="E1" s="130"/>
    </row>
    <row r="2" spans="2:5" ht="15">
      <c r="B2" s="122" t="s">
        <v>81</v>
      </c>
      <c r="C2" s="130"/>
      <c r="D2" s="130"/>
      <c r="E2" s="130"/>
    </row>
    <row r="3" spans="2:5">
      <c r="B3" s="114" t="s">
        <v>603</v>
      </c>
      <c r="C3" s="130"/>
      <c r="D3" s="130"/>
      <c r="E3" s="130"/>
    </row>
    <row r="4" spans="2:5">
      <c r="B4" s="2"/>
      <c r="C4" s="130"/>
      <c r="D4" s="130"/>
      <c r="E4" s="130"/>
    </row>
    <row r="5" spans="2:5">
      <c r="B5" s="245" t="s">
        <v>368</v>
      </c>
      <c r="C5" s="246" t="s">
        <v>604</v>
      </c>
      <c r="D5" s="246" t="s">
        <v>265</v>
      </c>
      <c r="E5" s="247" t="s">
        <v>353</v>
      </c>
    </row>
    <row r="6" spans="2:5">
      <c r="B6" s="203"/>
      <c r="C6" s="203"/>
      <c r="D6" s="203"/>
      <c r="E6" s="203"/>
    </row>
    <row r="7" spans="2:5">
      <c r="B7" s="203"/>
      <c r="C7" s="203"/>
      <c r="D7" s="203"/>
      <c r="E7" s="203"/>
    </row>
    <row r="8" spans="2:5">
      <c r="B8" s="203"/>
      <c r="C8" s="203"/>
      <c r="D8" s="203"/>
      <c r="E8" s="203"/>
    </row>
    <row r="9" spans="2:5">
      <c r="B9" s="203"/>
      <c r="C9" s="203"/>
      <c r="D9" s="203"/>
      <c r="E9" s="203"/>
    </row>
    <row r="10" spans="2:5">
      <c r="B10" s="203"/>
      <c r="C10" s="203"/>
      <c r="D10" s="203"/>
      <c r="E10" s="203"/>
    </row>
    <row r="11" spans="2:5">
      <c r="B11" s="203"/>
      <c r="C11" s="203"/>
      <c r="D11" s="203"/>
      <c r="E11" s="203"/>
    </row>
    <row r="12" spans="2:5">
      <c r="B12" s="203"/>
      <c r="C12" s="203"/>
      <c r="D12" s="203"/>
      <c r="E12" s="203"/>
    </row>
    <row r="13" spans="2:5">
      <c r="B13" s="203"/>
      <c r="C13" s="203"/>
      <c r="D13" s="203"/>
      <c r="E13" s="203"/>
    </row>
    <row r="14" spans="2:5">
      <c r="B14" s="203"/>
      <c r="C14" s="203"/>
      <c r="D14" s="203"/>
      <c r="E14" s="203"/>
    </row>
    <row r="15" spans="2:5">
      <c r="B15" s="203"/>
      <c r="C15" s="203"/>
      <c r="D15" s="203"/>
      <c r="E15" s="203"/>
    </row>
    <row r="16" spans="2:5">
      <c r="B16" s="203"/>
      <c r="C16" s="203"/>
      <c r="D16" s="203"/>
      <c r="E16" s="203"/>
    </row>
  </sheetData>
  <dataValidations disablePrompts="1" count="1">
    <dataValidation type="whole" allowBlank="1" showInputMessage="1" showErrorMessage="1" sqref="H4:H22" xr:uid="{00000000-0002-0000-1700-000000000000}">
      <formula1>1</formula1>
      <formula2>65000</formula2>
    </dataValidation>
  </dataValidations>
  <hyperlinks>
    <hyperlink ref="B2" location="'1. General Information.'!Print_Area" display="Back to General Information Page" xr:uid="{00000000-0004-0000-1700-000000000000}"/>
  </hyperlinks>
  <pageMargins left="0.25" right="0.25" top="0.75" bottom="0.75" header="0.3" footer="0.3"/>
  <pageSetup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pageSetUpPr fitToPage="1"/>
  </sheetPr>
  <dimension ref="A1:D75"/>
  <sheetViews>
    <sheetView view="pageBreakPreview" zoomScaleNormal="100" zoomScaleSheetLayoutView="100" workbookViewId="0"/>
  </sheetViews>
  <sheetFormatPr defaultRowHeight="15"/>
  <cols>
    <col min="1" max="1" width="5.28515625" customWidth="1"/>
    <col min="2" max="2" width="13.28515625" customWidth="1"/>
    <col min="3" max="3" width="47.5703125" customWidth="1"/>
    <col min="4" max="4" width="11.5703125" customWidth="1"/>
  </cols>
  <sheetData>
    <row r="1" spans="1:4">
      <c r="A1" s="130"/>
      <c r="B1" s="130"/>
      <c r="C1" s="130"/>
      <c r="D1" s="130"/>
    </row>
    <row r="2" spans="1:4">
      <c r="A2" s="122" t="s">
        <v>81</v>
      </c>
      <c r="B2" s="2"/>
      <c r="C2" s="130"/>
      <c r="D2" s="130"/>
    </row>
    <row r="3" spans="1:4">
      <c r="A3" s="13" t="s">
        <v>603</v>
      </c>
      <c r="B3" s="2"/>
      <c r="C3" s="130"/>
      <c r="D3" s="130"/>
    </row>
    <row r="4" spans="1:4">
      <c r="A4" s="248" t="s">
        <v>82</v>
      </c>
      <c r="B4" s="248" t="s">
        <v>262</v>
      </c>
      <c r="C4" s="248" t="s">
        <v>89</v>
      </c>
      <c r="D4" s="248" t="s">
        <v>372</v>
      </c>
    </row>
    <row r="5" spans="1:4">
      <c r="A5" s="128"/>
      <c r="B5" s="128" t="s">
        <v>605</v>
      </c>
      <c r="C5" s="195" t="s">
        <v>606</v>
      </c>
      <c r="D5" s="128" t="s">
        <v>76</v>
      </c>
    </row>
    <row r="6" spans="1:4">
      <c r="A6" s="128"/>
      <c r="B6" s="128" t="s">
        <v>605</v>
      </c>
      <c r="C6" s="195" t="s">
        <v>607</v>
      </c>
      <c r="D6" s="128" t="s">
        <v>76</v>
      </c>
    </row>
    <row r="7" spans="1:4">
      <c r="A7" s="128"/>
      <c r="B7" s="128" t="s">
        <v>605</v>
      </c>
      <c r="C7" s="195" t="s">
        <v>608</v>
      </c>
      <c r="D7" s="128" t="s">
        <v>76</v>
      </c>
    </row>
    <row r="8" spans="1:4">
      <c r="A8" s="128"/>
      <c r="B8" s="128" t="s">
        <v>605</v>
      </c>
      <c r="C8" s="195" t="s">
        <v>609</v>
      </c>
      <c r="D8" s="128" t="s">
        <v>76</v>
      </c>
    </row>
    <row r="9" spans="1:4">
      <c r="A9" s="128"/>
      <c r="B9" s="128" t="s">
        <v>605</v>
      </c>
      <c r="C9" s="195" t="s">
        <v>610</v>
      </c>
      <c r="D9" s="128" t="s">
        <v>76</v>
      </c>
    </row>
    <row r="10" spans="1:4">
      <c r="A10" s="128"/>
      <c r="B10" s="128" t="s">
        <v>605</v>
      </c>
      <c r="C10" s="195" t="s">
        <v>611</v>
      </c>
      <c r="D10" s="128" t="s">
        <v>76</v>
      </c>
    </row>
    <row r="11" spans="1:4">
      <c r="A11" s="128"/>
      <c r="B11" s="128" t="s">
        <v>605</v>
      </c>
      <c r="C11" s="195" t="s">
        <v>612</v>
      </c>
      <c r="D11" s="128" t="s">
        <v>76</v>
      </c>
    </row>
    <row r="12" spans="1:4">
      <c r="A12" s="128"/>
      <c r="B12" s="128" t="s">
        <v>605</v>
      </c>
      <c r="C12" s="195" t="s">
        <v>613</v>
      </c>
      <c r="D12" s="128" t="s">
        <v>76</v>
      </c>
    </row>
    <row r="13" spans="1:4">
      <c r="A13" s="128"/>
      <c r="B13" s="128" t="s">
        <v>605</v>
      </c>
      <c r="C13" s="195" t="s">
        <v>614</v>
      </c>
      <c r="D13" s="128" t="s">
        <v>76</v>
      </c>
    </row>
    <row r="14" spans="1:4">
      <c r="A14" s="128"/>
      <c r="B14" s="128" t="s">
        <v>605</v>
      </c>
      <c r="C14" s="195" t="s">
        <v>615</v>
      </c>
      <c r="D14" s="128" t="s">
        <v>76</v>
      </c>
    </row>
    <row r="15" spans="1:4">
      <c r="A15" s="128"/>
      <c r="B15" s="128" t="s">
        <v>605</v>
      </c>
      <c r="C15" s="195" t="s">
        <v>616</v>
      </c>
      <c r="D15" s="128" t="s">
        <v>76</v>
      </c>
    </row>
    <row r="16" spans="1:4">
      <c r="A16" s="128"/>
      <c r="B16" s="128" t="s">
        <v>605</v>
      </c>
      <c r="C16" s="195" t="s">
        <v>617</v>
      </c>
      <c r="D16" s="128" t="s">
        <v>76</v>
      </c>
    </row>
    <row r="17" spans="1:4">
      <c r="A17" s="128"/>
      <c r="B17" s="128" t="s">
        <v>605</v>
      </c>
      <c r="C17" s="195" t="s">
        <v>618</v>
      </c>
      <c r="D17" s="128" t="s">
        <v>76</v>
      </c>
    </row>
    <row r="18" spans="1:4">
      <c r="A18" s="128"/>
      <c r="B18" s="128" t="s">
        <v>605</v>
      </c>
      <c r="C18" s="195" t="s">
        <v>619</v>
      </c>
      <c r="D18" s="128" t="s">
        <v>76</v>
      </c>
    </row>
    <row r="19" spans="1:4">
      <c r="A19" s="128"/>
      <c r="B19" s="128" t="s">
        <v>605</v>
      </c>
      <c r="C19" s="195" t="s">
        <v>620</v>
      </c>
      <c r="D19" s="128" t="s">
        <v>76</v>
      </c>
    </row>
    <row r="20" spans="1:4">
      <c r="A20" s="128"/>
      <c r="B20" s="128" t="s">
        <v>605</v>
      </c>
      <c r="C20" s="195" t="s">
        <v>621</v>
      </c>
      <c r="D20" s="128" t="s">
        <v>76</v>
      </c>
    </row>
    <row r="21" spans="1:4">
      <c r="A21" s="128"/>
      <c r="B21" s="128" t="s">
        <v>605</v>
      </c>
      <c r="C21" s="195" t="s">
        <v>622</v>
      </c>
      <c r="D21" s="128" t="s">
        <v>76</v>
      </c>
    </row>
    <row r="22" spans="1:4">
      <c r="A22" s="128"/>
      <c r="B22" s="128" t="s">
        <v>605</v>
      </c>
      <c r="C22" s="195" t="s">
        <v>623</v>
      </c>
      <c r="D22" s="128" t="s">
        <v>76</v>
      </c>
    </row>
    <row r="23" spans="1:4">
      <c r="A23" s="128"/>
      <c r="B23" s="128" t="s">
        <v>605</v>
      </c>
      <c r="C23" s="195" t="s">
        <v>624</v>
      </c>
      <c r="D23" s="128" t="s">
        <v>76</v>
      </c>
    </row>
    <row r="24" spans="1:4">
      <c r="A24" s="128"/>
      <c r="B24" s="128" t="s">
        <v>605</v>
      </c>
      <c r="C24" s="195" t="s">
        <v>625</v>
      </c>
      <c r="D24" s="128" t="s">
        <v>76</v>
      </c>
    </row>
    <row r="25" spans="1:4">
      <c r="A25" s="128"/>
      <c r="B25" s="128" t="s">
        <v>605</v>
      </c>
      <c r="C25" s="195" t="s">
        <v>626</v>
      </c>
      <c r="D25" s="128" t="s">
        <v>76</v>
      </c>
    </row>
    <row r="26" spans="1:4">
      <c r="A26" s="128"/>
      <c r="B26" s="128" t="s">
        <v>605</v>
      </c>
      <c r="C26" s="195" t="s">
        <v>627</v>
      </c>
      <c r="D26" s="128" t="s">
        <v>76</v>
      </c>
    </row>
    <row r="27" spans="1:4">
      <c r="A27" s="128"/>
      <c r="B27" s="128" t="s">
        <v>605</v>
      </c>
      <c r="C27" s="195" t="s">
        <v>628</v>
      </c>
      <c r="D27" s="128" t="s">
        <v>76</v>
      </c>
    </row>
    <row r="28" spans="1:4">
      <c r="A28" s="128"/>
      <c r="B28" s="128" t="s">
        <v>605</v>
      </c>
      <c r="C28" s="195" t="s">
        <v>629</v>
      </c>
      <c r="D28" s="128" t="s">
        <v>76</v>
      </c>
    </row>
    <row r="29" spans="1:4">
      <c r="A29" s="128"/>
      <c r="B29" s="128" t="s">
        <v>605</v>
      </c>
      <c r="C29" s="195" t="s">
        <v>630</v>
      </c>
      <c r="D29" s="128" t="s">
        <v>76</v>
      </c>
    </row>
    <row r="30" spans="1:4">
      <c r="A30" s="128"/>
      <c r="B30" s="128" t="s">
        <v>605</v>
      </c>
      <c r="C30" s="195" t="s">
        <v>631</v>
      </c>
      <c r="D30" s="128" t="s">
        <v>76</v>
      </c>
    </row>
    <row r="31" spans="1:4">
      <c r="A31" s="128"/>
      <c r="B31" s="128" t="s">
        <v>605</v>
      </c>
      <c r="C31" s="195" t="s">
        <v>632</v>
      </c>
      <c r="D31" s="128" t="s">
        <v>76</v>
      </c>
    </row>
    <row r="32" spans="1:4">
      <c r="A32" s="128"/>
      <c r="B32" s="128" t="s">
        <v>605</v>
      </c>
      <c r="C32" s="195" t="s">
        <v>633</v>
      </c>
      <c r="D32" s="128" t="s">
        <v>76</v>
      </c>
    </row>
    <row r="33" spans="1:4">
      <c r="A33" s="128"/>
      <c r="B33" s="128" t="s">
        <v>605</v>
      </c>
      <c r="C33" s="195" t="s">
        <v>634</v>
      </c>
      <c r="D33" s="128" t="s">
        <v>76</v>
      </c>
    </row>
    <row r="34" spans="1:4">
      <c r="A34" s="128"/>
      <c r="B34" s="128" t="s">
        <v>605</v>
      </c>
      <c r="C34" s="195" t="s">
        <v>635</v>
      </c>
      <c r="D34" s="128" t="s">
        <v>76</v>
      </c>
    </row>
    <row r="35" spans="1:4">
      <c r="A35" s="128"/>
      <c r="B35" s="128" t="s">
        <v>605</v>
      </c>
      <c r="C35" s="195" t="s">
        <v>636</v>
      </c>
      <c r="D35" s="128" t="s">
        <v>76</v>
      </c>
    </row>
    <row r="36" spans="1:4">
      <c r="A36" s="128"/>
      <c r="B36" s="128" t="s">
        <v>605</v>
      </c>
      <c r="C36" s="195" t="s">
        <v>637</v>
      </c>
      <c r="D36" s="128" t="s">
        <v>76</v>
      </c>
    </row>
    <row r="37" spans="1:4">
      <c r="A37" s="128"/>
      <c r="B37" s="128" t="s">
        <v>605</v>
      </c>
      <c r="C37" s="195" t="s">
        <v>638</v>
      </c>
      <c r="D37" s="128" t="s">
        <v>76</v>
      </c>
    </row>
    <row r="38" spans="1:4">
      <c r="A38" s="128"/>
      <c r="B38" s="128" t="s">
        <v>605</v>
      </c>
      <c r="C38" s="195" t="s">
        <v>639</v>
      </c>
      <c r="D38" s="128" t="s">
        <v>76</v>
      </c>
    </row>
    <row r="39" spans="1:4">
      <c r="A39" s="128"/>
      <c r="B39" s="128" t="s">
        <v>84</v>
      </c>
      <c r="C39" s="195" t="s">
        <v>640</v>
      </c>
      <c r="D39" s="128" t="s">
        <v>76</v>
      </c>
    </row>
    <row r="40" spans="1:4">
      <c r="A40" s="128"/>
      <c r="B40" s="128" t="s">
        <v>84</v>
      </c>
      <c r="C40" s="195" t="s">
        <v>641</v>
      </c>
      <c r="D40" s="128" t="s">
        <v>76</v>
      </c>
    </row>
    <row r="41" spans="1:4">
      <c r="A41" s="128"/>
      <c r="B41" s="128" t="s">
        <v>84</v>
      </c>
      <c r="C41" s="195" t="s">
        <v>642</v>
      </c>
      <c r="D41" s="128" t="s">
        <v>76</v>
      </c>
    </row>
    <row r="42" spans="1:4">
      <c r="A42" s="128"/>
      <c r="B42" s="128" t="s">
        <v>84</v>
      </c>
      <c r="C42" s="195" t="s">
        <v>643</v>
      </c>
      <c r="D42" s="128" t="s">
        <v>76</v>
      </c>
    </row>
    <row r="43" spans="1:4">
      <c r="A43" s="128"/>
      <c r="B43" s="128" t="s">
        <v>84</v>
      </c>
      <c r="C43" s="195" t="s">
        <v>644</v>
      </c>
      <c r="D43" s="128" t="s">
        <v>76</v>
      </c>
    </row>
    <row r="44" spans="1:4">
      <c r="A44" s="128"/>
      <c r="B44" s="128" t="s">
        <v>84</v>
      </c>
      <c r="C44" s="195" t="s">
        <v>645</v>
      </c>
      <c r="D44" s="128" t="s">
        <v>76</v>
      </c>
    </row>
    <row r="45" spans="1:4">
      <c r="A45" s="128"/>
      <c r="B45" s="128" t="s">
        <v>84</v>
      </c>
      <c r="C45" s="195" t="s">
        <v>646</v>
      </c>
      <c r="D45" s="128" t="s">
        <v>76</v>
      </c>
    </row>
    <row r="46" spans="1:4">
      <c r="A46" s="128"/>
      <c r="B46" s="128" t="s">
        <v>84</v>
      </c>
      <c r="C46" s="195" t="s">
        <v>647</v>
      </c>
      <c r="D46" s="128" t="s">
        <v>76</v>
      </c>
    </row>
    <row r="47" spans="1:4">
      <c r="A47" s="128"/>
      <c r="B47" s="128" t="s">
        <v>84</v>
      </c>
      <c r="C47" s="195" t="s">
        <v>648</v>
      </c>
      <c r="D47" s="128" t="s">
        <v>76</v>
      </c>
    </row>
    <row r="48" spans="1:4">
      <c r="A48" s="128"/>
      <c r="B48" s="128" t="s">
        <v>84</v>
      </c>
      <c r="C48" s="195" t="s">
        <v>649</v>
      </c>
      <c r="D48" s="128" t="s">
        <v>76</v>
      </c>
    </row>
    <row r="49" spans="1:4">
      <c r="A49" s="128"/>
      <c r="B49" s="128" t="s">
        <v>84</v>
      </c>
      <c r="C49" s="195" t="s">
        <v>650</v>
      </c>
      <c r="D49" s="128" t="s">
        <v>76</v>
      </c>
    </row>
    <row r="50" spans="1:4">
      <c r="A50" s="128"/>
      <c r="B50" s="128" t="s">
        <v>84</v>
      </c>
      <c r="C50" s="195" t="s">
        <v>651</v>
      </c>
      <c r="D50" s="128" t="s">
        <v>76</v>
      </c>
    </row>
    <row r="51" spans="1:4">
      <c r="A51" s="128"/>
      <c r="B51" s="128" t="s">
        <v>84</v>
      </c>
      <c r="C51" s="195" t="s">
        <v>652</v>
      </c>
      <c r="D51" s="128" t="s">
        <v>76</v>
      </c>
    </row>
    <row r="52" spans="1:4">
      <c r="A52" s="128"/>
      <c r="B52" s="128" t="s">
        <v>84</v>
      </c>
      <c r="C52" s="195" t="s">
        <v>653</v>
      </c>
      <c r="D52" s="128" t="s">
        <v>76</v>
      </c>
    </row>
    <row r="53" spans="1:4">
      <c r="A53" s="128"/>
      <c r="B53" s="128" t="s">
        <v>84</v>
      </c>
      <c r="C53" s="195" t="s">
        <v>654</v>
      </c>
      <c r="D53" s="128" t="s">
        <v>76</v>
      </c>
    </row>
    <row r="54" spans="1:4">
      <c r="A54" s="128"/>
      <c r="B54" s="128" t="s">
        <v>84</v>
      </c>
      <c r="C54" s="195" t="s">
        <v>655</v>
      </c>
      <c r="D54" s="128" t="s">
        <v>76</v>
      </c>
    </row>
    <row r="55" spans="1:4">
      <c r="A55" s="128"/>
      <c r="B55" s="128" t="s">
        <v>84</v>
      </c>
      <c r="C55" s="195" t="s">
        <v>656</v>
      </c>
      <c r="D55" s="128" t="s">
        <v>76</v>
      </c>
    </row>
    <row r="56" spans="1:4">
      <c r="A56" s="128"/>
      <c r="B56" s="128" t="s">
        <v>84</v>
      </c>
      <c r="C56" s="195" t="s">
        <v>657</v>
      </c>
      <c r="D56" s="128" t="s">
        <v>76</v>
      </c>
    </row>
    <row r="57" spans="1:4">
      <c r="A57" s="128"/>
      <c r="B57" s="128" t="s">
        <v>84</v>
      </c>
      <c r="C57" s="195" t="s">
        <v>658</v>
      </c>
      <c r="D57" s="128" t="s">
        <v>76</v>
      </c>
    </row>
    <row r="58" spans="1:4">
      <c r="A58" s="128"/>
      <c r="B58" s="128" t="s">
        <v>84</v>
      </c>
      <c r="C58" s="195" t="s">
        <v>659</v>
      </c>
      <c r="D58" s="128" t="s">
        <v>76</v>
      </c>
    </row>
    <row r="59" spans="1:4">
      <c r="A59" s="128"/>
      <c r="B59" s="128" t="s">
        <v>84</v>
      </c>
      <c r="C59" s="195" t="s">
        <v>660</v>
      </c>
      <c r="D59" s="128" t="s">
        <v>76</v>
      </c>
    </row>
    <row r="60" spans="1:4">
      <c r="A60" s="128"/>
      <c r="B60" s="128" t="s">
        <v>84</v>
      </c>
      <c r="C60" s="195" t="s">
        <v>661</v>
      </c>
      <c r="D60" s="128" t="s">
        <v>76</v>
      </c>
    </row>
    <row r="61" spans="1:4">
      <c r="A61" s="128"/>
      <c r="B61" s="128" t="s">
        <v>84</v>
      </c>
      <c r="C61" s="195" t="s">
        <v>662</v>
      </c>
      <c r="D61" s="128" t="s">
        <v>76</v>
      </c>
    </row>
    <row r="62" spans="1:4">
      <c r="A62" s="128"/>
      <c r="B62" s="128" t="s">
        <v>84</v>
      </c>
      <c r="C62" s="195" t="s">
        <v>663</v>
      </c>
      <c r="D62" s="128" t="s">
        <v>76</v>
      </c>
    </row>
    <row r="63" spans="1:4">
      <c r="A63" s="128"/>
      <c r="B63" s="128" t="s">
        <v>84</v>
      </c>
      <c r="C63" s="195" t="s">
        <v>664</v>
      </c>
      <c r="D63" s="128" t="s">
        <v>76</v>
      </c>
    </row>
    <row r="64" spans="1:4">
      <c r="A64" s="128"/>
      <c r="B64" s="128" t="s">
        <v>84</v>
      </c>
      <c r="C64" s="195" t="s">
        <v>665</v>
      </c>
      <c r="D64" s="128" t="s">
        <v>76</v>
      </c>
    </row>
    <row r="65" spans="1:4">
      <c r="A65" s="128"/>
      <c r="B65" s="128" t="s">
        <v>84</v>
      </c>
      <c r="C65" s="195" t="s">
        <v>666</v>
      </c>
      <c r="D65" s="128" t="s">
        <v>76</v>
      </c>
    </row>
    <row r="66" spans="1:4">
      <c r="A66" s="128"/>
      <c r="B66" s="128" t="s">
        <v>84</v>
      </c>
      <c r="C66" s="195" t="s">
        <v>667</v>
      </c>
      <c r="D66" s="128" t="s">
        <v>76</v>
      </c>
    </row>
    <row r="67" spans="1:4">
      <c r="A67" s="128"/>
      <c r="B67" s="128" t="s">
        <v>84</v>
      </c>
      <c r="C67" s="195" t="s">
        <v>668</v>
      </c>
      <c r="D67" s="128" t="s">
        <v>76</v>
      </c>
    </row>
    <row r="68" spans="1:4">
      <c r="A68" s="128"/>
      <c r="B68" s="128" t="s">
        <v>84</v>
      </c>
      <c r="C68" s="195" t="s">
        <v>669</v>
      </c>
      <c r="D68" s="128" t="s">
        <v>76</v>
      </c>
    </row>
    <row r="69" spans="1:4">
      <c r="A69" s="128"/>
      <c r="B69" s="128" t="s">
        <v>84</v>
      </c>
      <c r="C69" s="195" t="s">
        <v>670</v>
      </c>
      <c r="D69" s="128" t="s">
        <v>76</v>
      </c>
    </row>
    <row r="70" spans="1:4">
      <c r="A70" s="128"/>
      <c r="B70" s="128" t="s">
        <v>84</v>
      </c>
      <c r="C70" s="195" t="s">
        <v>640</v>
      </c>
      <c r="D70" s="128" t="s">
        <v>76</v>
      </c>
    </row>
    <row r="71" spans="1:4">
      <c r="A71" s="128"/>
      <c r="B71" s="128" t="s">
        <v>84</v>
      </c>
      <c r="C71" s="195" t="s">
        <v>641</v>
      </c>
      <c r="D71" s="128" t="s">
        <v>76</v>
      </c>
    </row>
    <row r="72" spans="1:4">
      <c r="A72" s="128"/>
      <c r="B72" s="128" t="s">
        <v>84</v>
      </c>
      <c r="C72" s="195" t="s">
        <v>642</v>
      </c>
      <c r="D72" s="128" t="s">
        <v>76</v>
      </c>
    </row>
    <row r="73" spans="1:4">
      <c r="A73" s="128"/>
      <c r="B73" s="128" t="s">
        <v>84</v>
      </c>
      <c r="C73" s="195" t="s">
        <v>671</v>
      </c>
      <c r="D73" s="128" t="s">
        <v>76</v>
      </c>
    </row>
    <row r="74" spans="1:4">
      <c r="A74" s="128"/>
      <c r="B74" s="128" t="s">
        <v>84</v>
      </c>
      <c r="C74" s="195" t="s">
        <v>672</v>
      </c>
      <c r="D74" s="128" t="s">
        <v>76</v>
      </c>
    </row>
    <row r="75" spans="1:4">
      <c r="A75" s="128"/>
      <c r="B75" s="128" t="s">
        <v>84</v>
      </c>
      <c r="C75" s="195" t="s">
        <v>673</v>
      </c>
      <c r="D75" s="128" t="s">
        <v>76</v>
      </c>
    </row>
  </sheetData>
  <hyperlinks>
    <hyperlink ref="A2" location="'1. General Information.'!A1" display="Back to General Information Page" xr:uid="{00000000-0004-0000-1800-000000000000}"/>
  </hyperlinks>
  <pageMargins left="0.25" right="0.25" top="0.75" bottom="0.75" header="0.3" footer="0.3"/>
  <pageSetup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pageSetUpPr fitToPage="1"/>
  </sheetPr>
  <dimension ref="A1:H163"/>
  <sheetViews>
    <sheetView view="pageBreakPreview" zoomScaleNormal="100" zoomScaleSheetLayoutView="100" workbookViewId="0"/>
  </sheetViews>
  <sheetFormatPr defaultRowHeight="15"/>
  <cols>
    <col min="1" max="1" width="5.5703125" customWidth="1"/>
    <col min="2" max="2" width="12.7109375" customWidth="1"/>
    <col min="3" max="3" width="30.28515625" customWidth="1"/>
    <col min="4" max="4" width="12.7109375" bestFit="1" customWidth="1"/>
    <col min="5" max="5" width="9.7109375" bestFit="1" customWidth="1"/>
    <col min="6" max="6" width="11.28515625" customWidth="1"/>
    <col min="7" max="7" width="10.28515625" customWidth="1"/>
    <col min="8" max="8" width="20.42578125" customWidth="1"/>
  </cols>
  <sheetData>
    <row r="1" spans="1:8">
      <c r="A1" s="130"/>
      <c r="B1" s="130"/>
      <c r="C1" s="130"/>
      <c r="D1" s="130"/>
      <c r="E1" s="130"/>
      <c r="F1" s="130"/>
      <c r="G1" s="130"/>
      <c r="H1" s="130"/>
    </row>
    <row r="2" spans="1:8">
      <c r="A2" s="122" t="s">
        <v>81</v>
      </c>
      <c r="B2" s="2"/>
      <c r="C2" s="130"/>
      <c r="D2" s="130"/>
      <c r="E2" s="130"/>
      <c r="F2" s="130"/>
      <c r="G2" s="130"/>
      <c r="H2" s="130"/>
    </row>
    <row r="3" spans="1:8">
      <c r="A3" s="13" t="s">
        <v>603</v>
      </c>
      <c r="B3" s="13"/>
      <c r="C3" s="130"/>
      <c r="D3" s="130"/>
      <c r="E3" s="130"/>
      <c r="F3" s="130"/>
      <c r="G3" s="130"/>
      <c r="H3" s="130"/>
    </row>
    <row r="4" spans="1:8">
      <c r="A4" s="245" t="s">
        <v>82</v>
      </c>
      <c r="B4" s="245" t="s">
        <v>674</v>
      </c>
      <c r="C4" s="246" t="s">
        <v>570</v>
      </c>
      <c r="D4" s="246" t="s">
        <v>591</v>
      </c>
      <c r="E4" s="246" t="s">
        <v>54</v>
      </c>
      <c r="F4" s="246" t="s">
        <v>372</v>
      </c>
      <c r="G4" s="246" t="s">
        <v>675</v>
      </c>
      <c r="H4" s="247" t="s">
        <v>10</v>
      </c>
    </row>
    <row r="5" spans="1:8">
      <c r="A5" s="203"/>
      <c r="B5" s="203" t="s">
        <v>676</v>
      </c>
      <c r="C5" s="128" t="s">
        <v>677</v>
      </c>
      <c r="D5" s="128"/>
      <c r="E5" s="128"/>
      <c r="F5" s="128" t="s">
        <v>76</v>
      </c>
      <c r="G5" s="128" t="s">
        <v>77</v>
      </c>
      <c r="H5" s="159"/>
    </row>
    <row r="6" spans="1:8">
      <c r="A6" s="203"/>
      <c r="B6" s="203" t="s">
        <v>676</v>
      </c>
      <c r="C6" s="128" t="s">
        <v>678</v>
      </c>
      <c r="D6" s="128"/>
      <c r="E6" s="128"/>
      <c r="F6" s="128" t="s">
        <v>76</v>
      </c>
      <c r="G6" s="128" t="s">
        <v>77</v>
      </c>
      <c r="H6" s="159"/>
    </row>
    <row r="7" spans="1:8">
      <c r="A7" s="203"/>
      <c r="B7" s="203" t="s">
        <v>676</v>
      </c>
      <c r="C7" s="128" t="s">
        <v>679</v>
      </c>
      <c r="D7" s="128"/>
      <c r="E7" s="128"/>
      <c r="F7" s="128" t="s">
        <v>76</v>
      </c>
      <c r="G7" s="128" t="s">
        <v>77</v>
      </c>
      <c r="H7" s="159"/>
    </row>
    <row r="8" spans="1:8">
      <c r="A8" s="203"/>
      <c r="B8" s="203" t="s">
        <v>676</v>
      </c>
      <c r="C8" s="128" t="s">
        <v>680</v>
      </c>
      <c r="D8" s="128"/>
      <c r="E8" s="128"/>
      <c r="F8" s="128" t="s">
        <v>76</v>
      </c>
      <c r="G8" s="128" t="s">
        <v>77</v>
      </c>
      <c r="H8" s="159"/>
    </row>
    <row r="9" spans="1:8">
      <c r="A9" s="203"/>
      <c r="B9" s="203" t="s">
        <v>676</v>
      </c>
      <c r="C9" s="128" t="s">
        <v>681</v>
      </c>
      <c r="D9" s="128"/>
      <c r="E9" s="128"/>
      <c r="F9" s="128" t="s">
        <v>76</v>
      </c>
      <c r="G9" s="128" t="s">
        <v>77</v>
      </c>
      <c r="H9" s="159"/>
    </row>
    <row r="10" spans="1:8">
      <c r="A10" s="203"/>
      <c r="B10" s="203" t="s">
        <v>676</v>
      </c>
      <c r="C10" s="128" t="s">
        <v>682</v>
      </c>
      <c r="D10" s="128"/>
      <c r="E10" s="128"/>
      <c r="F10" s="128" t="s">
        <v>76</v>
      </c>
      <c r="G10" s="128" t="s">
        <v>77</v>
      </c>
      <c r="H10" s="159"/>
    </row>
    <row r="11" spans="1:8">
      <c r="A11" s="203"/>
      <c r="B11" s="203" t="s">
        <v>676</v>
      </c>
      <c r="C11" s="128" t="s">
        <v>683</v>
      </c>
      <c r="D11" s="128"/>
      <c r="E11" s="128"/>
      <c r="F11" s="128" t="s">
        <v>76</v>
      </c>
      <c r="G11" s="128" t="s">
        <v>77</v>
      </c>
      <c r="H11" s="159"/>
    </row>
    <row r="12" spans="1:8">
      <c r="A12" s="203"/>
      <c r="B12" s="203" t="s">
        <v>676</v>
      </c>
      <c r="C12" s="128" t="s">
        <v>684</v>
      </c>
      <c r="D12" s="128"/>
      <c r="E12" s="128"/>
      <c r="F12" s="128" t="s">
        <v>76</v>
      </c>
      <c r="G12" s="128" t="s">
        <v>77</v>
      </c>
      <c r="H12" s="159"/>
    </row>
    <row r="13" spans="1:8">
      <c r="A13" s="203"/>
      <c r="B13" s="203" t="s">
        <v>676</v>
      </c>
      <c r="C13" s="128" t="s">
        <v>685</v>
      </c>
      <c r="D13" s="128"/>
      <c r="E13" s="128"/>
      <c r="F13" s="128" t="s">
        <v>76</v>
      </c>
      <c r="G13" s="128" t="s">
        <v>77</v>
      </c>
      <c r="H13" s="159"/>
    </row>
    <row r="14" spans="1:8">
      <c r="A14" s="203"/>
      <c r="B14" s="203" t="s">
        <v>676</v>
      </c>
      <c r="C14" s="128" t="s">
        <v>686</v>
      </c>
      <c r="D14" s="128"/>
      <c r="E14" s="128"/>
      <c r="F14" s="128" t="s">
        <v>76</v>
      </c>
      <c r="G14" s="128" t="s">
        <v>77</v>
      </c>
      <c r="H14" s="159"/>
    </row>
    <row r="15" spans="1:8">
      <c r="A15" s="203"/>
      <c r="B15" s="203" t="s">
        <v>676</v>
      </c>
      <c r="C15" s="128" t="s">
        <v>687</v>
      </c>
      <c r="D15" s="128"/>
      <c r="E15" s="128"/>
      <c r="F15" s="128" t="s">
        <v>76</v>
      </c>
      <c r="G15" s="128" t="s">
        <v>77</v>
      </c>
      <c r="H15" s="159"/>
    </row>
    <row r="16" spans="1:8">
      <c r="A16" s="203"/>
      <c r="B16" s="203" t="s">
        <v>676</v>
      </c>
      <c r="C16" s="128" t="s">
        <v>688</v>
      </c>
      <c r="D16" s="128"/>
      <c r="E16" s="128"/>
      <c r="F16" s="128" t="s">
        <v>76</v>
      </c>
      <c r="G16" s="128" t="s">
        <v>77</v>
      </c>
      <c r="H16" s="159"/>
    </row>
    <row r="17" spans="1:8">
      <c r="A17" s="203"/>
      <c r="B17" s="203" t="s">
        <v>676</v>
      </c>
      <c r="C17" s="128" t="s">
        <v>689</v>
      </c>
      <c r="D17" s="128"/>
      <c r="E17" s="128"/>
      <c r="F17" s="128" t="s">
        <v>76</v>
      </c>
      <c r="G17" s="128" t="s">
        <v>77</v>
      </c>
      <c r="H17" s="159"/>
    </row>
    <row r="18" spans="1:8">
      <c r="A18" s="203"/>
      <c r="B18" s="203" t="s">
        <v>676</v>
      </c>
      <c r="C18" s="128" t="s">
        <v>690</v>
      </c>
      <c r="D18" s="128"/>
      <c r="E18" s="128"/>
      <c r="F18" s="128" t="s">
        <v>76</v>
      </c>
      <c r="G18" s="128" t="s">
        <v>77</v>
      </c>
      <c r="H18" s="159"/>
    </row>
    <row r="19" spans="1:8">
      <c r="A19" s="203"/>
      <c r="B19" s="203" t="s">
        <v>676</v>
      </c>
      <c r="C19" s="128" t="s">
        <v>691</v>
      </c>
      <c r="D19" s="128"/>
      <c r="E19" s="128"/>
      <c r="F19" s="128" t="s">
        <v>76</v>
      </c>
      <c r="G19" s="128" t="s">
        <v>77</v>
      </c>
      <c r="H19" s="159"/>
    </row>
    <row r="20" spans="1:8">
      <c r="A20" s="203"/>
      <c r="B20" s="203" t="s">
        <v>676</v>
      </c>
      <c r="C20" s="128" t="s">
        <v>692</v>
      </c>
      <c r="D20" s="128"/>
      <c r="E20" s="128"/>
      <c r="F20" s="128" t="s">
        <v>76</v>
      </c>
      <c r="G20" s="128" t="s">
        <v>77</v>
      </c>
      <c r="H20" s="159"/>
    </row>
    <row r="21" spans="1:8">
      <c r="A21" s="203"/>
      <c r="B21" s="203" t="s">
        <v>676</v>
      </c>
      <c r="C21" s="128" t="s">
        <v>693</v>
      </c>
      <c r="D21" s="128"/>
      <c r="E21" s="128"/>
      <c r="F21" s="128" t="s">
        <v>76</v>
      </c>
      <c r="G21" s="128" t="s">
        <v>77</v>
      </c>
      <c r="H21" s="159"/>
    </row>
    <row r="22" spans="1:8">
      <c r="A22" s="203"/>
      <c r="B22" s="203" t="s">
        <v>676</v>
      </c>
      <c r="C22" s="128" t="s">
        <v>694</v>
      </c>
      <c r="D22" s="128"/>
      <c r="E22" s="128"/>
      <c r="F22" s="128" t="s">
        <v>76</v>
      </c>
      <c r="G22" s="128" t="s">
        <v>77</v>
      </c>
      <c r="H22" s="159"/>
    </row>
    <row r="23" spans="1:8">
      <c r="A23" s="203"/>
      <c r="B23" s="203" t="s">
        <v>676</v>
      </c>
      <c r="C23" s="128" t="s">
        <v>695</v>
      </c>
      <c r="D23" s="128"/>
      <c r="E23" s="128"/>
      <c r="F23" s="128" t="s">
        <v>76</v>
      </c>
      <c r="G23" s="128" t="s">
        <v>77</v>
      </c>
      <c r="H23" s="159"/>
    </row>
    <row r="24" spans="1:8">
      <c r="A24" s="203"/>
      <c r="B24" s="203" t="s">
        <v>676</v>
      </c>
      <c r="C24" s="128" t="s">
        <v>696</v>
      </c>
      <c r="D24" s="128"/>
      <c r="E24" s="128"/>
      <c r="F24" s="128" t="s">
        <v>76</v>
      </c>
      <c r="G24" s="128" t="s">
        <v>77</v>
      </c>
      <c r="H24" s="159"/>
    </row>
    <row r="25" spans="1:8">
      <c r="A25" s="203"/>
      <c r="B25" s="203" t="s">
        <v>676</v>
      </c>
      <c r="C25" s="128" t="s">
        <v>697</v>
      </c>
      <c r="D25" s="128"/>
      <c r="E25" s="128"/>
      <c r="F25" s="128" t="s">
        <v>76</v>
      </c>
      <c r="G25" s="128" t="s">
        <v>77</v>
      </c>
      <c r="H25" s="159"/>
    </row>
    <row r="26" spans="1:8">
      <c r="A26" s="203"/>
      <c r="B26" s="203" t="s">
        <v>676</v>
      </c>
      <c r="C26" s="128" t="s">
        <v>698</v>
      </c>
      <c r="D26" s="128"/>
      <c r="E26" s="128"/>
      <c r="F26" s="128" t="s">
        <v>76</v>
      </c>
      <c r="G26" s="128" t="s">
        <v>77</v>
      </c>
      <c r="H26" s="159"/>
    </row>
    <row r="27" spans="1:8">
      <c r="A27" s="203"/>
      <c r="B27" s="203" t="s">
        <v>676</v>
      </c>
      <c r="C27" s="128" t="s">
        <v>699</v>
      </c>
      <c r="D27" s="128"/>
      <c r="E27" s="128"/>
      <c r="F27" s="128" t="s">
        <v>76</v>
      </c>
      <c r="G27" s="128" t="s">
        <v>77</v>
      </c>
      <c r="H27" s="159"/>
    </row>
    <row r="28" spans="1:8">
      <c r="A28" s="203"/>
      <c r="B28" s="203" t="s">
        <v>676</v>
      </c>
      <c r="C28" s="128" t="s">
        <v>700</v>
      </c>
      <c r="D28" s="128"/>
      <c r="E28" s="128"/>
      <c r="F28" s="128" t="s">
        <v>76</v>
      </c>
      <c r="G28" s="128" t="s">
        <v>77</v>
      </c>
      <c r="H28" s="159"/>
    </row>
    <row r="29" spans="1:8">
      <c r="A29" s="203"/>
      <c r="B29" s="203" t="s">
        <v>676</v>
      </c>
      <c r="C29" s="128" t="s">
        <v>701</v>
      </c>
      <c r="D29" s="128"/>
      <c r="E29" s="128"/>
      <c r="F29" s="128" t="s">
        <v>76</v>
      </c>
      <c r="G29" s="128" t="s">
        <v>77</v>
      </c>
      <c r="H29" s="159"/>
    </row>
    <row r="30" spans="1:8">
      <c r="A30" s="203"/>
      <c r="B30" s="203" t="s">
        <v>676</v>
      </c>
      <c r="C30" s="128" t="s">
        <v>702</v>
      </c>
      <c r="D30" s="128"/>
      <c r="E30" s="128"/>
      <c r="F30" s="128" t="s">
        <v>76</v>
      </c>
      <c r="G30" s="128" t="s">
        <v>77</v>
      </c>
      <c r="H30" s="159"/>
    </row>
    <row r="31" spans="1:8">
      <c r="A31" s="203"/>
      <c r="B31" s="203" t="s">
        <v>676</v>
      </c>
      <c r="C31" s="128" t="s">
        <v>703</v>
      </c>
      <c r="D31" s="128"/>
      <c r="E31" s="128"/>
      <c r="F31" s="128" t="s">
        <v>76</v>
      </c>
      <c r="G31" s="128" t="s">
        <v>77</v>
      </c>
      <c r="H31" s="159"/>
    </row>
    <row r="32" spans="1:8">
      <c r="A32" s="203"/>
      <c r="B32" s="203" t="s">
        <v>676</v>
      </c>
      <c r="C32" s="128" t="s">
        <v>704</v>
      </c>
      <c r="D32" s="128"/>
      <c r="E32" s="128"/>
      <c r="F32" s="128" t="s">
        <v>76</v>
      </c>
      <c r="G32" s="128" t="s">
        <v>77</v>
      </c>
      <c r="H32" s="159"/>
    </row>
    <row r="33" spans="1:8">
      <c r="A33" s="203"/>
      <c r="B33" s="203" t="s">
        <v>676</v>
      </c>
      <c r="C33" s="128" t="s">
        <v>705</v>
      </c>
      <c r="D33" s="128"/>
      <c r="E33" s="128"/>
      <c r="F33" s="128" t="s">
        <v>76</v>
      </c>
      <c r="G33" s="128" t="s">
        <v>77</v>
      </c>
      <c r="H33" s="159"/>
    </row>
    <row r="34" spans="1:8">
      <c r="A34" s="203"/>
      <c r="B34" s="203" t="s">
        <v>676</v>
      </c>
      <c r="C34" s="128" t="s">
        <v>706</v>
      </c>
      <c r="D34" s="128"/>
      <c r="E34" s="128"/>
      <c r="F34" s="128" t="s">
        <v>76</v>
      </c>
      <c r="G34" s="128" t="s">
        <v>77</v>
      </c>
      <c r="H34" s="159"/>
    </row>
    <row r="35" spans="1:8">
      <c r="A35" s="203"/>
      <c r="B35" s="203" t="s">
        <v>676</v>
      </c>
      <c r="C35" s="128" t="s">
        <v>707</v>
      </c>
      <c r="D35" s="128"/>
      <c r="E35" s="128"/>
      <c r="F35" s="128" t="s">
        <v>76</v>
      </c>
      <c r="G35" s="128" t="s">
        <v>77</v>
      </c>
      <c r="H35" s="159"/>
    </row>
    <row r="36" spans="1:8">
      <c r="A36" s="203"/>
      <c r="B36" s="203" t="s">
        <v>676</v>
      </c>
      <c r="C36" s="128" t="s">
        <v>708</v>
      </c>
      <c r="D36" s="128"/>
      <c r="E36" s="128"/>
      <c r="F36" s="128" t="s">
        <v>76</v>
      </c>
      <c r="G36" s="128" t="s">
        <v>77</v>
      </c>
      <c r="H36" s="159"/>
    </row>
    <row r="37" spans="1:8">
      <c r="A37" s="203"/>
      <c r="B37" s="203" t="s">
        <v>676</v>
      </c>
      <c r="C37" s="128" t="s">
        <v>709</v>
      </c>
      <c r="D37" s="128"/>
      <c r="E37" s="128"/>
      <c r="F37" s="128" t="s">
        <v>76</v>
      </c>
      <c r="G37" s="128" t="s">
        <v>77</v>
      </c>
      <c r="H37" s="159"/>
    </row>
    <row r="38" spans="1:8">
      <c r="A38" s="203"/>
      <c r="B38" s="203" t="s">
        <v>676</v>
      </c>
      <c r="C38" s="128" t="s">
        <v>710</v>
      </c>
      <c r="D38" s="128"/>
      <c r="E38" s="128"/>
      <c r="F38" s="128" t="s">
        <v>76</v>
      </c>
      <c r="G38" s="128" t="s">
        <v>77</v>
      </c>
      <c r="H38" s="159"/>
    </row>
    <row r="39" spans="1:8">
      <c r="A39" s="203"/>
      <c r="B39" s="203" t="s">
        <v>676</v>
      </c>
      <c r="C39" s="128" t="s">
        <v>711</v>
      </c>
      <c r="D39" s="128"/>
      <c r="E39" s="128"/>
      <c r="F39" s="128" t="s">
        <v>76</v>
      </c>
      <c r="G39" s="128" t="s">
        <v>77</v>
      </c>
      <c r="H39" s="159"/>
    </row>
    <row r="40" spans="1:8">
      <c r="A40" s="203"/>
      <c r="B40" s="203" t="s">
        <v>676</v>
      </c>
      <c r="C40" s="128" t="s">
        <v>712</v>
      </c>
      <c r="D40" s="128"/>
      <c r="E40" s="128"/>
      <c r="F40" s="128" t="s">
        <v>76</v>
      </c>
      <c r="G40" s="128" t="s">
        <v>77</v>
      </c>
      <c r="H40" s="159"/>
    </row>
    <row r="41" spans="1:8">
      <c r="A41" s="203"/>
      <c r="B41" s="203" t="s">
        <v>676</v>
      </c>
      <c r="C41" s="128" t="s">
        <v>713</v>
      </c>
      <c r="D41" s="128"/>
      <c r="E41" s="128"/>
      <c r="F41" s="128" t="s">
        <v>76</v>
      </c>
      <c r="G41" s="128" t="s">
        <v>77</v>
      </c>
      <c r="H41" s="159"/>
    </row>
    <row r="42" spans="1:8">
      <c r="A42" s="203"/>
      <c r="B42" s="203" t="s">
        <v>676</v>
      </c>
      <c r="C42" s="128" t="s">
        <v>714</v>
      </c>
      <c r="D42" s="128"/>
      <c r="E42" s="128"/>
      <c r="F42" s="128" t="s">
        <v>76</v>
      </c>
      <c r="G42" s="128" t="s">
        <v>77</v>
      </c>
      <c r="H42" s="159"/>
    </row>
    <row r="43" spans="1:8">
      <c r="A43" s="203"/>
      <c r="B43" s="203" t="s">
        <v>676</v>
      </c>
      <c r="C43" s="128" t="s">
        <v>715</v>
      </c>
      <c r="D43" s="128"/>
      <c r="E43" s="128"/>
      <c r="F43" s="128" t="s">
        <v>76</v>
      </c>
      <c r="G43" s="128" t="s">
        <v>77</v>
      </c>
      <c r="H43" s="159"/>
    </row>
    <row r="44" spans="1:8">
      <c r="A44" s="203"/>
      <c r="B44" s="203" t="s">
        <v>676</v>
      </c>
      <c r="C44" s="128" t="s">
        <v>716</v>
      </c>
      <c r="D44" s="128"/>
      <c r="E44" s="128"/>
      <c r="F44" s="128" t="s">
        <v>76</v>
      </c>
      <c r="G44" s="128" t="s">
        <v>77</v>
      </c>
      <c r="H44" s="159"/>
    </row>
    <row r="45" spans="1:8">
      <c r="A45" s="203"/>
      <c r="B45" s="203" t="s">
        <v>676</v>
      </c>
      <c r="C45" s="128" t="s">
        <v>717</v>
      </c>
      <c r="D45" s="128"/>
      <c r="E45" s="128"/>
      <c r="F45" s="128" t="s">
        <v>76</v>
      </c>
      <c r="G45" s="128" t="s">
        <v>77</v>
      </c>
      <c r="H45" s="159"/>
    </row>
    <row r="46" spans="1:8">
      <c r="A46" s="203"/>
      <c r="B46" s="203" t="s">
        <v>676</v>
      </c>
      <c r="C46" s="128" t="s">
        <v>718</v>
      </c>
      <c r="D46" s="128"/>
      <c r="E46" s="128"/>
      <c r="F46" s="128" t="s">
        <v>76</v>
      </c>
      <c r="G46" s="128" t="s">
        <v>77</v>
      </c>
      <c r="H46" s="159"/>
    </row>
    <row r="47" spans="1:8">
      <c r="A47" s="203"/>
      <c r="B47" s="203" t="s">
        <v>676</v>
      </c>
      <c r="C47" s="128" t="s">
        <v>719</v>
      </c>
      <c r="D47" s="128"/>
      <c r="E47" s="128"/>
      <c r="F47" s="128" t="s">
        <v>76</v>
      </c>
      <c r="G47" s="128" t="s">
        <v>77</v>
      </c>
      <c r="H47" s="159"/>
    </row>
    <row r="48" spans="1:8">
      <c r="A48" s="203"/>
      <c r="B48" s="203" t="s">
        <v>676</v>
      </c>
      <c r="C48" s="128" t="s">
        <v>720</v>
      </c>
      <c r="D48" s="128"/>
      <c r="E48" s="128"/>
      <c r="F48" s="128" t="s">
        <v>76</v>
      </c>
      <c r="G48" s="128" t="s">
        <v>77</v>
      </c>
      <c r="H48" s="159"/>
    </row>
    <row r="49" spans="1:8">
      <c r="A49" s="203"/>
      <c r="B49" s="203" t="s">
        <v>676</v>
      </c>
      <c r="C49" s="128" t="s">
        <v>721</v>
      </c>
      <c r="D49" s="128"/>
      <c r="E49" s="128"/>
      <c r="F49" s="128" t="s">
        <v>76</v>
      </c>
      <c r="G49" s="128" t="s">
        <v>77</v>
      </c>
      <c r="H49" s="159"/>
    </row>
    <row r="50" spans="1:8">
      <c r="A50" s="203"/>
      <c r="B50" s="203" t="s">
        <v>676</v>
      </c>
      <c r="C50" s="128" t="s">
        <v>722</v>
      </c>
      <c r="D50" s="128"/>
      <c r="E50" s="128"/>
      <c r="F50" s="128" t="s">
        <v>76</v>
      </c>
      <c r="G50" s="128" t="s">
        <v>77</v>
      </c>
      <c r="H50" s="159"/>
    </row>
    <row r="51" spans="1:8">
      <c r="A51" s="203"/>
      <c r="B51" s="203" t="s">
        <v>676</v>
      </c>
      <c r="C51" s="128" t="s">
        <v>723</v>
      </c>
      <c r="D51" s="128"/>
      <c r="E51" s="128"/>
      <c r="F51" s="128" t="s">
        <v>76</v>
      </c>
      <c r="G51" s="128" t="s">
        <v>77</v>
      </c>
      <c r="H51" s="159"/>
    </row>
    <row r="52" spans="1:8">
      <c r="A52" s="203"/>
      <c r="B52" s="203" t="s">
        <v>676</v>
      </c>
      <c r="C52" s="128" t="s">
        <v>724</v>
      </c>
      <c r="D52" s="128"/>
      <c r="E52" s="128"/>
      <c r="F52" s="128" t="s">
        <v>76</v>
      </c>
      <c r="G52" s="128" t="s">
        <v>77</v>
      </c>
      <c r="H52" s="159"/>
    </row>
    <row r="53" spans="1:8">
      <c r="A53" s="203"/>
      <c r="B53" s="203" t="s">
        <v>676</v>
      </c>
      <c r="C53" s="128" t="s">
        <v>725</v>
      </c>
      <c r="D53" s="128"/>
      <c r="E53" s="128"/>
      <c r="F53" s="128" t="s">
        <v>76</v>
      </c>
      <c r="G53" s="128" t="s">
        <v>77</v>
      </c>
      <c r="H53" s="159"/>
    </row>
    <row r="54" spans="1:8">
      <c r="A54" s="203"/>
      <c r="B54" s="203" t="s">
        <v>676</v>
      </c>
      <c r="C54" s="128" t="s">
        <v>726</v>
      </c>
      <c r="D54" s="128"/>
      <c r="E54" s="128"/>
      <c r="F54" s="128" t="s">
        <v>76</v>
      </c>
      <c r="G54" s="128" t="s">
        <v>77</v>
      </c>
      <c r="H54" s="159"/>
    </row>
    <row r="55" spans="1:8">
      <c r="A55" s="203"/>
      <c r="B55" s="203" t="s">
        <v>676</v>
      </c>
      <c r="C55" s="128" t="s">
        <v>727</v>
      </c>
      <c r="D55" s="128"/>
      <c r="E55" s="128"/>
      <c r="F55" s="128" t="s">
        <v>76</v>
      </c>
      <c r="G55" s="128" t="s">
        <v>77</v>
      </c>
      <c r="H55" s="159"/>
    </row>
    <row r="56" spans="1:8">
      <c r="A56" s="203"/>
      <c r="B56" s="203" t="s">
        <v>676</v>
      </c>
      <c r="C56" s="128" t="s">
        <v>728</v>
      </c>
      <c r="D56" s="128"/>
      <c r="E56" s="128"/>
      <c r="F56" s="128" t="s">
        <v>76</v>
      </c>
      <c r="G56" s="128" t="s">
        <v>77</v>
      </c>
      <c r="H56" s="159"/>
    </row>
    <row r="57" spans="1:8">
      <c r="A57" s="203"/>
      <c r="B57" s="203" t="s">
        <v>676</v>
      </c>
      <c r="C57" s="128" t="s">
        <v>729</v>
      </c>
      <c r="D57" s="128"/>
      <c r="E57" s="128"/>
      <c r="F57" s="128" t="s">
        <v>76</v>
      </c>
      <c r="G57" s="128" t="s">
        <v>77</v>
      </c>
      <c r="H57" s="159"/>
    </row>
    <row r="58" spans="1:8">
      <c r="A58" s="203"/>
      <c r="B58" s="203" t="s">
        <v>676</v>
      </c>
      <c r="C58" s="128" t="s">
        <v>730</v>
      </c>
      <c r="D58" s="128"/>
      <c r="E58" s="128"/>
      <c r="F58" s="128" t="s">
        <v>76</v>
      </c>
      <c r="G58" s="128" t="s">
        <v>77</v>
      </c>
      <c r="H58" s="159"/>
    </row>
    <row r="59" spans="1:8">
      <c r="A59" s="203"/>
      <c r="B59" s="203" t="s">
        <v>676</v>
      </c>
      <c r="C59" s="128" t="s">
        <v>731</v>
      </c>
      <c r="D59" s="128"/>
      <c r="E59" s="128"/>
      <c r="F59" s="128" t="s">
        <v>76</v>
      </c>
      <c r="G59" s="128" t="s">
        <v>77</v>
      </c>
      <c r="H59" s="159"/>
    </row>
    <row r="60" spans="1:8">
      <c r="A60" s="203"/>
      <c r="B60" s="203" t="s">
        <v>676</v>
      </c>
      <c r="C60" s="128" t="s">
        <v>732</v>
      </c>
      <c r="D60" s="128"/>
      <c r="E60" s="128"/>
      <c r="F60" s="128" t="s">
        <v>76</v>
      </c>
      <c r="G60" s="128" t="s">
        <v>77</v>
      </c>
      <c r="H60" s="159"/>
    </row>
    <row r="61" spans="1:8">
      <c r="A61" s="203"/>
      <c r="B61" s="203" t="s">
        <v>676</v>
      </c>
      <c r="C61" s="128" t="s">
        <v>733</v>
      </c>
      <c r="D61" s="128"/>
      <c r="E61" s="128"/>
      <c r="F61" s="128" t="s">
        <v>76</v>
      </c>
      <c r="G61" s="128" t="s">
        <v>77</v>
      </c>
      <c r="H61" s="159"/>
    </row>
    <row r="62" spans="1:8">
      <c r="A62" s="203"/>
      <c r="B62" s="203" t="s">
        <v>676</v>
      </c>
      <c r="C62" s="128" t="s">
        <v>734</v>
      </c>
      <c r="D62" s="128"/>
      <c r="E62" s="128"/>
      <c r="F62" s="128" t="s">
        <v>76</v>
      </c>
      <c r="G62" s="128" t="s">
        <v>77</v>
      </c>
      <c r="H62" s="159"/>
    </row>
    <row r="63" spans="1:8">
      <c r="A63" s="203"/>
      <c r="B63" s="203" t="s">
        <v>676</v>
      </c>
      <c r="C63" s="128" t="s">
        <v>735</v>
      </c>
      <c r="D63" s="128"/>
      <c r="E63" s="128"/>
      <c r="F63" s="128" t="s">
        <v>76</v>
      </c>
      <c r="G63" s="128" t="s">
        <v>77</v>
      </c>
      <c r="H63" s="159"/>
    </row>
    <row r="64" spans="1:8">
      <c r="A64" s="203"/>
      <c r="B64" s="203" t="s">
        <v>676</v>
      </c>
      <c r="C64" s="128" t="s">
        <v>736</v>
      </c>
      <c r="D64" s="128"/>
      <c r="E64" s="128"/>
      <c r="F64" s="128" t="s">
        <v>76</v>
      </c>
      <c r="G64" s="128" t="s">
        <v>77</v>
      </c>
      <c r="H64" s="159"/>
    </row>
    <row r="65" spans="1:8">
      <c r="A65" s="203"/>
      <c r="B65" s="203" t="s">
        <v>676</v>
      </c>
      <c r="C65" s="128" t="s">
        <v>737</v>
      </c>
      <c r="D65" s="128"/>
      <c r="E65" s="128"/>
      <c r="F65" s="128" t="s">
        <v>76</v>
      </c>
      <c r="G65" s="128" t="s">
        <v>77</v>
      </c>
      <c r="H65" s="159"/>
    </row>
    <row r="66" spans="1:8">
      <c r="A66" s="203"/>
      <c r="B66" s="203" t="s">
        <v>676</v>
      </c>
      <c r="C66" s="128" t="s">
        <v>738</v>
      </c>
      <c r="D66" s="128"/>
      <c r="E66" s="128"/>
      <c r="F66" s="128" t="s">
        <v>76</v>
      </c>
      <c r="G66" s="128" t="s">
        <v>77</v>
      </c>
      <c r="H66" s="159"/>
    </row>
    <row r="67" spans="1:8">
      <c r="A67" s="203"/>
      <c r="B67" s="203" t="s">
        <v>676</v>
      </c>
      <c r="C67" s="128" t="s">
        <v>739</v>
      </c>
      <c r="D67" s="128"/>
      <c r="E67" s="128"/>
      <c r="F67" s="128" t="s">
        <v>76</v>
      </c>
      <c r="G67" s="128" t="s">
        <v>77</v>
      </c>
      <c r="H67" s="159"/>
    </row>
    <row r="68" spans="1:8">
      <c r="A68" s="203"/>
      <c r="B68" s="203" t="s">
        <v>676</v>
      </c>
      <c r="C68" s="128" t="s">
        <v>740</v>
      </c>
      <c r="D68" s="128"/>
      <c r="E68" s="128"/>
      <c r="F68" s="128" t="s">
        <v>76</v>
      </c>
      <c r="G68" s="128" t="s">
        <v>77</v>
      </c>
      <c r="H68" s="159"/>
    </row>
    <row r="69" spans="1:8">
      <c r="A69" s="203"/>
      <c r="B69" s="203" t="s">
        <v>676</v>
      </c>
      <c r="C69" s="128" t="s">
        <v>741</v>
      </c>
      <c r="D69" s="128"/>
      <c r="E69" s="128"/>
      <c r="F69" s="128" t="s">
        <v>76</v>
      </c>
      <c r="G69" s="128" t="s">
        <v>77</v>
      </c>
      <c r="H69" s="159"/>
    </row>
    <row r="70" spans="1:8">
      <c r="A70" s="203"/>
      <c r="B70" s="203" t="s">
        <v>676</v>
      </c>
      <c r="C70" s="128" t="s">
        <v>742</v>
      </c>
      <c r="D70" s="128"/>
      <c r="E70" s="128"/>
      <c r="F70" s="128" t="s">
        <v>76</v>
      </c>
      <c r="G70" s="128" t="s">
        <v>77</v>
      </c>
      <c r="H70" s="159"/>
    </row>
    <row r="71" spans="1:8">
      <c r="A71" s="203"/>
      <c r="B71" s="203" t="s">
        <v>676</v>
      </c>
      <c r="C71" s="128" t="s">
        <v>743</v>
      </c>
      <c r="D71" s="128"/>
      <c r="E71" s="128"/>
      <c r="F71" s="128" t="s">
        <v>76</v>
      </c>
      <c r="G71" s="128" t="s">
        <v>77</v>
      </c>
      <c r="H71" s="159"/>
    </row>
    <row r="72" spans="1:8">
      <c r="A72" s="203"/>
      <c r="B72" s="203" t="s">
        <v>676</v>
      </c>
      <c r="C72" s="128" t="s">
        <v>744</v>
      </c>
      <c r="D72" s="128"/>
      <c r="E72" s="128"/>
      <c r="F72" s="128" t="s">
        <v>76</v>
      </c>
      <c r="G72" s="128" t="s">
        <v>77</v>
      </c>
      <c r="H72" s="159"/>
    </row>
    <row r="73" spans="1:8">
      <c r="A73" s="203"/>
      <c r="B73" s="203" t="s">
        <v>676</v>
      </c>
      <c r="C73" s="128" t="s">
        <v>745</v>
      </c>
      <c r="D73" s="128"/>
      <c r="E73" s="128"/>
      <c r="F73" s="128" t="s">
        <v>76</v>
      </c>
      <c r="G73" s="128" t="s">
        <v>77</v>
      </c>
      <c r="H73" s="159"/>
    </row>
    <row r="74" spans="1:8">
      <c r="A74" s="203"/>
      <c r="B74" s="203" t="s">
        <v>676</v>
      </c>
      <c r="C74" s="128" t="s">
        <v>746</v>
      </c>
      <c r="D74" s="128"/>
      <c r="E74" s="128"/>
      <c r="F74" s="128" t="s">
        <v>76</v>
      </c>
      <c r="G74" s="128" t="s">
        <v>77</v>
      </c>
      <c r="H74" s="159"/>
    </row>
    <row r="75" spans="1:8">
      <c r="A75" s="203"/>
      <c r="B75" s="203" t="s">
        <v>676</v>
      </c>
      <c r="C75" s="128" t="s">
        <v>747</v>
      </c>
      <c r="D75" s="128"/>
      <c r="E75" s="128"/>
      <c r="F75" s="128" t="s">
        <v>76</v>
      </c>
      <c r="G75" s="128" t="s">
        <v>77</v>
      </c>
      <c r="H75" s="159"/>
    </row>
    <row r="76" spans="1:8">
      <c r="A76" s="203"/>
      <c r="B76" s="203" t="s">
        <v>676</v>
      </c>
      <c r="C76" s="128" t="s">
        <v>748</v>
      </c>
      <c r="D76" s="128"/>
      <c r="E76" s="128"/>
      <c r="F76" s="128" t="s">
        <v>76</v>
      </c>
      <c r="G76" s="128" t="s">
        <v>77</v>
      </c>
      <c r="H76" s="159"/>
    </row>
    <row r="77" spans="1:8">
      <c r="A77" s="203"/>
      <c r="B77" s="203" t="s">
        <v>676</v>
      </c>
      <c r="C77" s="128" t="s">
        <v>749</v>
      </c>
      <c r="D77" s="128"/>
      <c r="E77" s="128"/>
      <c r="F77" s="128" t="s">
        <v>76</v>
      </c>
      <c r="G77" s="128" t="s">
        <v>77</v>
      </c>
      <c r="H77" s="159"/>
    </row>
    <row r="78" spans="1:8">
      <c r="A78" s="203"/>
      <c r="B78" s="203" t="s">
        <v>676</v>
      </c>
      <c r="C78" s="128" t="s">
        <v>750</v>
      </c>
      <c r="D78" s="128"/>
      <c r="E78" s="128"/>
      <c r="F78" s="128" t="s">
        <v>76</v>
      </c>
      <c r="G78" s="128" t="s">
        <v>77</v>
      </c>
      <c r="H78" s="159"/>
    </row>
    <row r="79" spans="1:8">
      <c r="A79" s="203"/>
      <c r="B79" s="203" t="s">
        <v>676</v>
      </c>
      <c r="C79" s="128" t="s">
        <v>751</v>
      </c>
      <c r="D79" s="128"/>
      <c r="E79" s="128"/>
      <c r="F79" s="128" t="s">
        <v>76</v>
      </c>
      <c r="G79" s="128" t="s">
        <v>77</v>
      </c>
      <c r="H79" s="159"/>
    </row>
    <row r="80" spans="1:8">
      <c r="A80" s="203"/>
      <c r="B80" s="203" t="s">
        <v>676</v>
      </c>
      <c r="C80" s="128" t="s">
        <v>752</v>
      </c>
      <c r="D80" s="128"/>
      <c r="E80" s="128"/>
      <c r="F80" s="128" t="s">
        <v>76</v>
      </c>
      <c r="G80" s="128" t="s">
        <v>77</v>
      </c>
      <c r="H80" s="159"/>
    </row>
    <row r="81" spans="1:8">
      <c r="A81" s="203"/>
      <c r="B81" s="203" t="s">
        <v>676</v>
      </c>
      <c r="C81" s="128" t="s">
        <v>753</v>
      </c>
      <c r="D81" s="128"/>
      <c r="E81" s="128"/>
      <c r="F81" s="128" t="s">
        <v>76</v>
      </c>
      <c r="G81" s="128" t="s">
        <v>77</v>
      </c>
      <c r="H81" s="159"/>
    </row>
    <row r="82" spans="1:8">
      <c r="A82" s="203"/>
      <c r="B82" s="203" t="s">
        <v>676</v>
      </c>
      <c r="C82" s="128" t="s">
        <v>754</v>
      </c>
      <c r="D82" s="128"/>
      <c r="E82" s="128"/>
      <c r="F82" s="128" t="s">
        <v>76</v>
      </c>
      <c r="G82" s="128" t="s">
        <v>77</v>
      </c>
      <c r="H82" s="159"/>
    </row>
    <row r="83" spans="1:8">
      <c r="A83" s="203"/>
      <c r="B83" s="203" t="s">
        <v>676</v>
      </c>
      <c r="C83" s="128" t="s">
        <v>755</v>
      </c>
      <c r="D83" s="128"/>
      <c r="E83" s="128"/>
      <c r="F83" s="128" t="s">
        <v>76</v>
      </c>
      <c r="G83" s="128" t="s">
        <v>77</v>
      </c>
      <c r="H83" s="159"/>
    </row>
    <row r="84" spans="1:8">
      <c r="A84" s="203"/>
      <c r="B84" s="203" t="s">
        <v>676</v>
      </c>
      <c r="C84" s="128" t="s">
        <v>756</v>
      </c>
      <c r="D84" s="128"/>
      <c r="E84" s="128"/>
      <c r="F84" s="128" t="s">
        <v>76</v>
      </c>
      <c r="G84" s="128" t="s">
        <v>77</v>
      </c>
      <c r="H84" s="159"/>
    </row>
    <row r="85" spans="1:8">
      <c r="A85" s="203"/>
      <c r="B85" s="203" t="s">
        <v>676</v>
      </c>
      <c r="C85" s="128" t="s">
        <v>757</v>
      </c>
      <c r="D85" s="128"/>
      <c r="E85" s="128"/>
      <c r="F85" s="128" t="s">
        <v>76</v>
      </c>
      <c r="G85" s="128" t="s">
        <v>77</v>
      </c>
      <c r="H85" s="159"/>
    </row>
    <row r="86" spans="1:8">
      <c r="A86" s="203"/>
      <c r="B86" s="203" t="s">
        <v>676</v>
      </c>
      <c r="C86" s="128" t="s">
        <v>758</v>
      </c>
      <c r="D86" s="128"/>
      <c r="E86" s="128"/>
      <c r="F86" s="128" t="s">
        <v>76</v>
      </c>
      <c r="G86" s="128" t="s">
        <v>77</v>
      </c>
      <c r="H86" s="159"/>
    </row>
    <row r="87" spans="1:8">
      <c r="A87" s="203"/>
      <c r="B87" s="203" t="s">
        <v>676</v>
      </c>
      <c r="C87" s="128" t="s">
        <v>759</v>
      </c>
      <c r="D87" s="128"/>
      <c r="E87" s="128"/>
      <c r="F87" s="128" t="s">
        <v>76</v>
      </c>
      <c r="G87" s="128" t="s">
        <v>77</v>
      </c>
      <c r="H87" s="159"/>
    </row>
    <row r="88" spans="1:8">
      <c r="A88" s="203"/>
      <c r="B88" s="203" t="s">
        <v>676</v>
      </c>
      <c r="C88" s="128" t="s">
        <v>760</v>
      </c>
      <c r="D88" s="128"/>
      <c r="E88" s="128"/>
      <c r="F88" s="128" t="s">
        <v>76</v>
      </c>
      <c r="G88" s="128" t="s">
        <v>77</v>
      </c>
      <c r="H88" s="159"/>
    </row>
    <row r="89" spans="1:8">
      <c r="A89" s="203"/>
      <c r="B89" s="203" t="s">
        <v>676</v>
      </c>
      <c r="C89" s="128" t="s">
        <v>761</v>
      </c>
      <c r="D89" s="128"/>
      <c r="E89" s="128"/>
      <c r="F89" s="128" t="s">
        <v>76</v>
      </c>
      <c r="G89" s="128" t="s">
        <v>77</v>
      </c>
      <c r="H89" s="159"/>
    </row>
    <row r="90" spans="1:8">
      <c r="A90" s="203"/>
      <c r="B90" s="203" t="s">
        <v>676</v>
      </c>
      <c r="C90" s="128" t="s">
        <v>762</v>
      </c>
      <c r="D90" s="128"/>
      <c r="E90" s="128"/>
      <c r="F90" s="128" t="s">
        <v>76</v>
      </c>
      <c r="G90" s="128" t="s">
        <v>77</v>
      </c>
      <c r="H90" s="159"/>
    </row>
    <row r="91" spans="1:8">
      <c r="A91" s="203"/>
      <c r="B91" s="203" t="s">
        <v>676</v>
      </c>
      <c r="C91" s="128" t="s">
        <v>763</v>
      </c>
      <c r="D91" s="128"/>
      <c r="E91" s="128"/>
      <c r="F91" s="128" t="s">
        <v>76</v>
      </c>
      <c r="G91" s="128" t="s">
        <v>77</v>
      </c>
      <c r="H91" s="159"/>
    </row>
    <row r="92" spans="1:8">
      <c r="A92" s="203"/>
      <c r="B92" s="203" t="s">
        <v>676</v>
      </c>
      <c r="C92" s="128" t="s">
        <v>764</v>
      </c>
      <c r="D92" s="128"/>
      <c r="E92" s="128"/>
      <c r="F92" s="128" t="s">
        <v>76</v>
      </c>
      <c r="G92" s="128" t="s">
        <v>77</v>
      </c>
      <c r="H92" s="159"/>
    </row>
    <row r="93" spans="1:8">
      <c r="A93" s="203"/>
      <c r="B93" s="203" t="s">
        <v>676</v>
      </c>
      <c r="C93" s="128" t="s">
        <v>765</v>
      </c>
      <c r="D93" s="128"/>
      <c r="E93" s="128"/>
      <c r="F93" s="128" t="s">
        <v>76</v>
      </c>
      <c r="G93" s="128" t="s">
        <v>77</v>
      </c>
      <c r="H93" s="159"/>
    </row>
    <row r="94" spans="1:8">
      <c r="A94" s="203"/>
      <c r="B94" s="203" t="s">
        <v>676</v>
      </c>
      <c r="C94" s="128" t="s">
        <v>766</v>
      </c>
      <c r="D94" s="128"/>
      <c r="E94" s="128"/>
      <c r="F94" s="128" t="s">
        <v>76</v>
      </c>
      <c r="G94" s="128" t="s">
        <v>77</v>
      </c>
      <c r="H94" s="159"/>
    </row>
    <row r="95" spans="1:8">
      <c r="A95" s="203"/>
      <c r="B95" s="203" t="s">
        <v>676</v>
      </c>
      <c r="C95" s="128" t="s">
        <v>767</v>
      </c>
      <c r="D95" s="128"/>
      <c r="E95" s="128"/>
      <c r="F95" s="128" t="s">
        <v>76</v>
      </c>
      <c r="G95" s="128" t="s">
        <v>77</v>
      </c>
      <c r="H95" s="159"/>
    </row>
    <row r="96" spans="1:8">
      <c r="A96" s="203"/>
      <c r="B96" s="203" t="s">
        <v>676</v>
      </c>
      <c r="C96" s="128" t="s">
        <v>768</v>
      </c>
      <c r="D96" s="128"/>
      <c r="E96" s="128"/>
      <c r="F96" s="128" t="s">
        <v>76</v>
      </c>
      <c r="G96" s="128" t="s">
        <v>77</v>
      </c>
      <c r="H96" s="159"/>
    </row>
    <row r="97" spans="1:8">
      <c r="A97" s="203"/>
      <c r="B97" s="203" t="s">
        <v>676</v>
      </c>
      <c r="C97" s="128" t="s">
        <v>769</v>
      </c>
      <c r="D97" s="128"/>
      <c r="E97" s="128"/>
      <c r="F97" s="128" t="s">
        <v>76</v>
      </c>
      <c r="G97" s="128" t="s">
        <v>77</v>
      </c>
      <c r="H97" s="159"/>
    </row>
    <row r="98" spans="1:8">
      <c r="A98" s="203"/>
      <c r="B98" s="203" t="s">
        <v>676</v>
      </c>
      <c r="C98" s="128" t="s">
        <v>770</v>
      </c>
      <c r="D98" s="128"/>
      <c r="E98" s="128"/>
      <c r="F98" s="128" t="s">
        <v>76</v>
      </c>
      <c r="G98" s="128" t="s">
        <v>77</v>
      </c>
      <c r="H98" s="159"/>
    </row>
    <row r="99" spans="1:8">
      <c r="A99" s="203"/>
      <c r="B99" s="203" t="s">
        <v>676</v>
      </c>
      <c r="C99" s="128" t="s">
        <v>771</v>
      </c>
      <c r="D99" s="128"/>
      <c r="E99" s="128"/>
      <c r="F99" s="128" t="s">
        <v>76</v>
      </c>
      <c r="G99" s="128" t="s">
        <v>77</v>
      </c>
      <c r="H99" s="159"/>
    </row>
    <row r="100" spans="1:8">
      <c r="A100" s="203"/>
      <c r="B100" s="203" t="s">
        <v>676</v>
      </c>
      <c r="C100" s="128" t="s">
        <v>772</v>
      </c>
      <c r="D100" s="128"/>
      <c r="E100" s="128"/>
      <c r="F100" s="128" t="s">
        <v>76</v>
      </c>
      <c r="G100" s="128" t="s">
        <v>77</v>
      </c>
      <c r="H100" s="159"/>
    </row>
    <row r="101" spans="1:8">
      <c r="A101" s="203"/>
      <c r="B101" s="203" t="s">
        <v>676</v>
      </c>
      <c r="C101" s="128" t="s">
        <v>773</v>
      </c>
      <c r="D101" s="128"/>
      <c r="E101" s="128"/>
      <c r="F101" s="128" t="s">
        <v>76</v>
      </c>
      <c r="G101" s="128" t="s">
        <v>77</v>
      </c>
      <c r="H101" s="159"/>
    </row>
    <row r="102" spans="1:8">
      <c r="A102" s="203"/>
      <c r="B102" s="203" t="s">
        <v>676</v>
      </c>
      <c r="C102" s="128" t="s">
        <v>774</v>
      </c>
      <c r="D102" s="128"/>
      <c r="E102" s="128"/>
      <c r="F102" s="128" t="s">
        <v>76</v>
      </c>
      <c r="G102" s="128" t="s">
        <v>77</v>
      </c>
      <c r="H102" s="159"/>
    </row>
    <row r="103" spans="1:8">
      <c r="A103" s="203"/>
      <c r="B103" s="203" t="s">
        <v>676</v>
      </c>
      <c r="C103" s="128" t="s">
        <v>775</v>
      </c>
      <c r="D103" s="128"/>
      <c r="E103" s="128"/>
      <c r="F103" s="128" t="s">
        <v>76</v>
      </c>
      <c r="G103" s="128" t="s">
        <v>77</v>
      </c>
      <c r="H103" s="159"/>
    </row>
    <row r="104" spans="1:8">
      <c r="A104" s="203"/>
      <c r="B104" s="203" t="s">
        <v>676</v>
      </c>
      <c r="C104" s="128" t="s">
        <v>776</v>
      </c>
      <c r="D104" s="128"/>
      <c r="E104" s="128"/>
      <c r="F104" s="128" t="s">
        <v>76</v>
      </c>
      <c r="G104" s="128" t="s">
        <v>77</v>
      </c>
      <c r="H104" s="159"/>
    </row>
    <row r="105" spans="1:8">
      <c r="A105" s="203"/>
      <c r="B105" s="203" t="s">
        <v>676</v>
      </c>
      <c r="C105" s="128" t="s">
        <v>777</v>
      </c>
      <c r="D105" s="128"/>
      <c r="E105" s="128"/>
      <c r="F105" s="128" t="s">
        <v>76</v>
      </c>
      <c r="G105" s="128" t="s">
        <v>77</v>
      </c>
      <c r="H105" s="159"/>
    </row>
    <row r="106" spans="1:8">
      <c r="A106" s="203"/>
      <c r="B106" s="203" t="s">
        <v>676</v>
      </c>
      <c r="C106" s="128" t="s">
        <v>778</v>
      </c>
      <c r="D106" s="128"/>
      <c r="E106" s="128"/>
      <c r="F106" s="128" t="s">
        <v>76</v>
      </c>
      <c r="G106" s="128" t="s">
        <v>77</v>
      </c>
      <c r="H106" s="159"/>
    </row>
    <row r="107" spans="1:8">
      <c r="A107" s="203"/>
      <c r="B107" s="203" t="s">
        <v>676</v>
      </c>
      <c r="C107" s="128" t="s">
        <v>779</v>
      </c>
      <c r="D107" s="128"/>
      <c r="E107" s="128"/>
      <c r="F107" s="128" t="s">
        <v>76</v>
      </c>
      <c r="G107" s="128" t="s">
        <v>77</v>
      </c>
      <c r="H107" s="159"/>
    </row>
    <row r="108" spans="1:8">
      <c r="A108" s="203"/>
      <c r="B108" s="203" t="s">
        <v>676</v>
      </c>
      <c r="C108" s="128" t="s">
        <v>780</v>
      </c>
      <c r="D108" s="128"/>
      <c r="E108" s="128"/>
      <c r="F108" s="128" t="s">
        <v>76</v>
      </c>
      <c r="G108" s="128" t="s">
        <v>77</v>
      </c>
      <c r="H108" s="159"/>
    </row>
    <row r="109" spans="1:8">
      <c r="A109" s="203"/>
      <c r="B109" s="203" t="s">
        <v>676</v>
      </c>
      <c r="C109" s="128" t="s">
        <v>781</v>
      </c>
      <c r="D109" s="128"/>
      <c r="E109" s="128"/>
      <c r="F109" s="128" t="s">
        <v>76</v>
      </c>
      <c r="G109" s="128" t="s">
        <v>77</v>
      </c>
      <c r="H109" s="159"/>
    </row>
    <row r="110" spans="1:8">
      <c r="A110" s="203"/>
      <c r="B110" s="203" t="s">
        <v>676</v>
      </c>
      <c r="C110" s="128" t="s">
        <v>782</v>
      </c>
      <c r="D110" s="128"/>
      <c r="E110" s="128"/>
      <c r="F110" s="128" t="s">
        <v>76</v>
      </c>
      <c r="G110" s="128" t="s">
        <v>77</v>
      </c>
      <c r="H110" s="159"/>
    </row>
    <row r="111" spans="1:8">
      <c r="A111" s="203"/>
      <c r="B111" s="203" t="s">
        <v>676</v>
      </c>
      <c r="C111" s="128" t="s">
        <v>783</v>
      </c>
      <c r="D111" s="128"/>
      <c r="E111" s="128"/>
      <c r="F111" s="128" t="s">
        <v>76</v>
      </c>
      <c r="G111" s="128" t="s">
        <v>77</v>
      </c>
      <c r="H111" s="159"/>
    </row>
    <row r="112" spans="1:8">
      <c r="A112" s="203"/>
      <c r="B112" s="203" t="s">
        <v>676</v>
      </c>
      <c r="C112" s="128" t="s">
        <v>784</v>
      </c>
      <c r="D112" s="128"/>
      <c r="E112" s="128"/>
      <c r="F112" s="128" t="s">
        <v>76</v>
      </c>
      <c r="G112" s="128" t="s">
        <v>77</v>
      </c>
      <c r="H112" s="159"/>
    </row>
    <row r="113" spans="1:8">
      <c r="A113" s="203"/>
      <c r="B113" s="203" t="s">
        <v>676</v>
      </c>
      <c r="C113" s="128" t="s">
        <v>785</v>
      </c>
      <c r="D113" s="128"/>
      <c r="E113" s="128"/>
      <c r="F113" s="128" t="s">
        <v>76</v>
      </c>
      <c r="G113" s="128" t="s">
        <v>77</v>
      </c>
      <c r="H113" s="159"/>
    </row>
    <row r="114" spans="1:8">
      <c r="A114" s="203"/>
      <c r="B114" s="203" t="s">
        <v>676</v>
      </c>
      <c r="C114" s="128" t="s">
        <v>786</v>
      </c>
      <c r="D114" s="128"/>
      <c r="E114" s="128"/>
      <c r="F114" s="128" t="s">
        <v>76</v>
      </c>
      <c r="G114" s="128" t="s">
        <v>77</v>
      </c>
      <c r="H114" s="159"/>
    </row>
    <row r="115" spans="1:8">
      <c r="A115" s="203"/>
      <c r="B115" s="203" t="s">
        <v>676</v>
      </c>
      <c r="C115" s="128" t="s">
        <v>787</v>
      </c>
      <c r="D115" s="128"/>
      <c r="E115" s="128"/>
      <c r="F115" s="128" t="s">
        <v>76</v>
      </c>
      <c r="G115" s="128" t="s">
        <v>77</v>
      </c>
      <c r="H115" s="159"/>
    </row>
    <row r="116" spans="1:8">
      <c r="A116" s="203"/>
      <c r="B116" s="203" t="s">
        <v>676</v>
      </c>
      <c r="C116" s="128" t="s">
        <v>788</v>
      </c>
      <c r="D116" s="128"/>
      <c r="E116" s="128"/>
      <c r="F116" s="128" t="s">
        <v>76</v>
      </c>
      <c r="G116" s="128" t="s">
        <v>77</v>
      </c>
      <c r="H116" s="159"/>
    </row>
    <row r="117" spans="1:8">
      <c r="A117" s="203"/>
      <c r="B117" s="203" t="s">
        <v>676</v>
      </c>
      <c r="C117" s="128" t="s">
        <v>789</v>
      </c>
      <c r="D117" s="128"/>
      <c r="E117" s="128"/>
      <c r="F117" s="128" t="s">
        <v>76</v>
      </c>
      <c r="G117" s="128" t="s">
        <v>77</v>
      </c>
      <c r="H117" s="159"/>
    </row>
    <row r="118" spans="1:8">
      <c r="A118" s="203"/>
      <c r="B118" s="203" t="s">
        <v>676</v>
      </c>
      <c r="C118" s="128" t="s">
        <v>790</v>
      </c>
      <c r="D118" s="128"/>
      <c r="E118" s="128"/>
      <c r="F118" s="128" t="s">
        <v>76</v>
      </c>
      <c r="G118" s="128" t="s">
        <v>77</v>
      </c>
      <c r="H118" s="159"/>
    </row>
    <row r="119" spans="1:8">
      <c r="A119" s="203"/>
      <c r="B119" s="203" t="s">
        <v>676</v>
      </c>
      <c r="C119" s="128" t="s">
        <v>791</v>
      </c>
      <c r="D119" s="128"/>
      <c r="E119" s="128"/>
      <c r="F119" s="128" t="s">
        <v>76</v>
      </c>
      <c r="G119" s="128" t="s">
        <v>77</v>
      </c>
      <c r="H119" s="159"/>
    </row>
    <row r="120" spans="1:8">
      <c r="A120" s="203"/>
      <c r="B120" s="203" t="s">
        <v>676</v>
      </c>
      <c r="C120" s="128" t="s">
        <v>792</v>
      </c>
      <c r="D120" s="128"/>
      <c r="E120" s="128"/>
      <c r="F120" s="128" t="s">
        <v>76</v>
      </c>
      <c r="G120" s="128" t="s">
        <v>77</v>
      </c>
      <c r="H120" s="159"/>
    </row>
    <row r="121" spans="1:8">
      <c r="A121" s="203"/>
      <c r="B121" s="203" t="s">
        <v>676</v>
      </c>
      <c r="C121" s="128" t="s">
        <v>793</v>
      </c>
      <c r="D121" s="128"/>
      <c r="E121" s="128"/>
      <c r="F121" s="128" t="s">
        <v>76</v>
      </c>
      <c r="G121" s="128" t="s">
        <v>77</v>
      </c>
      <c r="H121" s="159"/>
    </row>
    <row r="122" spans="1:8">
      <c r="A122" s="203"/>
      <c r="B122" s="203" t="s">
        <v>676</v>
      </c>
      <c r="C122" s="128" t="s">
        <v>794</v>
      </c>
      <c r="D122" s="128"/>
      <c r="E122" s="128"/>
      <c r="F122" s="128" t="s">
        <v>76</v>
      </c>
      <c r="G122" s="128" t="s">
        <v>77</v>
      </c>
      <c r="H122" s="159"/>
    </row>
    <row r="123" spans="1:8">
      <c r="A123" s="203"/>
      <c r="B123" s="203" t="s">
        <v>676</v>
      </c>
      <c r="C123" s="128" t="s">
        <v>795</v>
      </c>
      <c r="D123" s="128"/>
      <c r="E123" s="128"/>
      <c r="F123" s="128" t="s">
        <v>76</v>
      </c>
      <c r="G123" s="128" t="s">
        <v>77</v>
      </c>
      <c r="H123" s="159"/>
    </row>
    <row r="124" spans="1:8">
      <c r="A124" s="203"/>
      <c r="B124" s="203" t="s">
        <v>676</v>
      </c>
      <c r="C124" s="128" t="s">
        <v>796</v>
      </c>
      <c r="D124" s="128"/>
      <c r="E124" s="128"/>
      <c r="F124" s="128" t="s">
        <v>76</v>
      </c>
      <c r="G124" s="128" t="s">
        <v>77</v>
      </c>
      <c r="H124" s="159"/>
    </row>
    <row r="125" spans="1:8">
      <c r="A125" s="203"/>
      <c r="B125" s="203" t="s">
        <v>676</v>
      </c>
      <c r="C125" s="128" t="s">
        <v>797</v>
      </c>
      <c r="D125" s="128"/>
      <c r="E125" s="128"/>
      <c r="F125" s="128" t="s">
        <v>76</v>
      </c>
      <c r="G125" s="128" t="s">
        <v>77</v>
      </c>
      <c r="H125" s="159"/>
    </row>
    <row r="126" spans="1:8">
      <c r="A126" s="203"/>
      <c r="B126" s="203" t="s">
        <v>676</v>
      </c>
      <c r="C126" s="128" t="s">
        <v>798</v>
      </c>
      <c r="D126" s="128"/>
      <c r="E126" s="128"/>
      <c r="F126" s="128" t="s">
        <v>76</v>
      </c>
      <c r="G126" s="128" t="s">
        <v>77</v>
      </c>
      <c r="H126" s="159"/>
    </row>
    <row r="127" spans="1:8">
      <c r="A127" s="203"/>
      <c r="B127" s="203" t="s">
        <v>676</v>
      </c>
      <c r="C127" s="128" t="s">
        <v>799</v>
      </c>
      <c r="D127" s="128"/>
      <c r="E127" s="128"/>
      <c r="F127" s="128" t="s">
        <v>76</v>
      </c>
      <c r="G127" s="128" t="s">
        <v>77</v>
      </c>
      <c r="H127" s="159"/>
    </row>
    <row r="128" spans="1:8">
      <c r="A128" s="203"/>
      <c r="B128" s="203" t="s">
        <v>676</v>
      </c>
      <c r="C128" s="128" t="s">
        <v>800</v>
      </c>
      <c r="D128" s="128"/>
      <c r="E128" s="128"/>
      <c r="F128" s="128" t="s">
        <v>76</v>
      </c>
      <c r="G128" s="128" t="s">
        <v>77</v>
      </c>
      <c r="H128" s="159"/>
    </row>
    <row r="129" spans="1:8">
      <c r="A129" s="203"/>
      <c r="B129" s="203" t="s">
        <v>676</v>
      </c>
      <c r="C129" s="128" t="s">
        <v>801</v>
      </c>
      <c r="D129" s="128"/>
      <c r="E129" s="128"/>
      <c r="F129" s="128" t="s">
        <v>76</v>
      </c>
      <c r="G129" s="128" t="s">
        <v>77</v>
      </c>
      <c r="H129" s="159"/>
    </row>
    <row r="130" spans="1:8">
      <c r="A130" s="203"/>
      <c r="B130" s="203" t="s">
        <v>676</v>
      </c>
      <c r="C130" s="128" t="s">
        <v>802</v>
      </c>
      <c r="D130" s="128"/>
      <c r="E130" s="128"/>
      <c r="F130" s="128" t="s">
        <v>76</v>
      </c>
      <c r="G130" s="128" t="s">
        <v>77</v>
      </c>
      <c r="H130" s="159"/>
    </row>
    <row r="131" spans="1:8">
      <c r="A131" s="203"/>
      <c r="B131" s="203" t="s">
        <v>676</v>
      </c>
      <c r="C131" s="128" t="s">
        <v>803</v>
      </c>
      <c r="D131" s="128"/>
      <c r="E131" s="128"/>
      <c r="F131" s="128" t="s">
        <v>76</v>
      </c>
      <c r="G131" s="128" t="s">
        <v>77</v>
      </c>
      <c r="H131" s="159"/>
    </row>
    <row r="132" spans="1:8">
      <c r="A132" s="203"/>
      <c r="B132" s="203" t="s">
        <v>676</v>
      </c>
      <c r="C132" s="128" t="s">
        <v>804</v>
      </c>
      <c r="D132" s="128"/>
      <c r="E132" s="128"/>
      <c r="F132" s="128" t="s">
        <v>76</v>
      </c>
      <c r="G132" s="128" t="s">
        <v>77</v>
      </c>
      <c r="H132" s="159"/>
    </row>
    <row r="133" spans="1:8">
      <c r="A133" s="203"/>
      <c r="B133" s="203" t="s">
        <v>676</v>
      </c>
      <c r="C133" s="128" t="s">
        <v>805</v>
      </c>
      <c r="D133" s="128"/>
      <c r="E133" s="128"/>
      <c r="F133" s="128" t="s">
        <v>76</v>
      </c>
      <c r="G133" s="128" t="s">
        <v>77</v>
      </c>
      <c r="H133" s="159"/>
    </row>
    <row r="134" spans="1:8">
      <c r="A134" s="203"/>
      <c r="B134" s="203" t="s">
        <v>676</v>
      </c>
      <c r="C134" s="128" t="s">
        <v>806</v>
      </c>
      <c r="D134" s="128"/>
      <c r="E134" s="128"/>
      <c r="F134" s="128" t="s">
        <v>76</v>
      </c>
      <c r="G134" s="128" t="s">
        <v>77</v>
      </c>
      <c r="H134" s="159"/>
    </row>
    <row r="135" spans="1:8">
      <c r="A135" s="203"/>
      <c r="B135" s="203" t="s">
        <v>676</v>
      </c>
      <c r="C135" s="128" t="s">
        <v>807</v>
      </c>
      <c r="D135" s="128"/>
      <c r="E135" s="128"/>
      <c r="F135" s="128" t="s">
        <v>76</v>
      </c>
      <c r="G135" s="128" t="s">
        <v>77</v>
      </c>
      <c r="H135" s="159"/>
    </row>
    <row r="136" spans="1:8">
      <c r="A136" s="203"/>
      <c r="B136" s="203" t="s">
        <v>676</v>
      </c>
      <c r="C136" s="128" t="s">
        <v>808</v>
      </c>
      <c r="D136" s="128"/>
      <c r="E136" s="128"/>
      <c r="F136" s="128" t="s">
        <v>76</v>
      </c>
      <c r="G136" s="128" t="s">
        <v>77</v>
      </c>
      <c r="H136" s="159"/>
    </row>
    <row r="137" spans="1:8">
      <c r="A137" s="203"/>
      <c r="B137" s="203" t="s">
        <v>676</v>
      </c>
      <c r="C137" s="128" t="s">
        <v>809</v>
      </c>
      <c r="D137" s="128"/>
      <c r="E137" s="128"/>
      <c r="F137" s="128" t="s">
        <v>76</v>
      </c>
      <c r="G137" s="128" t="s">
        <v>77</v>
      </c>
      <c r="H137" s="159"/>
    </row>
    <row r="138" spans="1:8">
      <c r="A138" s="203"/>
      <c r="B138" s="203" t="s">
        <v>676</v>
      </c>
      <c r="C138" s="128" t="s">
        <v>810</v>
      </c>
      <c r="D138" s="128"/>
      <c r="E138" s="128"/>
      <c r="F138" s="128" t="s">
        <v>76</v>
      </c>
      <c r="G138" s="128" t="s">
        <v>77</v>
      </c>
      <c r="H138" s="159"/>
    </row>
    <row r="139" spans="1:8">
      <c r="A139" s="203"/>
      <c r="B139" s="203" t="s">
        <v>676</v>
      </c>
      <c r="C139" s="128" t="s">
        <v>811</v>
      </c>
      <c r="D139" s="128"/>
      <c r="E139" s="128"/>
      <c r="F139" s="128" t="s">
        <v>76</v>
      </c>
      <c r="G139" s="128" t="s">
        <v>77</v>
      </c>
      <c r="H139" s="159"/>
    </row>
    <row r="140" spans="1:8">
      <c r="A140" s="203"/>
      <c r="B140" s="203" t="s">
        <v>676</v>
      </c>
      <c r="C140" s="128" t="s">
        <v>812</v>
      </c>
      <c r="D140" s="128"/>
      <c r="E140" s="128"/>
      <c r="F140" s="128" t="s">
        <v>76</v>
      </c>
      <c r="G140" s="128" t="s">
        <v>77</v>
      </c>
      <c r="H140" s="159"/>
    </row>
    <row r="141" spans="1:8">
      <c r="A141" s="203"/>
      <c r="B141" s="203" t="s">
        <v>676</v>
      </c>
      <c r="C141" s="128" t="s">
        <v>813</v>
      </c>
      <c r="D141" s="128"/>
      <c r="E141" s="128"/>
      <c r="F141" s="128" t="s">
        <v>76</v>
      </c>
      <c r="G141" s="128" t="s">
        <v>77</v>
      </c>
      <c r="H141" s="159"/>
    </row>
    <row r="142" spans="1:8">
      <c r="A142" s="203"/>
      <c r="B142" s="203" t="s">
        <v>676</v>
      </c>
      <c r="C142" s="128" t="s">
        <v>814</v>
      </c>
      <c r="D142" s="128"/>
      <c r="E142" s="128"/>
      <c r="F142" s="128" t="s">
        <v>76</v>
      </c>
      <c r="G142" s="128" t="s">
        <v>77</v>
      </c>
      <c r="H142" s="159"/>
    </row>
    <row r="143" spans="1:8">
      <c r="A143" s="203"/>
      <c r="B143" s="203" t="s">
        <v>676</v>
      </c>
      <c r="C143" s="128" t="s">
        <v>815</v>
      </c>
      <c r="D143" s="128"/>
      <c r="E143" s="128"/>
      <c r="F143" s="128" t="s">
        <v>76</v>
      </c>
      <c r="G143" s="128" t="s">
        <v>77</v>
      </c>
      <c r="H143" s="159"/>
    </row>
    <row r="144" spans="1:8">
      <c r="A144" s="203"/>
      <c r="B144" s="203" t="s">
        <v>676</v>
      </c>
      <c r="C144" s="128" t="s">
        <v>816</v>
      </c>
      <c r="D144" s="128"/>
      <c r="E144" s="128"/>
      <c r="F144" s="128" t="s">
        <v>76</v>
      </c>
      <c r="G144" s="128" t="s">
        <v>77</v>
      </c>
      <c r="H144" s="159"/>
    </row>
    <row r="145" spans="1:8">
      <c r="A145" s="203"/>
      <c r="B145" s="203" t="s">
        <v>676</v>
      </c>
      <c r="C145" s="128" t="s">
        <v>817</v>
      </c>
      <c r="D145" s="128"/>
      <c r="E145" s="128"/>
      <c r="F145" s="128" t="s">
        <v>76</v>
      </c>
      <c r="G145" s="128" t="s">
        <v>77</v>
      </c>
      <c r="H145" s="159"/>
    </row>
    <row r="146" spans="1:8">
      <c r="A146" s="203"/>
      <c r="B146" s="203" t="s">
        <v>676</v>
      </c>
      <c r="C146" s="128" t="s">
        <v>818</v>
      </c>
      <c r="D146" s="128"/>
      <c r="E146" s="128"/>
      <c r="F146" s="128" t="s">
        <v>76</v>
      </c>
      <c r="G146" s="128" t="s">
        <v>77</v>
      </c>
      <c r="H146" s="159"/>
    </row>
    <row r="147" spans="1:8">
      <c r="A147" s="203"/>
      <c r="B147" s="203" t="s">
        <v>676</v>
      </c>
      <c r="C147" s="128" t="s">
        <v>819</v>
      </c>
      <c r="D147" s="128"/>
      <c r="E147" s="128"/>
      <c r="F147" s="128" t="s">
        <v>76</v>
      </c>
      <c r="G147" s="128" t="s">
        <v>77</v>
      </c>
      <c r="H147" s="159"/>
    </row>
    <row r="148" spans="1:8">
      <c r="A148" s="203"/>
      <c r="B148" s="203" t="s">
        <v>676</v>
      </c>
      <c r="C148" s="128" t="s">
        <v>820</v>
      </c>
      <c r="D148" s="128"/>
      <c r="E148" s="128"/>
      <c r="F148" s="128" t="s">
        <v>76</v>
      </c>
      <c r="G148" s="128" t="s">
        <v>77</v>
      </c>
      <c r="H148" s="159"/>
    </row>
    <row r="149" spans="1:8">
      <c r="A149" s="203"/>
      <c r="B149" s="203" t="s">
        <v>676</v>
      </c>
      <c r="C149" s="128" t="s">
        <v>821</v>
      </c>
      <c r="D149" s="128"/>
      <c r="E149" s="128"/>
      <c r="F149" s="128" t="s">
        <v>76</v>
      </c>
      <c r="G149" s="128" t="s">
        <v>77</v>
      </c>
      <c r="H149" s="159"/>
    </row>
    <row r="150" spans="1:8">
      <c r="A150" s="203"/>
      <c r="B150" s="203" t="s">
        <v>676</v>
      </c>
      <c r="C150" s="128" t="s">
        <v>822</v>
      </c>
      <c r="D150" s="128"/>
      <c r="E150" s="128"/>
      <c r="F150" s="128" t="s">
        <v>76</v>
      </c>
      <c r="G150" s="128" t="s">
        <v>77</v>
      </c>
      <c r="H150" s="159"/>
    </row>
    <row r="151" spans="1:8">
      <c r="A151" s="203"/>
      <c r="B151" s="203" t="s">
        <v>676</v>
      </c>
      <c r="C151" s="128" t="s">
        <v>823</v>
      </c>
      <c r="D151" s="128"/>
      <c r="E151" s="128"/>
      <c r="F151" s="128" t="s">
        <v>76</v>
      </c>
      <c r="G151" s="128" t="s">
        <v>77</v>
      </c>
      <c r="H151" s="159"/>
    </row>
    <row r="152" spans="1:8">
      <c r="A152" s="203"/>
      <c r="B152" s="203" t="s">
        <v>676</v>
      </c>
      <c r="C152" s="128" t="s">
        <v>824</v>
      </c>
      <c r="D152" s="128"/>
      <c r="E152" s="128"/>
      <c r="F152" s="128" t="s">
        <v>76</v>
      </c>
      <c r="G152" s="128" t="s">
        <v>77</v>
      </c>
      <c r="H152" s="159"/>
    </row>
    <row r="153" spans="1:8">
      <c r="A153" s="203"/>
      <c r="B153" s="203" t="s">
        <v>676</v>
      </c>
      <c r="C153" s="128" t="s">
        <v>825</v>
      </c>
      <c r="D153" s="128"/>
      <c r="E153" s="128"/>
      <c r="F153" s="128" t="s">
        <v>76</v>
      </c>
      <c r="G153" s="128" t="s">
        <v>77</v>
      </c>
      <c r="H153" s="159"/>
    </row>
    <row r="154" spans="1:8">
      <c r="A154" s="203"/>
      <c r="B154" s="203" t="s">
        <v>676</v>
      </c>
      <c r="C154" s="128" t="s">
        <v>826</v>
      </c>
      <c r="D154" s="128"/>
      <c r="E154" s="128"/>
      <c r="F154" s="128" t="s">
        <v>76</v>
      </c>
      <c r="G154" s="128" t="s">
        <v>77</v>
      </c>
      <c r="H154" s="159"/>
    </row>
    <row r="155" spans="1:8">
      <c r="A155" s="203"/>
      <c r="B155" s="203" t="s">
        <v>676</v>
      </c>
      <c r="C155" s="128" t="s">
        <v>827</v>
      </c>
      <c r="D155" s="128"/>
      <c r="E155" s="128"/>
      <c r="F155" s="128" t="s">
        <v>76</v>
      </c>
      <c r="G155" s="128" t="s">
        <v>77</v>
      </c>
      <c r="H155" s="159"/>
    </row>
    <row r="156" spans="1:8">
      <c r="A156" s="203"/>
      <c r="B156" s="203" t="s">
        <v>676</v>
      </c>
      <c r="C156" s="128" t="s">
        <v>828</v>
      </c>
      <c r="D156" s="128"/>
      <c r="E156" s="128"/>
      <c r="F156" s="128" t="s">
        <v>76</v>
      </c>
      <c r="G156" s="128" t="s">
        <v>77</v>
      </c>
      <c r="H156" s="159"/>
    </row>
    <row r="157" spans="1:8">
      <c r="A157" s="203"/>
      <c r="B157" s="203" t="s">
        <v>676</v>
      </c>
      <c r="C157" s="128" t="s">
        <v>829</v>
      </c>
      <c r="D157" s="128"/>
      <c r="E157" s="128"/>
      <c r="F157" s="128" t="s">
        <v>76</v>
      </c>
      <c r="G157" s="128" t="s">
        <v>77</v>
      </c>
      <c r="H157" s="159"/>
    </row>
    <row r="158" spans="1:8">
      <c r="A158" s="203"/>
      <c r="B158" s="203" t="s">
        <v>676</v>
      </c>
      <c r="C158" s="128" t="s">
        <v>830</v>
      </c>
      <c r="D158" s="128"/>
      <c r="E158" s="128"/>
      <c r="F158" s="128" t="s">
        <v>76</v>
      </c>
      <c r="G158" s="128" t="s">
        <v>77</v>
      </c>
      <c r="H158" s="159"/>
    </row>
    <row r="159" spans="1:8">
      <c r="A159" s="203"/>
      <c r="B159" s="203" t="s">
        <v>676</v>
      </c>
      <c r="C159" s="128" t="s">
        <v>831</v>
      </c>
      <c r="D159" s="128"/>
      <c r="E159" s="128"/>
      <c r="F159" s="128" t="s">
        <v>76</v>
      </c>
      <c r="G159" s="128" t="s">
        <v>77</v>
      </c>
      <c r="H159" s="159"/>
    </row>
    <row r="160" spans="1:8">
      <c r="A160" s="203"/>
      <c r="B160" s="203" t="s">
        <v>676</v>
      </c>
      <c r="C160" s="128" t="s">
        <v>832</v>
      </c>
      <c r="D160" s="128"/>
      <c r="E160" s="128"/>
      <c r="F160" s="128" t="s">
        <v>76</v>
      </c>
      <c r="G160" s="128" t="s">
        <v>77</v>
      </c>
      <c r="H160" s="159"/>
    </row>
    <row r="161" spans="1:8">
      <c r="A161" s="203"/>
      <c r="B161" s="203" t="s">
        <v>676</v>
      </c>
      <c r="C161" s="128" t="s">
        <v>833</v>
      </c>
      <c r="D161" s="128"/>
      <c r="E161" s="128"/>
      <c r="F161" s="128" t="s">
        <v>76</v>
      </c>
      <c r="G161" s="128" t="s">
        <v>77</v>
      </c>
      <c r="H161" s="159"/>
    </row>
    <row r="162" spans="1:8">
      <c r="A162" s="203"/>
      <c r="B162" s="203" t="s">
        <v>676</v>
      </c>
      <c r="C162" s="128" t="s">
        <v>834</v>
      </c>
      <c r="D162" s="128"/>
      <c r="E162" s="128"/>
      <c r="F162" s="128" t="s">
        <v>76</v>
      </c>
      <c r="G162" s="128" t="s">
        <v>77</v>
      </c>
      <c r="H162" s="159"/>
    </row>
    <row r="163" spans="1:8">
      <c r="A163" s="204"/>
      <c r="B163" s="204" t="s">
        <v>676</v>
      </c>
      <c r="C163" s="205" t="s">
        <v>835</v>
      </c>
      <c r="D163" s="205"/>
      <c r="E163" s="205"/>
      <c r="F163" s="205" t="s">
        <v>76</v>
      </c>
      <c r="G163" s="205" t="s">
        <v>77</v>
      </c>
      <c r="H163" s="249"/>
    </row>
  </sheetData>
  <hyperlinks>
    <hyperlink ref="A2" location="'1. General Information.'!A1" display="Back to General Information Page" xr:uid="{00000000-0004-0000-1900-000000000000}"/>
  </hyperlinks>
  <pageMargins left="0.25" right="0.25" top="0.75" bottom="0.75" header="0.3" footer="0.3"/>
  <pageSetup scale="90"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pageSetUpPr fitToPage="1"/>
  </sheetPr>
  <dimension ref="B2:I12"/>
  <sheetViews>
    <sheetView view="pageBreakPreview" zoomScaleNormal="100" zoomScaleSheetLayoutView="100" workbookViewId="0"/>
  </sheetViews>
  <sheetFormatPr defaultColWidth="8.7109375" defaultRowHeight="12.75"/>
  <cols>
    <col min="1" max="1" width="8.7109375" style="1"/>
    <col min="2" max="2" width="9.7109375" style="1" bestFit="1" customWidth="1"/>
    <col min="3" max="3" width="42.42578125" style="1" customWidth="1"/>
    <col min="4" max="4" width="11.7109375" style="1" bestFit="1" customWidth="1"/>
    <col min="5" max="5" width="9.42578125" style="1" bestFit="1" customWidth="1"/>
    <col min="6" max="7" width="9.42578125" style="1" customWidth="1"/>
    <col min="8" max="8" width="25.28515625" style="1" customWidth="1"/>
    <col min="9" max="9" width="23.28515625" style="1" customWidth="1"/>
    <col min="10" max="10" width="4.5703125" style="1" customWidth="1"/>
    <col min="11" max="16384" width="8.7109375" style="1"/>
  </cols>
  <sheetData>
    <row r="2" spans="2:9" ht="15">
      <c r="B2" s="122" t="s">
        <v>81</v>
      </c>
      <c r="C2" s="130"/>
      <c r="D2" s="130"/>
      <c r="E2" s="130"/>
      <c r="F2" s="130"/>
      <c r="G2" s="130"/>
      <c r="H2" s="130"/>
      <c r="I2" s="130"/>
    </row>
    <row r="3" spans="2:9" s="13" customFormat="1">
      <c r="B3" s="114" t="s">
        <v>603</v>
      </c>
    </row>
    <row r="4" spans="2:9" s="13" customFormat="1"/>
    <row r="5" spans="2:9">
      <c r="B5" s="46" t="s">
        <v>836</v>
      </c>
      <c r="C5" s="47" t="s">
        <v>837</v>
      </c>
      <c r="D5" s="47" t="s">
        <v>598</v>
      </c>
      <c r="E5" s="47" t="s">
        <v>594</v>
      </c>
      <c r="F5" s="47" t="s">
        <v>595</v>
      </c>
      <c r="G5" s="47" t="s">
        <v>600</v>
      </c>
      <c r="H5" s="47" t="s">
        <v>265</v>
      </c>
      <c r="I5" s="48" t="s">
        <v>838</v>
      </c>
    </row>
    <row r="6" spans="2:9">
      <c r="B6" s="179" t="s">
        <v>839</v>
      </c>
      <c r="C6" s="49" t="s">
        <v>840</v>
      </c>
      <c r="D6" s="49" t="s">
        <v>364</v>
      </c>
      <c r="E6" s="129" t="s">
        <v>841</v>
      </c>
      <c r="F6" s="129" t="s">
        <v>842</v>
      </c>
      <c r="G6" s="49" t="s">
        <v>364</v>
      </c>
      <c r="H6" s="129" t="s">
        <v>843</v>
      </c>
      <c r="I6" s="250" t="s">
        <v>844</v>
      </c>
    </row>
    <row r="7" spans="2:9">
      <c r="B7" s="203" t="s">
        <v>845</v>
      </c>
      <c r="C7" s="49" t="s">
        <v>846</v>
      </c>
      <c r="D7" s="49" t="s">
        <v>364</v>
      </c>
      <c r="E7" s="129" t="s">
        <v>841</v>
      </c>
      <c r="F7" s="129" t="s">
        <v>842</v>
      </c>
      <c r="G7" s="49" t="s">
        <v>364</v>
      </c>
      <c r="H7" s="128" t="s">
        <v>847</v>
      </c>
      <c r="I7" s="250" t="s">
        <v>848</v>
      </c>
    </row>
    <row r="8" spans="2:9">
      <c r="B8" s="203" t="s">
        <v>849</v>
      </c>
      <c r="C8" s="4" t="s">
        <v>850</v>
      </c>
      <c r="D8" s="49" t="s">
        <v>364</v>
      </c>
      <c r="E8" s="129" t="s">
        <v>841</v>
      </c>
      <c r="F8" s="129" t="s">
        <v>842</v>
      </c>
      <c r="G8" s="49" t="s">
        <v>364</v>
      </c>
      <c r="H8" s="128" t="s">
        <v>847</v>
      </c>
      <c r="I8" s="250" t="s">
        <v>848</v>
      </c>
    </row>
    <row r="9" spans="2:9">
      <c r="B9" s="203" t="s">
        <v>851</v>
      </c>
      <c r="C9" s="4" t="s">
        <v>852</v>
      </c>
      <c r="D9" s="49" t="s">
        <v>364</v>
      </c>
      <c r="E9" s="129" t="s">
        <v>841</v>
      </c>
      <c r="F9" s="129" t="s">
        <v>842</v>
      </c>
      <c r="G9" s="49" t="s">
        <v>364</v>
      </c>
      <c r="H9" s="128" t="s">
        <v>853</v>
      </c>
      <c r="I9" s="250" t="s">
        <v>848</v>
      </c>
    </row>
    <row r="10" spans="2:9">
      <c r="B10" s="203" t="s">
        <v>854</v>
      </c>
      <c r="C10" s="4" t="s">
        <v>855</v>
      </c>
      <c r="D10" s="49" t="s">
        <v>364</v>
      </c>
      <c r="E10" s="129" t="s">
        <v>841</v>
      </c>
      <c r="F10" s="129" t="s">
        <v>842</v>
      </c>
      <c r="G10" s="49" t="s">
        <v>364</v>
      </c>
      <c r="H10" s="128" t="s">
        <v>856</v>
      </c>
      <c r="I10" s="250" t="s">
        <v>848</v>
      </c>
    </row>
    <row r="11" spans="2:9">
      <c r="B11" s="251"/>
      <c r="C11" s="50" t="s">
        <v>857</v>
      </c>
      <c r="D11" s="51"/>
      <c r="E11" s="51"/>
      <c r="F11" s="51"/>
      <c r="G11" s="51"/>
      <c r="H11" s="156"/>
      <c r="I11" s="252"/>
    </row>
    <row r="12" spans="2:9" ht="23.25" customHeight="1">
      <c r="B12" s="130"/>
      <c r="C12" s="130"/>
      <c r="D12" s="130"/>
      <c r="E12" s="130"/>
      <c r="F12" s="130"/>
      <c r="G12" s="130"/>
      <c r="H12" s="130"/>
      <c r="I12" s="130"/>
    </row>
  </sheetData>
  <dataValidations count="4">
    <dataValidation type="list" allowBlank="1" showInputMessage="1" showErrorMessage="1" sqref="I6:I11" xr:uid="{00000000-0002-0000-1A00-000000000000}">
      <formula1>"FSOFT,Customer,FSU,BU"</formula1>
    </dataValidation>
    <dataValidation type="list" allowBlank="1" showInputMessage="1" showErrorMessage="1" sqref="D6:D11 G6:G10 E11:G11" xr:uid="{00000000-0002-0000-1A00-000001000000}">
      <formula1>"No,Yes"</formula1>
    </dataValidation>
    <dataValidation type="list" allowBlank="1" showInputMessage="1" showErrorMessage="1" sqref="F6:F10" xr:uid="{00000000-0002-0000-1A00-000002000000}">
      <formula1>"None,Monthly,Quaterly,Yearly"</formula1>
    </dataValidation>
    <dataValidation type="list" allowBlank="1" showInputMessage="1" showErrorMessage="1" sqref="E6:E10" xr:uid="{00000000-0002-0000-1A00-000003000000}">
      <formula1>"None,Monthly,Yearly"</formula1>
    </dataValidation>
  </dataValidations>
  <hyperlinks>
    <hyperlink ref="C6" r:id="rId1" xr:uid="{00000000-0004-0000-1A00-000000000000}"/>
    <hyperlink ref="C8" r:id="rId2" xr:uid="{00000000-0004-0000-1A00-000001000000}"/>
    <hyperlink ref="C9" r:id="rId3" xr:uid="{00000000-0004-0000-1A00-000002000000}"/>
    <hyperlink ref="C10" r:id="rId4" xr:uid="{00000000-0004-0000-1A00-000003000000}"/>
    <hyperlink ref="B2" location="'1. General Information.'!Print_Area" display="Back to General Information Page" xr:uid="{00000000-0004-0000-1A00-000004000000}"/>
    <hyperlink ref="C7" r:id="rId5" xr:uid="{00000000-0004-0000-1A00-000005000000}"/>
  </hyperlinks>
  <pageMargins left="0.25" right="0.25" top="0.75" bottom="0.75" header="0.3" footer="0.3"/>
  <pageSetup scale="66" fitToHeight="0" orientation="portrait" r:id="rId6"/>
  <headerFooter differentFirst="1">
    <oddHeader>&amp;L&amp;"Arial,Regular"&amp;9&amp;F</oddHeader>
    <oddFooter>&amp;L&amp;"Arial,Regular"&amp;9 16e-BM/TT/HDCV/FSOFT&amp;R&amp;"Arial,Regular"&amp;9&amp;P</oddFooter>
  </headerFooter>
  <tableParts count="1">
    <tablePart r:id="rId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pageSetUpPr fitToPage="1"/>
  </sheetPr>
  <dimension ref="B2:D9"/>
  <sheetViews>
    <sheetView view="pageBreakPreview" zoomScaleNormal="100" zoomScaleSheetLayoutView="100" workbookViewId="0">
      <selection activeCell="D8" sqref="D8"/>
    </sheetView>
  </sheetViews>
  <sheetFormatPr defaultColWidth="8.7109375" defaultRowHeight="12.75"/>
  <cols>
    <col min="1" max="1" width="8.7109375" style="1"/>
    <col min="2" max="2" width="9.7109375" style="1" bestFit="1" customWidth="1"/>
    <col min="3" max="3" width="42.42578125" style="1" customWidth="1"/>
    <col min="4" max="4" width="26.5703125" style="1" customWidth="1"/>
    <col min="5" max="5" width="4.5703125" style="1" customWidth="1"/>
    <col min="6" max="16384" width="8.7109375" style="1"/>
  </cols>
  <sheetData>
    <row r="2" spans="2:4" ht="15">
      <c r="B2" s="122" t="s">
        <v>81</v>
      </c>
      <c r="C2" s="130"/>
      <c r="D2" s="130"/>
    </row>
    <row r="3" spans="2:4" s="13" customFormat="1">
      <c r="B3" s="114" t="s">
        <v>603</v>
      </c>
    </row>
    <row r="4" spans="2:4" s="13" customFormat="1"/>
    <row r="5" spans="2:4">
      <c r="B5" s="46" t="s">
        <v>82</v>
      </c>
      <c r="C5" s="47" t="s">
        <v>858</v>
      </c>
      <c r="D5" s="47" t="s">
        <v>859</v>
      </c>
    </row>
    <row r="6" spans="2:4">
      <c r="B6" s="179">
        <v>1</v>
      </c>
      <c r="C6" s="4"/>
      <c r="D6" s="49"/>
    </row>
    <row r="7" spans="2:4">
      <c r="B7" s="203"/>
      <c r="C7" s="49"/>
      <c r="D7" s="49"/>
    </row>
    <row r="8" spans="2:4">
      <c r="B8" s="251"/>
      <c r="C8" s="50" t="s">
        <v>857</v>
      </c>
      <c r="D8" s="251"/>
    </row>
    <row r="9" spans="2:4" ht="23.25" customHeight="1">
      <c r="B9" s="130"/>
      <c r="C9" s="130"/>
      <c r="D9" s="130"/>
    </row>
  </sheetData>
  <hyperlinks>
    <hyperlink ref="B2" location="'1. General Information.'!Print_Area" display="Back to General Information Page" xr:uid="{00000000-0004-0000-1B00-000000000000}"/>
  </hyperlinks>
  <pageMargins left="0.25" right="0.25" top="0.75" bottom="0.75" header="0.3" footer="0.3"/>
  <pageSetup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G11"/>
  <sheetViews>
    <sheetView workbookViewId="0"/>
  </sheetViews>
  <sheetFormatPr defaultColWidth="8.7109375" defaultRowHeight="12.75"/>
  <cols>
    <col min="1" max="1" width="7" style="1" customWidth="1"/>
    <col min="2" max="2" width="28.28515625" style="1" customWidth="1"/>
    <col min="3" max="3" width="23.28515625" style="1" customWidth="1"/>
    <col min="4" max="4" width="26.7109375" style="1" bestFit="1" customWidth="1"/>
    <col min="5" max="5" width="15.28515625" style="1" bestFit="1" customWidth="1"/>
    <col min="6" max="6" width="20.7109375" style="1" customWidth="1"/>
    <col min="7" max="16384" width="8.7109375" style="1"/>
  </cols>
  <sheetData>
    <row r="2" spans="1:7">
      <c r="A2" s="2" t="s">
        <v>81</v>
      </c>
      <c r="B2" s="2"/>
      <c r="C2" s="130"/>
      <c r="D2" s="130"/>
      <c r="E2" s="130"/>
      <c r="F2" s="130"/>
      <c r="G2" s="130"/>
    </row>
    <row r="3" spans="1:7">
      <c r="A3" s="13" t="s">
        <v>603</v>
      </c>
      <c r="B3" s="2"/>
      <c r="C3" s="130"/>
      <c r="D3" s="130"/>
      <c r="E3" s="130"/>
      <c r="F3" s="130"/>
      <c r="G3" s="130"/>
    </row>
    <row r="4" spans="1:7" ht="25.5">
      <c r="A4" s="43" t="s">
        <v>82</v>
      </c>
      <c r="B4" s="43" t="s">
        <v>860</v>
      </c>
      <c r="C4" s="40" t="s">
        <v>861</v>
      </c>
      <c r="D4" s="40" t="s">
        <v>862</v>
      </c>
      <c r="E4" s="40" t="s">
        <v>863</v>
      </c>
      <c r="F4" s="40" t="s">
        <v>864</v>
      </c>
      <c r="G4" s="12" t="s">
        <v>353</v>
      </c>
    </row>
    <row r="5" spans="1:7" ht="25.5">
      <c r="A5" s="179"/>
      <c r="B5" s="179"/>
      <c r="C5" s="129"/>
      <c r="D5" s="52" t="s">
        <v>865</v>
      </c>
      <c r="E5" s="52" t="s">
        <v>866</v>
      </c>
      <c r="F5" s="129"/>
      <c r="G5" s="250"/>
    </row>
    <row r="6" spans="1:7" ht="17.25" customHeight="1">
      <c r="A6" s="179"/>
      <c r="B6" s="53" t="s">
        <v>867</v>
      </c>
      <c r="C6" s="52" t="s">
        <v>867</v>
      </c>
      <c r="D6" s="52" t="s">
        <v>868</v>
      </c>
      <c r="E6" s="52"/>
      <c r="F6" s="52" t="s">
        <v>869</v>
      </c>
      <c r="G6" s="54" t="s">
        <v>227</v>
      </c>
    </row>
    <row r="7" spans="1:7" ht="25.5">
      <c r="A7" s="179"/>
      <c r="B7" s="53" t="s">
        <v>870</v>
      </c>
      <c r="C7" s="52" t="s">
        <v>871</v>
      </c>
      <c r="D7" s="52" t="s">
        <v>872</v>
      </c>
      <c r="E7" s="52"/>
      <c r="F7" s="52" t="s">
        <v>873</v>
      </c>
      <c r="G7" s="54" t="s">
        <v>227</v>
      </c>
    </row>
    <row r="8" spans="1:7">
      <c r="A8" s="203"/>
      <c r="B8" s="203"/>
      <c r="C8" s="128"/>
      <c r="D8" s="128"/>
      <c r="E8" s="128"/>
      <c r="F8" s="128"/>
      <c r="G8" s="159"/>
    </row>
    <row r="9" spans="1:7">
      <c r="A9" s="203"/>
      <c r="B9" s="203"/>
      <c r="C9" s="128"/>
      <c r="D9" s="128"/>
      <c r="E9" s="128"/>
      <c r="F9" s="128"/>
      <c r="G9" s="159"/>
    </row>
    <row r="10" spans="1:7">
      <c r="A10" s="203"/>
      <c r="B10" s="203"/>
      <c r="C10" s="128"/>
      <c r="D10" s="128"/>
      <c r="E10" s="128"/>
      <c r="F10" s="128"/>
      <c r="G10" s="159"/>
    </row>
    <row r="11" spans="1:7">
      <c r="A11" s="204"/>
      <c r="B11" s="204"/>
      <c r="C11" s="205"/>
      <c r="D11" s="205"/>
      <c r="E11" s="205"/>
      <c r="F11" s="205"/>
      <c r="G11" s="249"/>
    </row>
  </sheetData>
  <hyperlinks>
    <hyperlink ref="A2" location="'1. General Information'!A1" display="Back to General Information Page" xr:uid="{00000000-0004-0000-1C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M38"/>
  <sheetViews>
    <sheetView showGridLines="0" view="pageBreakPreview" topLeftCell="A17" zoomScale="115" zoomScaleNormal="100" zoomScaleSheetLayoutView="115" workbookViewId="0"/>
  </sheetViews>
  <sheetFormatPr defaultColWidth="9.28515625" defaultRowHeight="12.75"/>
  <cols>
    <col min="1" max="1" width="4.85546875" style="87" customWidth="1"/>
    <col min="2" max="2" width="7.85546875" style="90" customWidth="1"/>
    <col min="3" max="3" width="39.7109375" style="87" customWidth="1"/>
    <col min="4" max="4" width="85.5703125" style="87" bestFit="1" customWidth="1"/>
    <col min="5" max="16384" width="9.28515625" style="87"/>
  </cols>
  <sheetData>
    <row r="1" spans="2:13" ht="18.75" customHeight="1">
      <c r="B1" s="174"/>
      <c r="C1" s="175"/>
      <c r="D1" s="175"/>
      <c r="E1" s="175"/>
      <c r="F1" s="175"/>
      <c r="G1" s="175"/>
      <c r="H1" s="175"/>
      <c r="I1" s="175"/>
      <c r="J1" s="175"/>
      <c r="K1" s="175"/>
      <c r="L1" s="175"/>
      <c r="M1" s="175"/>
    </row>
    <row r="2" spans="2:13">
      <c r="B2" s="295" t="s">
        <v>35</v>
      </c>
      <c r="C2" s="295"/>
      <c r="D2" s="143" t="s">
        <v>36</v>
      </c>
      <c r="E2" s="175"/>
      <c r="F2" s="175"/>
      <c r="G2" s="175"/>
      <c r="H2" s="175"/>
      <c r="I2" s="175"/>
      <c r="J2" s="175"/>
      <c r="K2" s="175"/>
      <c r="L2" s="175"/>
      <c r="M2" s="175"/>
    </row>
    <row r="3" spans="2:13" ht="14.25">
      <c r="B3" s="119"/>
      <c r="C3" s="119"/>
      <c r="D3" s="145" t="s">
        <v>37</v>
      </c>
      <c r="E3" s="175"/>
      <c r="F3" s="175"/>
      <c r="G3" s="175"/>
      <c r="H3" s="175"/>
      <c r="I3" s="175"/>
      <c r="J3" s="175"/>
      <c r="K3" s="175"/>
      <c r="L3" s="175"/>
      <c r="M3" s="175"/>
    </row>
    <row r="4" spans="2:13" ht="89.25">
      <c r="B4" s="137" t="s">
        <v>38</v>
      </c>
      <c r="C4" s="176" t="s">
        <v>39</v>
      </c>
      <c r="D4" s="144" t="s">
        <v>40</v>
      </c>
      <c r="E4" s="175"/>
      <c r="F4" s="175"/>
      <c r="G4" s="175"/>
      <c r="H4" s="175"/>
      <c r="I4" s="175"/>
      <c r="J4" s="175"/>
      <c r="K4" s="175"/>
      <c r="L4" s="175"/>
      <c r="M4" s="175"/>
    </row>
    <row r="5" spans="2:13">
      <c r="B5" s="99" t="s">
        <v>38</v>
      </c>
      <c r="C5" s="177" t="s">
        <v>41</v>
      </c>
      <c r="D5" s="128" t="s">
        <v>42</v>
      </c>
      <c r="E5" s="175"/>
      <c r="F5" s="175"/>
      <c r="G5" s="175"/>
      <c r="H5" s="175"/>
      <c r="I5" s="175"/>
      <c r="J5" s="175"/>
      <c r="K5" s="175"/>
      <c r="L5" s="175"/>
      <c r="M5" s="175"/>
    </row>
    <row r="6" spans="2:13">
      <c r="B6" s="100" t="s">
        <v>38</v>
      </c>
      <c r="C6" s="177" t="s">
        <v>43</v>
      </c>
      <c r="D6" s="128"/>
      <c r="E6" s="175"/>
      <c r="F6" s="175"/>
      <c r="G6" s="175"/>
      <c r="H6" s="175"/>
      <c r="I6" s="175"/>
      <c r="J6" s="175"/>
      <c r="K6" s="175"/>
      <c r="L6" s="175"/>
      <c r="M6" s="175"/>
    </row>
    <row r="7" spans="2:13">
      <c r="B7" s="133"/>
      <c r="C7" s="177" t="s">
        <v>43</v>
      </c>
      <c r="D7" s="130"/>
      <c r="E7" s="175"/>
      <c r="F7" s="130"/>
      <c r="G7" s="130"/>
      <c r="H7" s="130"/>
      <c r="I7" s="130"/>
      <c r="J7" s="130"/>
      <c r="K7" s="130"/>
      <c r="L7" s="130"/>
      <c r="M7" s="130"/>
    </row>
    <row r="8" spans="2:13">
      <c r="B8" s="119"/>
      <c r="C8" s="119"/>
      <c r="D8" s="128"/>
      <c r="E8" s="175"/>
      <c r="F8" s="130"/>
      <c r="G8" s="130"/>
      <c r="H8" s="130"/>
      <c r="I8" s="130"/>
      <c r="J8" s="130"/>
      <c r="K8" s="130"/>
      <c r="L8" s="130"/>
      <c r="M8" s="130"/>
    </row>
    <row r="9" spans="2:13">
      <c r="B9" s="98" t="s">
        <v>8</v>
      </c>
      <c r="C9" s="98" t="s">
        <v>44</v>
      </c>
      <c r="D9" s="128"/>
      <c r="E9" s="175"/>
      <c r="F9" s="130"/>
      <c r="G9" s="130"/>
      <c r="H9" s="130"/>
      <c r="I9" s="130"/>
      <c r="J9" s="130"/>
      <c r="K9" s="130"/>
      <c r="L9" s="130"/>
      <c r="M9" s="130"/>
    </row>
    <row r="10" spans="2:13" ht="14.25">
      <c r="B10" s="119"/>
      <c r="C10" s="149" t="s">
        <v>45</v>
      </c>
      <c r="D10" s="145" t="s">
        <v>46</v>
      </c>
      <c r="E10" s="175"/>
      <c r="F10" s="130"/>
      <c r="G10" s="130"/>
      <c r="H10" s="130"/>
      <c r="I10" s="130"/>
      <c r="J10" s="130"/>
      <c r="K10" s="130"/>
      <c r="L10" s="130"/>
      <c r="M10" s="130"/>
    </row>
    <row r="11" spans="2:13">
      <c r="B11" s="89">
        <v>1</v>
      </c>
      <c r="C11" s="88" t="s">
        <v>47</v>
      </c>
      <c r="D11" s="128"/>
      <c r="E11" s="175"/>
      <c r="F11" s="130"/>
      <c r="G11" s="130"/>
      <c r="H11" s="130"/>
      <c r="I11" s="130"/>
      <c r="J11" s="130"/>
      <c r="K11" s="130"/>
      <c r="L11" s="130"/>
      <c r="M11" s="130"/>
    </row>
    <row r="12" spans="2:13">
      <c r="B12" s="119">
        <v>2</v>
      </c>
      <c r="C12" s="88" t="s">
        <v>48</v>
      </c>
      <c r="D12" s="128"/>
      <c r="E12" s="175"/>
      <c r="F12" s="130"/>
      <c r="G12" s="130"/>
      <c r="H12" s="130"/>
      <c r="I12" s="130"/>
      <c r="J12" s="130"/>
      <c r="K12" s="130"/>
      <c r="L12" s="130"/>
      <c r="M12" s="130"/>
    </row>
    <row r="13" spans="2:13">
      <c r="B13" s="89">
        <v>3</v>
      </c>
      <c r="C13" s="121" t="s">
        <v>49</v>
      </c>
      <c r="D13" s="128"/>
      <c r="E13" s="175"/>
      <c r="F13" s="175"/>
      <c r="G13" s="175"/>
      <c r="H13" s="175"/>
      <c r="I13" s="175"/>
      <c r="J13" s="175"/>
      <c r="K13" s="175"/>
      <c r="L13" s="175"/>
      <c r="M13" s="175"/>
    </row>
    <row r="14" spans="2:13" ht="14.25">
      <c r="B14" s="119">
        <v>4</v>
      </c>
      <c r="C14" s="88" t="s">
        <v>50</v>
      </c>
      <c r="D14" s="145" t="s">
        <v>51</v>
      </c>
      <c r="E14" s="175"/>
      <c r="F14" s="175"/>
      <c r="G14" s="175"/>
      <c r="H14" s="175"/>
      <c r="I14" s="175"/>
      <c r="J14" s="175"/>
      <c r="K14" s="175"/>
      <c r="L14" s="175"/>
      <c r="M14" s="175"/>
    </row>
    <row r="15" spans="2:13">
      <c r="B15" s="89">
        <v>5</v>
      </c>
      <c r="C15" s="88" t="s">
        <v>52</v>
      </c>
      <c r="D15" s="128"/>
      <c r="E15" s="175"/>
      <c r="F15" s="175"/>
      <c r="G15" s="175"/>
      <c r="H15" s="175"/>
      <c r="I15" s="175"/>
      <c r="J15" s="175"/>
      <c r="K15" s="175"/>
      <c r="L15" s="175"/>
      <c r="M15" s="175"/>
    </row>
    <row r="16" spans="2:13" ht="15">
      <c r="B16" s="119">
        <v>6</v>
      </c>
      <c r="C16" s="88" t="s">
        <v>53</v>
      </c>
      <c r="D16" s="128"/>
      <c r="E16" s="154"/>
      <c r="F16" s="175"/>
      <c r="G16" s="175"/>
      <c r="H16" s="175"/>
      <c r="I16" s="175"/>
      <c r="J16" s="175"/>
      <c r="K16" s="175"/>
      <c r="L16" s="175"/>
      <c r="M16" s="175"/>
    </row>
    <row r="17" spans="2:4" ht="14.25">
      <c r="B17" s="89">
        <v>7</v>
      </c>
      <c r="C17" s="88" t="s">
        <v>54</v>
      </c>
      <c r="D17" s="145" t="s">
        <v>55</v>
      </c>
    </row>
    <row r="18" spans="2:4" ht="14.25">
      <c r="B18" s="296">
        <v>8</v>
      </c>
      <c r="C18" s="298" t="s">
        <v>56</v>
      </c>
      <c r="D18" s="145" t="s">
        <v>57</v>
      </c>
    </row>
    <row r="19" spans="2:4" ht="14.25">
      <c r="B19" s="297"/>
      <c r="C19" s="299"/>
      <c r="D19" s="145" t="s">
        <v>58</v>
      </c>
    </row>
    <row r="20" spans="2:4" ht="14.25">
      <c r="B20" s="296">
        <v>9</v>
      </c>
      <c r="C20" s="298" t="s">
        <v>59</v>
      </c>
      <c r="D20" s="145" t="s">
        <v>60</v>
      </c>
    </row>
    <row r="21" spans="2:4" ht="14.25">
      <c r="B21" s="300"/>
      <c r="C21" s="301"/>
      <c r="D21" s="145" t="s">
        <v>61</v>
      </c>
    </row>
    <row r="22" spans="2:4" ht="14.25">
      <c r="B22" s="297"/>
      <c r="C22" s="299"/>
      <c r="D22" s="145" t="s">
        <v>62</v>
      </c>
    </row>
    <row r="23" spans="2:4">
      <c r="B23" s="89">
        <v>10</v>
      </c>
      <c r="C23" s="88" t="s">
        <v>63</v>
      </c>
      <c r="D23" s="128"/>
    </row>
    <row r="24" spans="2:4">
      <c r="B24" s="89">
        <v>11</v>
      </c>
      <c r="C24" s="120" t="s">
        <v>64</v>
      </c>
      <c r="D24" s="128"/>
    </row>
    <row r="25" spans="2:4">
      <c r="B25" s="89">
        <v>12</v>
      </c>
      <c r="C25" s="120" t="s">
        <v>65</v>
      </c>
      <c r="D25" s="128"/>
    </row>
    <row r="26" spans="2:4" ht="14.25">
      <c r="B26" s="89">
        <v>13</v>
      </c>
      <c r="C26" s="120" t="s">
        <v>66</v>
      </c>
      <c r="D26" s="145" t="s">
        <v>67</v>
      </c>
    </row>
    <row r="27" spans="2:4">
      <c r="B27" s="89">
        <v>14</v>
      </c>
      <c r="C27" s="120" t="s">
        <v>68</v>
      </c>
      <c r="D27" s="128"/>
    </row>
    <row r="28" spans="2:4">
      <c r="B28" s="89">
        <v>15</v>
      </c>
      <c r="C28" s="120" t="s">
        <v>69</v>
      </c>
      <c r="D28" s="128"/>
    </row>
    <row r="29" spans="2:4" ht="14.25">
      <c r="B29" s="89">
        <v>16</v>
      </c>
      <c r="C29" s="120" t="s">
        <v>70</v>
      </c>
      <c r="D29" s="145" t="s">
        <v>71</v>
      </c>
    </row>
    <row r="30" spans="2:4">
      <c r="B30" s="89">
        <v>17</v>
      </c>
      <c r="C30" s="120" t="s">
        <v>72</v>
      </c>
      <c r="D30" s="128"/>
    </row>
    <row r="31" spans="2:4">
      <c r="B31" s="89">
        <v>18</v>
      </c>
      <c r="C31" s="120" t="s">
        <v>73</v>
      </c>
      <c r="D31" s="128"/>
    </row>
    <row r="32" spans="2:4">
      <c r="B32" s="89">
        <v>19</v>
      </c>
      <c r="C32" s="121" t="s">
        <v>74</v>
      </c>
      <c r="D32" s="128"/>
    </row>
    <row r="33" spans="2:4">
      <c r="B33" s="89">
        <v>20</v>
      </c>
      <c r="C33" s="121" t="s">
        <v>75</v>
      </c>
      <c r="D33" s="128"/>
    </row>
    <row r="34" spans="2:4">
      <c r="B34" s="89">
        <v>21</v>
      </c>
      <c r="C34" s="121" t="s">
        <v>76</v>
      </c>
      <c r="D34" s="128"/>
    </row>
    <row r="35" spans="2:4">
      <c r="B35" s="89">
        <v>22</v>
      </c>
      <c r="C35" s="121" t="s">
        <v>77</v>
      </c>
      <c r="D35" s="128"/>
    </row>
    <row r="36" spans="2:4">
      <c r="B36" s="89">
        <v>23</v>
      </c>
      <c r="C36" s="121" t="s">
        <v>78</v>
      </c>
      <c r="D36" s="128"/>
    </row>
    <row r="37" spans="2:4" ht="14.25">
      <c r="B37" s="89">
        <v>24</v>
      </c>
      <c r="C37" s="120" t="s">
        <v>79</v>
      </c>
      <c r="D37" s="155" t="s">
        <v>80</v>
      </c>
    </row>
    <row r="38" spans="2:4" ht="19.5" customHeight="1">
      <c r="B38" s="174"/>
      <c r="C38" s="175"/>
      <c r="D38" s="175"/>
    </row>
  </sheetData>
  <mergeCells count="5">
    <mergeCell ref="B2:C2"/>
    <mergeCell ref="B18:B19"/>
    <mergeCell ref="C18:C19"/>
    <mergeCell ref="B20:B22"/>
    <mergeCell ref="C20:C22"/>
  </mergeCells>
  <hyperlinks>
    <hyperlink ref="C11" location="'1. General Information.'!A1" display="General Information" xr:uid="{00000000-0004-0000-0200-000000000000}"/>
    <hyperlink ref="C12" location="'2. Record of Change PIM'!A1" display="Record of Change PIM" xr:uid="{00000000-0004-0000-0200-000001000000}"/>
    <hyperlink ref="C13" location="'3.Member'!A1" display="3.Member" xr:uid="{00000000-0004-0000-0200-000002000000}"/>
    <hyperlink ref="C14" location="'4. Computer'!A1" display="4. Computer" xr:uid="{00000000-0004-0000-0200-000003000000}"/>
    <hyperlink ref="C16" location="'6. BCP'!A1" display="BCP" xr:uid="{00000000-0004-0000-0200-000004000000}"/>
    <hyperlink ref="C17" location="'7. Subnet'!A1" display="Subnet" xr:uid="{00000000-0004-0000-0200-000005000000}"/>
    <hyperlink ref="C18" location="'8. Network Connection'!A1" display="Network Connection" xr:uid="{00000000-0004-0000-0200-000006000000}"/>
    <hyperlink ref="C20" location="'9. Software Endpoint'!A1" display="Software Endpoint" xr:uid="{00000000-0004-0000-0200-000007000000}"/>
    <hyperlink ref="C23" location="'10. Access Right '!A1" display="Access Right" xr:uid="{00000000-0004-0000-0200-000008000000}"/>
    <hyperlink ref="C24" location="'11. Cloud'!A1" display="Cloud" xr:uid="{00000000-0004-0000-0200-000009000000}"/>
    <hyperlink ref="C25" location="'12. VPN to CustomerSite'!A1" display="VPN to CustomerSite" xr:uid="{00000000-0004-0000-0200-00000A000000}"/>
    <hyperlink ref="C26" location="'13. VPN to Fsoft'!A1" display="VPN to Fsoft" xr:uid="{00000000-0004-0000-0200-00000B000000}"/>
    <hyperlink ref="C28" location="'15. Email Policy'!A1" display="Email Policy" xr:uid="{00000000-0004-0000-0200-00000C000000}"/>
    <hyperlink ref="C29" location="'16. Wifi'!A1" display="Wifi" xr:uid="{00000000-0004-0000-0200-00000D000000}"/>
    <hyperlink ref="C30" location="'17. Server'!A1" display="Server" xr:uid="{00000000-0004-0000-0200-00000E000000}"/>
    <hyperlink ref="C31" location="'18. Equipment'!A1" display="Equipment" xr:uid="{00000000-0004-0000-0200-00000F000000}"/>
    <hyperlink ref="C32" location="'19. Topo'!A1" display="Topo" xr:uid="{00000000-0004-0000-0200-000010000000}"/>
    <hyperlink ref="C33" location="'20. VPN Siste2Site'!A1" display="VPN Siste2Site" xr:uid="{00000000-0004-0000-0200-000011000000}"/>
    <hyperlink ref="C34" location="'21. Block'!A1" display="Block" xr:uid="{00000000-0004-0000-0200-000012000000}"/>
    <hyperlink ref="C35" location="'22. Internet'!A1" display="Internet" xr:uid="{00000000-0004-0000-0200-000013000000}"/>
    <hyperlink ref="C36" location="'23. Project Tool'!A1" display="Project Tool" xr:uid="{00000000-0004-0000-0200-000014000000}"/>
    <hyperlink ref="C15" location="'5. Area'!A1" display="Area" xr:uid="{00000000-0004-0000-0200-000015000000}"/>
    <hyperlink ref="C27" location="'14. Account'!A1" display="Account" xr:uid="{00000000-0004-0000-0200-000016000000}"/>
    <hyperlink ref="D29" r:id="rId1" xr:uid="{00000000-0004-0000-0200-000017000000}"/>
    <hyperlink ref="D14" r:id="rId2" xr:uid="{00000000-0004-0000-0200-000018000000}"/>
    <hyperlink ref="D20" r:id="rId3" xr:uid="{00000000-0004-0000-0200-000019000000}"/>
    <hyperlink ref="D19" r:id="rId4" xr:uid="{00000000-0004-0000-0200-00001A000000}"/>
    <hyperlink ref="D18" r:id="rId5" xr:uid="{00000000-0004-0000-0200-00001B000000}"/>
    <hyperlink ref="D17" r:id="rId6" xr:uid="{00000000-0004-0000-0200-00001C000000}"/>
    <hyperlink ref="D21" r:id="rId7" xr:uid="{00000000-0004-0000-0200-00001D000000}"/>
    <hyperlink ref="D22" r:id="rId8" xr:uid="{00000000-0004-0000-0200-00001E000000}"/>
    <hyperlink ref="C10" location="'ISMS Keyword List'!A1" display="ISMS Keyword List" xr:uid="{00000000-0004-0000-0200-00001F000000}"/>
    <hyperlink ref="C37" location="'24. Special Infrastructure'!Print_Area" display="Special Infrastructure" xr:uid="{00000000-0004-0000-0200-000020000000}"/>
    <hyperlink ref="D10" r:id="rId9" xr:uid="{00000000-0004-0000-0200-000021000000}"/>
    <hyperlink ref="D37" r:id="rId10" display="Guideline_Request Extra Service" xr:uid="{00000000-0004-0000-0200-000022000000}"/>
    <hyperlink ref="D26" r:id="rId11" xr:uid="{00000000-0004-0000-0200-000023000000}"/>
    <hyperlink ref="D3" r:id="rId12" xr:uid="{00000000-0004-0000-0200-000024000000}"/>
  </hyperlinks>
  <pageMargins left="0.25" right="0.25" top="0.75" bottom="0.75" header="0.3" footer="0.3"/>
  <pageSetup scale="73" fitToHeight="0" orientation="portrait" r:id="rId13"/>
  <headerFooter differentFirst="1">
    <oddHeader>&amp;L&amp;"Arial,Regular"&amp;9&amp;F</oddHeader>
    <oddFooter>&amp;L&amp;"Arial,Regular"&amp;9 16e-BM/TT/HDCV/FSOFT&amp;R&amp;"Arial,Regular"&amp;9&amp;P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C36"/>
  <sheetViews>
    <sheetView workbookViewId="0"/>
  </sheetViews>
  <sheetFormatPr defaultColWidth="8.7109375" defaultRowHeight="12.75"/>
  <cols>
    <col min="1" max="1" width="23.42578125" style="1" customWidth="1"/>
    <col min="2" max="2" width="8.7109375" style="1"/>
    <col min="3" max="3" width="31.28515625" style="1" bestFit="1" customWidth="1"/>
    <col min="4" max="16384" width="8.7109375" style="1"/>
  </cols>
  <sheetData>
    <row r="2" spans="1:3" ht="15">
      <c r="A2" s="122" t="s">
        <v>81</v>
      </c>
      <c r="B2" s="130"/>
      <c r="C2" s="130"/>
    </row>
    <row r="3" spans="1:3">
      <c r="A3" s="13" t="s">
        <v>603</v>
      </c>
      <c r="B3" s="130"/>
      <c r="C3" s="130"/>
    </row>
    <row r="4" spans="1:3">
      <c r="A4" s="57" t="s">
        <v>874</v>
      </c>
      <c r="B4" s="130"/>
      <c r="C4" s="253" t="s">
        <v>149</v>
      </c>
    </row>
    <row r="5" spans="1:3">
      <c r="A5" s="254" t="s">
        <v>99</v>
      </c>
      <c r="B5" s="130"/>
      <c r="C5" s="255" t="s">
        <v>875</v>
      </c>
    </row>
    <row r="6" spans="1:3">
      <c r="A6" s="256" t="s">
        <v>876</v>
      </c>
      <c r="B6" s="130"/>
      <c r="C6" s="255" t="s">
        <v>150</v>
      </c>
    </row>
    <row r="7" spans="1:3">
      <c r="A7" s="254" t="s">
        <v>227</v>
      </c>
      <c r="B7" s="130"/>
      <c r="C7" s="255" t="s">
        <v>877</v>
      </c>
    </row>
    <row r="8" spans="1:3">
      <c r="A8" s="256" t="s">
        <v>878</v>
      </c>
      <c r="B8" s="130"/>
      <c r="C8" s="255" t="s">
        <v>879</v>
      </c>
    </row>
    <row r="9" spans="1:3">
      <c r="A9" s="254" t="s">
        <v>232</v>
      </c>
      <c r="B9" s="130"/>
      <c r="C9" s="255" t="s">
        <v>880</v>
      </c>
    </row>
    <row r="10" spans="1:3">
      <c r="A10" s="256" t="s">
        <v>881</v>
      </c>
      <c r="B10" s="130"/>
      <c r="C10" s="255" t="s">
        <v>882</v>
      </c>
    </row>
    <row r="11" spans="1:3">
      <c r="A11" s="254" t="s">
        <v>883</v>
      </c>
      <c r="B11" s="130"/>
      <c r="C11" s="255" t="s">
        <v>884</v>
      </c>
    </row>
    <row r="12" spans="1:3">
      <c r="A12" s="256" t="s">
        <v>885</v>
      </c>
      <c r="B12" s="130"/>
      <c r="C12" s="255" t="s">
        <v>886</v>
      </c>
    </row>
    <row r="13" spans="1:3">
      <c r="A13" s="255" t="s">
        <v>887</v>
      </c>
      <c r="B13" s="130"/>
      <c r="C13" s="255" t="s">
        <v>888</v>
      </c>
    </row>
    <row r="14" spans="1:3">
      <c r="A14" s="255" t="s">
        <v>889</v>
      </c>
      <c r="B14" s="130"/>
      <c r="C14" s="255" t="s">
        <v>890</v>
      </c>
    </row>
    <row r="15" spans="1:3">
      <c r="A15" s="130"/>
      <c r="B15" s="130"/>
      <c r="C15" s="255" t="s">
        <v>891</v>
      </c>
    </row>
    <row r="16" spans="1:3">
      <c r="A16" s="130"/>
      <c r="B16" s="130"/>
      <c r="C16" s="255" t="s">
        <v>892</v>
      </c>
    </row>
    <row r="17" spans="3:3">
      <c r="C17" s="255" t="s">
        <v>893</v>
      </c>
    </row>
    <row r="18" spans="3:3">
      <c r="C18" s="255" t="s">
        <v>894</v>
      </c>
    </row>
    <row r="19" spans="3:3">
      <c r="C19" s="255" t="s">
        <v>895</v>
      </c>
    </row>
    <row r="20" spans="3:3">
      <c r="C20" s="255" t="s">
        <v>896</v>
      </c>
    </row>
    <row r="21" spans="3:3">
      <c r="C21" s="255" t="s">
        <v>897</v>
      </c>
    </row>
    <row r="22" spans="3:3">
      <c r="C22" s="255" t="s">
        <v>898</v>
      </c>
    </row>
    <row r="23" spans="3:3">
      <c r="C23" s="255" t="s">
        <v>899</v>
      </c>
    </row>
    <row r="24" spans="3:3">
      <c r="C24" s="255" t="s">
        <v>900</v>
      </c>
    </row>
    <row r="25" spans="3:3">
      <c r="C25" s="255" t="s">
        <v>901</v>
      </c>
    </row>
    <row r="26" spans="3:3">
      <c r="C26" s="255" t="s">
        <v>889</v>
      </c>
    </row>
    <row r="27" spans="3:3">
      <c r="C27" s="255"/>
    </row>
    <row r="28" spans="3:3">
      <c r="C28" s="255"/>
    </row>
    <row r="29" spans="3:3">
      <c r="C29" s="255"/>
    </row>
    <row r="30" spans="3:3">
      <c r="C30" s="255"/>
    </row>
    <row r="31" spans="3:3">
      <c r="C31" s="255"/>
    </row>
    <row r="32" spans="3:3">
      <c r="C32" s="255"/>
    </row>
    <row r="33" spans="3:3">
      <c r="C33" s="255"/>
    </row>
    <row r="34" spans="3:3">
      <c r="C34" s="255"/>
    </row>
    <row r="35" spans="3:3">
      <c r="C35" s="255"/>
    </row>
    <row r="36" spans="3:3">
      <c r="C36" s="257"/>
    </row>
  </sheetData>
  <hyperlinks>
    <hyperlink ref="A2" location="'1. General Information.'!Print_Area" display="Back to General Information Page" xr:uid="{00000000-0004-0000-1D00-000000000000}"/>
  </hyperlinks>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B2:E7"/>
  <sheetViews>
    <sheetView view="pageBreakPreview" zoomScaleNormal="100" zoomScaleSheetLayoutView="100" workbookViewId="0">
      <selection activeCell="H13" sqref="H13"/>
    </sheetView>
  </sheetViews>
  <sheetFormatPr defaultColWidth="8.7109375" defaultRowHeight="12.75"/>
  <cols>
    <col min="1" max="1" width="8.7109375" style="1"/>
    <col min="2" max="2" width="5.85546875" style="1" customWidth="1"/>
    <col min="3" max="3" width="31.140625" style="1" customWidth="1"/>
    <col min="4" max="4" width="13.42578125" style="1" bestFit="1" customWidth="1"/>
    <col min="5" max="5" width="10.7109375" style="1" customWidth="1"/>
    <col min="6" max="6" width="5.7109375" style="1" customWidth="1"/>
    <col min="7" max="16384" width="8.7109375" style="1"/>
  </cols>
  <sheetData>
    <row r="2" spans="2:5">
      <c r="B2" s="2" t="s">
        <v>81</v>
      </c>
      <c r="C2" s="2"/>
      <c r="D2" s="130"/>
      <c r="E2" s="130"/>
    </row>
    <row r="3" spans="2:5">
      <c r="B3" s="2"/>
      <c r="C3" s="2"/>
      <c r="D3" s="130"/>
      <c r="E3" s="130"/>
    </row>
    <row r="4" spans="2:5">
      <c r="B4" s="14" t="s">
        <v>82</v>
      </c>
      <c r="C4" s="14" t="s">
        <v>83</v>
      </c>
      <c r="D4" s="15" t="s">
        <v>84</v>
      </c>
      <c r="E4" s="16" t="s">
        <v>85</v>
      </c>
    </row>
    <row r="5" spans="2:5">
      <c r="B5" s="178">
        <v>1</v>
      </c>
      <c r="C5" s="179"/>
      <c r="D5" s="128"/>
      <c r="E5" s="138"/>
    </row>
    <row r="6" spans="2:5">
      <c r="B6" s="178">
        <v>2</v>
      </c>
      <c r="C6" s="179"/>
      <c r="D6" s="128"/>
      <c r="E6" s="138"/>
    </row>
    <row r="7" spans="2:5" ht="26.25" customHeight="1">
      <c r="B7" s="130"/>
      <c r="C7" s="130"/>
      <c r="D7" s="130"/>
      <c r="E7" s="130"/>
    </row>
  </sheetData>
  <dataValidations count="2">
    <dataValidation type="list" allowBlank="1" showInputMessage="1" showErrorMessage="1" sqref="D5:D6" xr:uid="{00000000-0002-0000-0300-000000000000}">
      <formula1>"Customer Project, Customer Email, Other Information, Specific IP, Specific Project structure, Name of `function`, Information of Access Key, Test Environment URL, Customer Account, Customer Specific Information"</formula1>
    </dataValidation>
    <dataValidation type="date" allowBlank="1" showInputMessage="1" showErrorMessage="1" prompt="Fill in the following format &quot;mm/dd/yyyy&quot;" sqref="E5:E6" xr:uid="{00000000-0002-0000-0300-000001000000}">
      <formula1>36526</formula1>
      <formula2>73051</formula2>
    </dataValidation>
  </dataValidations>
  <hyperlinks>
    <hyperlink ref="B2" location="'1. General Information.'!A1" display="Back to General Information Page" xr:uid="{00000000-0004-0000-0300-000000000000}"/>
  </hyperlinks>
  <pageMargins left="0.25" right="0.25" top="0.75" bottom="0.75" header="0.3" footer="0.3"/>
  <pageSetup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G56"/>
  <sheetViews>
    <sheetView view="pageBreakPreview" topLeftCell="A7" zoomScaleNormal="100" zoomScaleSheetLayoutView="100" workbookViewId="0"/>
  </sheetViews>
  <sheetFormatPr defaultRowHeight="15"/>
  <cols>
    <col min="1" max="1" width="7" style="96" customWidth="1"/>
    <col min="2" max="2" width="16" style="118" customWidth="1"/>
    <col min="3" max="3" width="20.28515625" customWidth="1"/>
    <col min="4" max="4" width="36.140625" customWidth="1"/>
    <col min="5" max="5" width="17" customWidth="1"/>
    <col min="6" max="6" width="19.42578125" customWidth="1"/>
  </cols>
  <sheetData>
    <row r="1" spans="2:7" s="96" customFormat="1" ht="12" customHeight="1">
      <c r="B1" s="123"/>
    </row>
    <row r="2" spans="2:7" ht="33">
      <c r="B2" s="302" t="s">
        <v>86</v>
      </c>
      <c r="C2" s="302"/>
      <c r="D2" s="302"/>
      <c r="E2" s="302"/>
      <c r="F2" s="302"/>
      <c r="G2" s="130"/>
    </row>
    <row r="3" spans="2:7">
      <c r="B3" s="180"/>
      <c r="C3" s="130" t="s">
        <v>87</v>
      </c>
      <c r="D3" s="2" t="s">
        <v>88</v>
      </c>
      <c r="E3" s="130" t="s">
        <v>4</v>
      </c>
      <c r="F3" s="181">
        <v>3.2</v>
      </c>
      <c r="G3" s="130"/>
    </row>
    <row r="4" spans="2:7">
      <c r="B4" s="180"/>
      <c r="E4" s="181"/>
      <c r="F4" s="130"/>
      <c r="G4" s="130"/>
    </row>
    <row r="5" spans="2:7">
      <c r="B5" s="180"/>
      <c r="C5" s="130"/>
      <c r="D5" s="130"/>
      <c r="E5" s="130"/>
      <c r="F5" s="130"/>
      <c r="G5" s="130"/>
    </row>
    <row r="6" spans="2:7">
      <c r="B6" s="171" t="s">
        <v>84</v>
      </c>
      <c r="C6" s="132" t="s">
        <v>89</v>
      </c>
      <c r="D6" s="132" t="s">
        <v>90</v>
      </c>
      <c r="E6" s="132" t="s">
        <v>91</v>
      </c>
      <c r="F6" s="172" t="s">
        <v>92</v>
      </c>
      <c r="G6" s="130"/>
    </row>
    <row r="7" spans="2:7">
      <c r="B7" s="161" t="s">
        <v>93</v>
      </c>
      <c r="C7" s="156" t="s">
        <v>94</v>
      </c>
      <c r="D7" s="127" t="s">
        <v>95</v>
      </c>
      <c r="E7" s="156"/>
      <c r="F7" s="124" t="s">
        <v>96</v>
      </c>
      <c r="G7" s="130"/>
    </row>
    <row r="8" spans="2:7">
      <c r="B8" s="161" t="s">
        <v>93</v>
      </c>
      <c r="C8" s="156" t="s">
        <v>97</v>
      </c>
      <c r="D8" s="127" t="s">
        <v>95</v>
      </c>
      <c r="E8" s="156"/>
      <c r="F8" s="124" t="s">
        <v>96</v>
      </c>
      <c r="G8" s="130"/>
    </row>
    <row r="9" spans="2:7">
      <c r="B9" s="161" t="s">
        <v>93</v>
      </c>
      <c r="C9" s="128" t="s">
        <v>98</v>
      </c>
      <c r="D9" s="160"/>
      <c r="E9" s="156"/>
      <c r="F9" s="162"/>
      <c r="G9" s="130"/>
    </row>
    <row r="10" spans="2:7">
      <c r="B10" s="161" t="s">
        <v>93</v>
      </c>
      <c r="C10" s="156" t="s">
        <v>99</v>
      </c>
      <c r="D10" s="127" t="s">
        <v>100</v>
      </c>
      <c r="E10" s="156"/>
      <c r="F10" s="124" t="s">
        <v>96</v>
      </c>
      <c r="G10" s="130"/>
    </row>
    <row r="11" spans="2:7">
      <c r="B11" s="161" t="s">
        <v>93</v>
      </c>
      <c r="C11" s="156" t="s">
        <v>101</v>
      </c>
      <c r="D11" s="127" t="s">
        <v>102</v>
      </c>
      <c r="E11" s="156"/>
      <c r="F11" s="124" t="s">
        <v>96</v>
      </c>
      <c r="G11" s="130"/>
    </row>
    <row r="12" spans="2:7">
      <c r="B12" s="161" t="s">
        <v>93</v>
      </c>
      <c r="C12" s="128" t="s">
        <v>103</v>
      </c>
      <c r="D12" s="160"/>
      <c r="E12" s="156"/>
      <c r="F12" s="162"/>
      <c r="G12" s="130"/>
    </row>
    <row r="13" spans="2:7">
      <c r="B13" s="161" t="s">
        <v>93</v>
      </c>
      <c r="C13" s="128" t="s">
        <v>104</v>
      </c>
      <c r="D13" s="160"/>
      <c r="E13" s="156"/>
      <c r="F13" s="162"/>
      <c r="G13" s="130"/>
    </row>
    <row r="14" spans="2:7">
      <c r="B14" s="161" t="s">
        <v>93</v>
      </c>
      <c r="C14" s="156" t="s">
        <v>105</v>
      </c>
      <c r="D14" s="163">
        <v>45383</v>
      </c>
      <c r="E14" s="156"/>
      <c r="F14" s="124" t="s">
        <v>96</v>
      </c>
      <c r="G14" s="130"/>
    </row>
    <row r="15" spans="2:7">
      <c r="B15" s="161" t="s">
        <v>93</v>
      </c>
      <c r="C15" s="156" t="s">
        <v>106</v>
      </c>
      <c r="D15" s="163">
        <v>45761</v>
      </c>
      <c r="E15" s="156"/>
      <c r="F15" s="124" t="s">
        <v>96</v>
      </c>
      <c r="G15" s="130"/>
    </row>
    <row r="16" spans="2:7">
      <c r="B16" s="161" t="s">
        <v>93</v>
      </c>
      <c r="C16" s="156" t="s">
        <v>107</v>
      </c>
      <c r="D16" s="127" t="s">
        <v>108</v>
      </c>
      <c r="E16" s="156"/>
      <c r="F16" s="124" t="s">
        <v>96</v>
      </c>
      <c r="G16" s="130"/>
    </row>
    <row r="17" spans="2:7">
      <c r="B17" s="161" t="s">
        <v>93</v>
      </c>
      <c r="C17" s="128" t="s">
        <v>109</v>
      </c>
      <c r="D17" s="160" t="s">
        <v>110</v>
      </c>
      <c r="E17" s="156"/>
      <c r="F17" s="162" t="s">
        <v>96</v>
      </c>
      <c r="G17" s="130"/>
    </row>
    <row r="18" spans="2:7">
      <c r="B18" s="161" t="s">
        <v>93</v>
      </c>
      <c r="C18" s="156" t="s">
        <v>111</v>
      </c>
      <c r="D18" s="127" t="s">
        <v>112</v>
      </c>
      <c r="E18" s="156"/>
      <c r="F18" s="124" t="s">
        <v>96</v>
      </c>
      <c r="G18" s="130"/>
    </row>
    <row r="19" spans="2:7">
      <c r="B19" s="161" t="s">
        <v>93</v>
      </c>
      <c r="C19" s="128" t="s">
        <v>113</v>
      </c>
      <c r="D19" s="164"/>
      <c r="E19" s="156"/>
      <c r="F19" s="162"/>
      <c r="G19" s="130"/>
    </row>
    <row r="20" spans="2:7">
      <c r="B20" s="161" t="s">
        <v>114</v>
      </c>
      <c r="C20" s="156" t="s">
        <v>115</v>
      </c>
      <c r="D20" s="127" t="s">
        <v>116</v>
      </c>
      <c r="E20" s="156"/>
      <c r="F20" s="124"/>
      <c r="G20" s="130"/>
    </row>
    <row r="21" spans="2:7">
      <c r="B21" s="161" t="s">
        <v>114</v>
      </c>
      <c r="C21" s="156" t="s">
        <v>117</v>
      </c>
      <c r="D21" s="127" t="s">
        <v>118</v>
      </c>
      <c r="E21" s="156"/>
      <c r="F21" s="124"/>
      <c r="G21" s="130"/>
    </row>
    <row r="22" spans="2:7">
      <c r="B22" s="161" t="s">
        <v>114</v>
      </c>
      <c r="C22" s="156" t="s">
        <v>77</v>
      </c>
      <c r="D22" s="127" t="s">
        <v>119</v>
      </c>
      <c r="E22" s="156"/>
      <c r="F22" s="124"/>
      <c r="G22" s="130"/>
    </row>
    <row r="23" spans="2:7">
      <c r="B23" s="161" t="s">
        <v>114</v>
      </c>
      <c r="C23" s="156" t="s">
        <v>120</v>
      </c>
      <c r="D23" s="127" t="s">
        <v>121</v>
      </c>
      <c r="E23" s="156"/>
      <c r="F23" s="124"/>
      <c r="G23" s="130"/>
    </row>
    <row r="24" spans="2:7">
      <c r="B24" s="161"/>
      <c r="C24" s="156"/>
      <c r="D24" s="127"/>
      <c r="E24" s="156"/>
      <c r="F24" s="165"/>
      <c r="G24" s="130"/>
    </row>
    <row r="25" spans="2:7">
      <c r="B25" s="161" t="s">
        <v>120</v>
      </c>
      <c r="C25" s="128" t="s">
        <v>122</v>
      </c>
      <c r="D25" s="127"/>
      <c r="E25" s="128"/>
      <c r="F25" s="159"/>
      <c r="G25" s="130"/>
    </row>
    <row r="26" spans="2:7">
      <c r="B26" s="161" t="s">
        <v>120</v>
      </c>
      <c r="C26" s="156" t="s">
        <v>123</v>
      </c>
      <c r="D26" s="115">
        <f>COUNTA(Member[[#All],['#]])-1</f>
        <v>15</v>
      </c>
      <c r="E26" s="156"/>
      <c r="F26" s="165"/>
      <c r="G26" s="3"/>
    </row>
    <row r="27" spans="2:7">
      <c r="B27" s="161" t="s">
        <v>120</v>
      </c>
      <c r="C27" s="156" t="s">
        <v>124</v>
      </c>
      <c r="D27" s="116">
        <f>COUNTIF(Area[[#All],[Used]], "=Yes")</f>
        <v>0</v>
      </c>
      <c r="E27" s="156"/>
      <c r="F27" s="165"/>
      <c r="G27" s="130"/>
    </row>
    <row r="28" spans="2:7">
      <c r="B28" s="161" t="s">
        <v>120</v>
      </c>
      <c r="C28" s="156" t="s">
        <v>125</v>
      </c>
      <c r="D28" s="115">
        <f>COUNTIF(Computer[[#All],[USB]],"=Allow")</f>
        <v>0</v>
      </c>
      <c r="E28" s="128"/>
      <c r="F28" s="162"/>
      <c r="G28" s="130"/>
    </row>
    <row r="29" spans="2:7">
      <c r="B29" s="161" t="s">
        <v>120</v>
      </c>
      <c r="C29" s="156" t="s">
        <v>63</v>
      </c>
      <c r="D29" s="116">
        <f>COUNTA(Access_Right[[#All],['#]])-1</f>
        <v>43</v>
      </c>
      <c r="E29" s="128"/>
      <c r="F29" s="162"/>
      <c r="G29" s="130"/>
    </row>
    <row r="30" spans="2:7">
      <c r="B30" s="139" t="s">
        <v>120</v>
      </c>
      <c r="C30" s="140" t="s">
        <v>126</v>
      </c>
      <c r="D30" s="116">
        <f>COUNTIF(Computer[[#All],[Type]],"=PC")</f>
        <v>2</v>
      </c>
      <c r="E30" s="128"/>
      <c r="F30" s="162"/>
      <c r="G30" s="130"/>
    </row>
    <row r="31" spans="2:7">
      <c r="B31" s="139" t="s">
        <v>120</v>
      </c>
      <c r="C31" s="140" t="s">
        <v>127</v>
      </c>
      <c r="D31" s="116">
        <f>COUNTIF(Computer[[#All],[Type]],"=PC")</f>
        <v>2</v>
      </c>
      <c r="E31" s="128"/>
      <c r="F31" s="162"/>
      <c r="G31" s="130"/>
    </row>
    <row r="32" spans="2:7">
      <c r="B32" s="161"/>
      <c r="C32" s="156"/>
      <c r="D32" s="115"/>
      <c r="E32" s="156"/>
      <c r="F32" s="165"/>
      <c r="G32" s="130"/>
    </row>
    <row r="33" spans="2:7">
      <c r="B33" s="161" t="s">
        <v>128</v>
      </c>
      <c r="C33" s="156" t="s">
        <v>129</v>
      </c>
      <c r="D33" s="116">
        <f>COUNTA(Server[[#All],['#]])-1</f>
        <v>0</v>
      </c>
      <c r="E33" s="166"/>
      <c r="F33" s="162"/>
      <c r="G33" s="130"/>
    </row>
    <row r="34" spans="2:7">
      <c r="B34" s="161"/>
      <c r="C34" s="156"/>
      <c r="D34" s="115"/>
      <c r="E34" s="156"/>
      <c r="F34" s="165"/>
      <c r="G34" s="130"/>
    </row>
    <row r="35" spans="2:7">
      <c r="B35" s="161" t="s">
        <v>130</v>
      </c>
      <c r="C35" s="156" t="s">
        <v>131</v>
      </c>
      <c r="D35" s="156"/>
      <c r="E35" s="128"/>
      <c r="F35" s="162"/>
      <c r="G35" s="130"/>
    </row>
    <row r="36" spans="2:7">
      <c r="B36" s="161" t="s">
        <v>130</v>
      </c>
      <c r="C36" s="156" t="s">
        <v>132</v>
      </c>
      <c r="D36" s="116">
        <f ca="1">COUNTA(Special_Connection[[#All],['#]])-1</f>
        <v>1</v>
      </c>
      <c r="E36" s="128"/>
      <c r="F36" s="162"/>
      <c r="G36" s="130"/>
    </row>
    <row r="37" spans="2:7">
      <c r="B37" s="161" t="s">
        <v>130</v>
      </c>
      <c r="C37" s="156" t="s">
        <v>133</v>
      </c>
      <c r="D37" s="116">
        <f>COUNTA(Nework_Subnet[[#All],['#]])-1</f>
        <v>1</v>
      </c>
      <c r="E37" s="128"/>
      <c r="F37" s="162"/>
      <c r="G37" s="130"/>
    </row>
    <row r="38" spans="2:7">
      <c r="B38" s="161" t="s">
        <v>130</v>
      </c>
      <c r="C38" s="156" t="s">
        <v>134</v>
      </c>
      <c r="D38" s="127">
        <v>0.1</v>
      </c>
      <c r="E38" s="156"/>
      <c r="F38" s="165"/>
      <c r="G38" s="130"/>
    </row>
    <row r="39" spans="2:7">
      <c r="B39" s="161" t="s">
        <v>130</v>
      </c>
      <c r="C39" s="156" t="s">
        <v>135</v>
      </c>
      <c r="D39" s="127">
        <f>D38*D26</f>
        <v>1.5</v>
      </c>
      <c r="E39" s="156"/>
      <c r="F39" s="165"/>
      <c r="G39" s="130"/>
    </row>
    <row r="40" spans="2:7">
      <c r="B40" s="161" t="s">
        <v>130</v>
      </c>
      <c r="C40" s="156" t="s">
        <v>136</v>
      </c>
      <c r="D40" s="127">
        <v>1</v>
      </c>
      <c r="E40" s="156"/>
      <c r="F40" s="165"/>
      <c r="G40" s="130"/>
    </row>
    <row r="41" spans="2:7">
      <c r="B41" s="161" t="s">
        <v>130</v>
      </c>
      <c r="C41" s="156" t="s">
        <v>137</v>
      </c>
      <c r="D41" s="127">
        <f>D26*D40</f>
        <v>15</v>
      </c>
      <c r="E41" s="156"/>
      <c r="F41" s="165"/>
      <c r="G41" s="130"/>
    </row>
    <row r="42" spans="2:7">
      <c r="B42" s="161" t="s">
        <v>130</v>
      </c>
      <c r="C42" s="156" t="s">
        <v>138</v>
      </c>
      <c r="D42" s="116">
        <f>COUNTA(VPN_ClientToSite[[#All],[User Account]])-1</f>
        <v>0</v>
      </c>
      <c r="E42" s="128"/>
      <c r="F42" s="162"/>
      <c r="G42" s="130"/>
    </row>
    <row r="43" spans="2:7">
      <c r="B43" s="161" t="s">
        <v>130</v>
      </c>
      <c r="C43" s="156" t="s">
        <v>139</v>
      </c>
      <c r="D43" s="117">
        <f>COUNTA(VPN_SitetoSite[[#All],[Source IP Address]])-1</f>
        <v>0</v>
      </c>
      <c r="E43" s="128"/>
      <c r="F43" s="162"/>
      <c r="G43" s="130"/>
    </row>
    <row r="44" spans="2:7">
      <c r="B44" s="161" t="s">
        <v>130</v>
      </c>
      <c r="C44" s="156" t="s">
        <v>140</v>
      </c>
      <c r="D44" s="117">
        <f>COUNTA(VPN_Customer[[#All],['#]])-1</f>
        <v>0</v>
      </c>
      <c r="E44" s="128"/>
      <c r="F44" s="162"/>
      <c r="G44" s="130"/>
    </row>
    <row r="45" spans="2:7">
      <c r="B45" s="161"/>
      <c r="C45" s="156"/>
      <c r="D45" s="156"/>
      <c r="E45" s="156"/>
      <c r="F45" s="165"/>
      <c r="G45" s="130"/>
    </row>
    <row r="46" spans="2:7">
      <c r="B46" s="161" t="s">
        <v>141</v>
      </c>
      <c r="C46" s="156" t="s">
        <v>142</v>
      </c>
      <c r="D46" s="156"/>
      <c r="E46" s="128"/>
      <c r="F46" s="162"/>
      <c r="G46" s="130"/>
    </row>
    <row r="47" spans="2:7">
      <c r="B47" s="161" t="s">
        <v>141</v>
      </c>
      <c r="C47" s="156" t="s">
        <v>143</v>
      </c>
      <c r="D47" s="156"/>
      <c r="E47" s="128"/>
      <c r="F47" s="162"/>
      <c r="G47" s="130"/>
    </row>
    <row r="48" spans="2:7">
      <c r="B48" s="161"/>
      <c r="C48" s="156"/>
      <c r="D48" s="156"/>
      <c r="E48" s="156"/>
      <c r="F48" s="165"/>
      <c r="G48" s="130"/>
    </row>
    <row r="49" spans="2:7">
      <c r="B49" s="161" t="s">
        <v>144</v>
      </c>
      <c r="C49" s="156" t="s">
        <v>145</v>
      </c>
      <c r="D49" s="117">
        <f>COUNTA(Project_Tool[URL])</f>
        <v>6</v>
      </c>
      <c r="E49" s="128"/>
      <c r="F49" s="162"/>
      <c r="G49" s="130"/>
    </row>
    <row r="50" spans="2:7">
      <c r="B50" s="161" t="s">
        <v>144</v>
      </c>
      <c r="C50" s="156" t="s">
        <v>146</v>
      </c>
      <c r="D50" s="156"/>
      <c r="E50" s="128"/>
      <c r="F50" s="159"/>
      <c r="G50" s="5"/>
    </row>
    <row r="51" spans="2:7">
      <c r="B51" s="161" t="s">
        <v>144</v>
      </c>
      <c r="C51" s="156" t="s">
        <v>147</v>
      </c>
      <c r="D51" s="156"/>
      <c r="E51" s="167"/>
      <c r="F51" s="159"/>
      <c r="G51" s="5"/>
    </row>
    <row r="52" spans="2:7">
      <c r="B52" s="161"/>
      <c r="C52" s="156"/>
      <c r="D52" s="156"/>
      <c r="E52" s="156"/>
      <c r="F52" s="165"/>
      <c r="G52" s="130"/>
    </row>
    <row r="53" spans="2:7">
      <c r="B53" s="161" t="s">
        <v>148</v>
      </c>
      <c r="C53" s="156" t="s">
        <v>149</v>
      </c>
      <c r="D53" s="156" t="s">
        <v>150</v>
      </c>
      <c r="E53" s="167"/>
      <c r="F53" s="162"/>
      <c r="G53" s="130"/>
    </row>
    <row r="54" spans="2:7">
      <c r="B54" s="161" t="s">
        <v>148</v>
      </c>
      <c r="C54" s="156" t="s">
        <v>151</v>
      </c>
      <c r="D54" s="156"/>
      <c r="E54" s="167"/>
      <c r="F54" s="159"/>
      <c r="G54" s="130"/>
    </row>
    <row r="55" spans="2:7">
      <c r="B55" s="168"/>
      <c r="C55" s="169"/>
      <c r="D55" s="169"/>
      <c r="E55" s="156"/>
      <c r="F55" s="170"/>
      <c r="G55" s="130"/>
    </row>
    <row r="56" spans="2:7">
      <c r="B56" s="180"/>
      <c r="C56" s="130"/>
      <c r="D56" s="130"/>
      <c r="E56" s="130"/>
      <c r="F56" s="130"/>
      <c r="G56" s="130"/>
    </row>
  </sheetData>
  <mergeCells count="1">
    <mergeCell ref="B2:F2"/>
  </mergeCells>
  <dataValidations count="2">
    <dataValidation type="list" allowBlank="1" showInputMessage="1" showErrorMessage="1" sqref="C25" xr:uid="{00000000-0002-0000-0400-000000000000}">
      <formula1>"Standard, Medium, Advance"</formula1>
    </dataValidation>
    <dataValidation type="list" allowBlank="1" showInputMessage="1" showErrorMessage="1" sqref="E53:E54 E49:E51 F38 E35:E36 E20:E23 E25 E28:E31 E33 E42:E44 E46:E47" xr:uid="{00000000-0002-0000-0400-000001000000}">
      <formula1>"Yes,No"</formula1>
    </dataValidation>
  </dataValidations>
  <hyperlinks>
    <hyperlink ref="D33" location="'17. Server'!Print_Area" display="'17. Server'!Print_Area" xr:uid="{00000000-0004-0000-0400-000000000000}"/>
    <hyperlink ref="D3" r:id="rId1" location="/upload-document/726/3590/view" xr:uid="{00000000-0004-0000-0400-000001000000}"/>
    <hyperlink ref="D29" location="'10. Access Right '!Print_Area" display="'10. Access Right '!Print_Area" xr:uid="{00000000-0004-0000-0400-000002000000}"/>
    <hyperlink ref="D49" location="'23. Project Tool'!Print_Area" display="'23. Project Tool'!Print_Area" xr:uid="{00000000-0004-0000-0400-000003000000}"/>
    <hyperlink ref="D44" location="'12. VPN to CustomerSite'!Print_Area" display="'12. VPN to CustomerSite'!Print_Area" xr:uid="{00000000-0004-0000-0400-000004000000}"/>
    <hyperlink ref="D43" location="'20. VPN Siste2Site'!Print_Area" display="'20. VPN Siste2Site'!Print_Area" xr:uid="{00000000-0004-0000-0400-000005000000}"/>
    <hyperlink ref="D42" location="'13. VPN to Fsoft'!Print_Area" display="'13. VPN to Fsoft'!Print_Area" xr:uid="{00000000-0004-0000-0400-000006000000}"/>
    <hyperlink ref="D37" location="'7. Subnet'!Print_Area" display="'7. Subnet'!Print_Area" xr:uid="{00000000-0004-0000-0400-000007000000}"/>
    <hyperlink ref="C54" location="'9. Software Endpoint'!A1" display="Softwares" xr:uid="{00000000-0004-0000-0400-000008000000}"/>
    <hyperlink ref="C49" location="'23. Project Tool'!A1" display="Tools" xr:uid="{00000000-0004-0000-0400-000009000000}"/>
    <hyperlink ref="C37" location="'7. Subnet'!A1" display="Subnets" xr:uid="{00000000-0004-0000-0400-00000A000000}"/>
    <hyperlink ref="D36" location="'8. Network Connection'!Print_Area" display="'8. Network Connection'!Print_Area" xr:uid="{00000000-0004-0000-0400-00000B000000}"/>
    <hyperlink ref="D26" location="3.Member!A1" display="0" xr:uid="{00000000-0004-0000-0400-00000C000000}"/>
    <hyperlink ref="D28" location="'4. Computer'!A1" display="0" xr:uid="{00000000-0004-0000-0400-00000D000000}"/>
    <hyperlink ref="D27" location="'5. Area'!A1" display="'5. Area'!A1" xr:uid="{00000000-0004-0000-0400-00000E000000}"/>
    <hyperlink ref="D30" location="'4. Computer'!A1" display="'4. Computer'!A1" xr:uid="{00000000-0004-0000-0400-00000F000000}"/>
    <hyperlink ref="D31" location="'4. Computer'!A1" display="'4. Computer'!A1" xr:uid="{00000000-0004-0000-0400-000010000000}"/>
  </hyperlinks>
  <pageMargins left="0.25" right="0.25" top="0.75" bottom="0.75" header="0.3" footer="0.3"/>
  <pageSetup scale="81" fitToHeight="0" orientation="portrait" r:id="rId2"/>
  <headerFooter differentFirst="1">
    <oddHeader>&amp;L&amp;"Arial,Regular"&amp;9&amp;F</oddHeader>
    <oddFooter>&amp;L&amp;"Arial,Regular"&amp;9 16e-BM/TT/HDCV/FSOFT&amp;R&amp;"Arial,Regular"&amp;9&amp;P</oddFooter>
  </headerFooter>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'26. Appendix'!$C$5:$C$36</xm:f>
          </x14:formula1>
          <xm:sqref>D53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FF0000"/>
    <pageSetUpPr fitToPage="1"/>
  </sheetPr>
  <dimension ref="A1:I45"/>
  <sheetViews>
    <sheetView view="pageBreakPreview" topLeftCell="A43" zoomScale="115" zoomScaleNormal="100" zoomScaleSheetLayoutView="115" workbookViewId="0">
      <selection activeCell="E45" sqref="E45:F45"/>
    </sheetView>
  </sheetViews>
  <sheetFormatPr defaultColWidth="8.7109375" defaultRowHeight="12.75"/>
  <cols>
    <col min="1" max="1" width="8.7109375" style="1"/>
    <col min="2" max="2" width="7.5703125" style="1" customWidth="1"/>
    <col min="3" max="3" width="17.42578125" style="1" customWidth="1"/>
    <col min="4" max="4" width="11.5703125" style="1" bestFit="1" customWidth="1"/>
    <col min="5" max="5" width="33" style="1" bestFit="1" customWidth="1"/>
    <col min="6" max="6" width="67.28515625" style="1" customWidth="1"/>
    <col min="7" max="7" width="15.140625" style="1" customWidth="1"/>
    <col min="8" max="8" width="14.28515625" style="1" customWidth="1"/>
    <col min="9" max="9" width="7.28515625" style="1" customWidth="1"/>
    <col min="10" max="16384" width="8.7109375" style="1"/>
  </cols>
  <sheetData>
    <row r="1" spans="2:8" ht="19.5" customHeight="1">
      <c r="B1" s="130"/>
      <c r="C1" s="130"/>
      <c r="D1" s="130"/>
      <c r="E1" s="130"/>
      <c r="F1" s="130"/>
      <c r="G1" s="130"/>
      <c r="H1" s="130"/>
    </row>
    <row r="2" spans="2:8">
      <c r="B2" s="2" t="s">
        <v>81</v>
      </c>
      <c r="C2" s="130"/>
      <c r="D2" s="130"/>
      <c r="E2" s="130"/>
      <c r="F2" s="130"/>
      <c r="G2" s="130"/>
      <c r="H2" s="130"/>
    </row>
    <row r="3" spans="2:8">
      <c r="B3" s="2"/>
      <c r="C3" s="130"/>
      <c r="D3" s="130"/>
      <c r="E3" s="130"/>
      <c r="F3" s="130"/>
      <c r="G3" s="130"/>
      <c r="H3" s="130"/>
    </row>
    <row r="4" spans="2:8">
      <c r="B4" s="6" t="s">
        <v>8</v>
      </c>
      <c r="C4" s="6" t="s">
        <v>6</v>
      </c>
      <c r="D4" s="7" t="s">
        <v>4</v>
      </c>
      <c r="E4" s="7" t="s">
        <v>9</v>
      </c>
      <c r="F4" s="7" t="s">
        <v>10</v>
      </c>
      <c r="G4" s="7" t="s">
        <v>11</v>
      </c>
      <c r="H4" s="8" t="s">
        <v>12</v>
      </c>
    </row>
    <row r="5" spans="2:8">
      <c r="B5" s="182">
        <v>1</v>
      </c>
      <c r="C5" s="183">
        <v>45401</v>
      </c>
      <c r="D5" s="182">
        <v>1</v>
      </c>
      <c r="E5" s="182" t="s">
        <v>152</v>
      </c>
      <c r="F5" s="182"/>
      <c r="G5" s="182"/>
      <c r="H5" s="184"/>
    </row>
    <row r="6" spans="2:8" ht="46.5">
      <c r="B6" s="259">
        <v>2</v>
      </c>
      <c r="C6" s="272">
        <v>45420</v>
      </c>
      <c r="D6" s="259"/>
      <c r="E6" s="273" t="s">
        <v>153</v>
      </c>
      <c r="F6" s="259" t="s">
        <v>154</v>
      </c>
      <c r="G6" s="259"/>
      <c r="H6" s="274"/>
    </row>
    <row r="7" spans="2:8" ht="36">
      <c r="B7" s="259"/>
      <c r="C7" s="272">
        <v>45420</v>
      </c>
      <c r="D7" s="259"/>
      <c r="E7" s="273" t="s">
        <v>155</v>
      </c>
      <c r="F7" s="259"/>
      <c r="G7" s="259"/>
      <c r="H7" s="274" t="s">
        <v>156</v>
      </c>
    </row>
    <row r="8" spans="2:8" ht="409.6">
      <c r="B8" s="259"/>
      <c r="C8" s="272">
        <v>45421</v>
      </c>
      <c r="D8" s="259"/>
      <c r="E8" s="273" t="s">
        <v>155</v>
      </c>
      <c r="F8" s="259" t="s">
        <v>157</v>
      </c>
      <c r="G8" s="259"/>
      <c r="H8" s="274" t="s">
        <v>158</v>
      </c>
    </row>
    <row r="9" spans="2:8" ht="48">
      <c r="B9" s="259">
        <v>3</v>
      </c>
      <c r="C9" s="272">
        <v>45425</v>
      </c>
      <c r="D9" s="259"/>
      <c r="E9" s="273" t="s">
        <v>159</v>
      </c>
      <c r="F9" s="259" t="s">
        <v>154</v>
      </c>
      <c r="G9" s="259"/>
      <c r="H9" s="274"/>
    </row>
    <row r="10" spans="2:8" ht="36">
      <c r="B10" s="259"/>
      <c r="C10" s="272">
        <v>45425</v>
      </c>
      <c r="D10" s="259"/>
      <c r="E10" s="273" t="s">
        <v>160</v>
      </c>
      <c r="F10" s="259"/>
      <c r="G10" s="259"/>
      <c r="H10" s="274" t="s">
        <v>156</v>
      </c>
    </row>
    <row r="11" spans="2:8" ht="409.6">
      <c r="B11" s="259"/>
      <c r="C11" s="272">
        <v>45426</v>
      </c>
      <c r="D11" s="259"/>
      <c r="E11" s="273" t="s">
        <v>160</v>
      </c>
      <c r="F11" s="259" t="s">
        <v>161</v>
      </c>
      <c r="G11" s="259"/>
      <c r="H11" s="274" t="s">
        <v>156</v>
      </c>
    </row>
    <row r="12" spans="2:8" ht="48">
      <c r="B12" s="259">
        <v>4</v>
      </c>
      <c r="C12" s="272">
        <v>45426</v>
      </c>
      <c r="D12" s="259"/>
      <c r="E12" s="273" t="s">
        <v>159</v>
      </c>
      <c r="F12" s="259" t="s">
        <v>154</v>
      </c>
      <c r="G12" s="259"/>
      <c r="H12" s="274"/>
    </row>
    <row r="13" spans="2:8" ht="35.25">
      <c r="B13" s="259"/>
      <c r="C13" s="272">
        <v>45426</v>
      </c>
      <c r="D13" s="259"/>
      <c r="E13" s="273" t="s">
        <v>162</v>
      </c>
      <c r="F13" s="259"/>
      <c r="G13" s="259"/>
      <c r="H13" s="274" t="s">
        <v>156</v>
      </c>
    </row>
    <row r="14" spans="2:8" ht="409.6">
      <c r="B14" s="259"/>
      <c r="C14" s="272">
        <v>45427</v>
      </c>
      <c r="D14" s="259"/>
      <c r="E14" s="273" t="s">
        <v>163</v>
      </c>
      <c r="F14" s="259" t="s">
        <v>164</v>
      </c>
      <c r="G14" s="259" t="s">
        <v>165</v>
      </c>
      <c r="H14" s="274"/>
    </row>
    <row r="15" spans="2:8" ht="84">
      <c r="B15" s="259"/>
      <c r="C15" s="272">
        <v>45427</v>
      </c>
      <c r="D15" s="259"/>
      <c r="E15" s="273" t="s">
        <v>166</v>
      </c>
      <c r="F15" s="259" t="s">
        <v>167</v>
      </c>
      <c r="G15" s="259"/>
      <c r="H15" s="274"/>
    </row>
    <row r="16" spans="2:8" ht="24">
      <c r="B16" s="259">
        <v>5</v>
      </c>
      <c r="C16" s="272">
        <v>45429</v>
      </c>
      <c r="D16" s="259"/>
      <c r="E16" s="259" t="s">
        <v>168</v>
      </c>
      <c r="F16" s="259" t="s">
        <v>169</v>
      </c>
      <c r="G16" s="259"/>
      <c r="H16" s="274"/>
    </row>
    <row r="17" spans="1:9" ht="36">
      <c r="A17" s="130"/>
      <c r="B17" s="259"/>
      <c r="C17" s="272">
        <v>45429</v>
      </c>
      <c r="D17" s="259"/>
      <c r="E17" s="259" t="s">
        <v>170</v>
      </c>
      <c r="F17" s="259"/>
      <c r="G17" s="259"/>
      <c r="H17" s="274" t="s">
        <v>171</v>
      </c>
      <c r="I17" s="130"/>
    </row>
    <row r="18" spans="1:9" ht="409.6">
      <c r="A18" s="130"/>
      <c r="B18" s="259"/>
      <c r="C18" s="272">
        <v>45429</v>
      </c>
      <c r="D18" s="259"/>
      <c r="E18" s="259" t="s">
        <v>172</v>
      </c>
      <c r="F18" s="259" t="s">
        <v>173</v>
      </c>
      <c r="G18" s="259" t="s">
        <v>174</v>
      </c>
      <c r="H18" s="274"/>
      <c r="I18" s="130"/>
    </row>
    <row r="19" spans="1:9" ht="48">
      <c r="A19" s="130"/>
      <c r="B19" s="259"/>
      <c r="C19" s="272">
        <v>45429</v>
      </c>
      <c r="D19" s="259"/>
      <c r="E19" s="259" t="s">
        <v>175</v>
      </c>
      <c r="F19" s="259" t="s">
        <v>176</v>
      </c>
      <c r="G19" s="259"/>
      <c r="H19" s="274"/>
      <c r="I19" s="130"/>
    </row>
    <row r="20" spans="1:9" ht="24">
      <c r="A20" s="130"/>
      <c r="B20" s="259">
        <v>6</v>
      </c>
      <c r="C20" s="272">
        <v>45435</v>
      </c>
      <c r="D20" s="259"/>
      <c r="E20" s="259" t="s">
        <v>177</v>
      </c>
      <c r="F20" s="259" t="s">
        <v>178</v>
      </c>
      <c r="G20" s="259"/>
      <c r="H20" s="274"/>
      <c r="I20" s="130"/>
    </row>
    <row r="21" spans="1:9" ht="36">
      <c r="A21" s="130"/>
      <c r="B21" s="259"/>
      <c r="C21" s="272">
        <v>45435</v>
      </c>
      <c r="D21" s="259"/>
      <c r="E21" s="259" t="s">
        <v>179</v>
      </c>
      <c r="F21" s="259"/>
      <c r="G21" s="259"/>
      <c r="H21" s="274" t="s">
        <v>171</v>
      </c>
      <c r="I21" s="130"/>
    </row>
    <row r="22" spans="1:9" ht="409.6">
      <c r="A22" s="130"/>
      <c r="B22" s="259"/>
      <c r="C22" s="272">
        <v>45435</v>
      </c>
      <c r="D22" s="259"/>
      <c r="E22" s="259" t="s">
        <v>180</v>
      </c>
      <c r="F22" s="259" t="s">
        <v>181</v>
      </c>
      <c r="G22" s="259" t="s">
        <v>165</v>
      </c>
      <c r="H22" s="274"/>
      <c r="I22" s="130"/>
    </row>
    <row r="23" spans="1:9" ht="48">
      <c r="A23" s="130"/>
      <c r="B23" s="259"/>
      <c r="C23" s="272">
        <v>45435</v>
      </c>
      <c r="D23" s="259"/>
      <c r="E23" s="259" t="s">
        <v>182</v>
      </c>
      <c r="F23" s="259" t="s">
        <v>183</v>
      </c>
      <c r="G23" s="259"/>
      <c r="H23" s="274"/>
      <c r="I23" s="130"/>
    </row>
    <row r="24" spans="1:9" ht="24">
      <c r="A24" s="130"/>
      <c r="B24" s="259">
        <v>7</v>
      </c>
      <c r="C24" s="272">
        <v>45470</v>
      </c>
      <c r="D24" s="259"/>
      <c r="E24" s="273" t="s">
        <v>184</v>
      </c>
      <c r="F24" s="259" t="s">
        <v>185</v>
      </c>
      <c r="G24" s="259"/>
      <c r="H24" s="274"/>
      <c r="I24" s="130"/>
    </row>
    <row r="25" spans="1:9" ht="36">
      <c r="A25" s="130"/>
      <c r="B25" s="259"/>
      <c r="C25" s="272">
        <v>45470</v>
      </c>
      <c r="D25" s="259"/>
      <c r="E25" s="273" t="s">
        <v>186</v>
      </c>
      <c r="F25" s="259"/>
      <c r="G25" s="259"/>
      <c r="H25" s="274" t="s">
        <v>156</v>
      </c>
      <c r="I25" s="130"/>
    </row>
    <row r="26" spans="1:9" ht="409.6">
      <c r="A26" s="130"/>
      <c r="B26" s="259"/>
      <c r="C26" s="272">
        <v>45471</v>
      </c>
      <c r="D26" s="259"/>
      <c r="E26" s="273" t="s">
        <v>187</v>
      </c>
      <c r="F26" s="259" t="s">
        <v>188</v>
      </c>
      <c r="G26" s="259" t="s">
        <v>174</v>
      </c>
      <c r="H26" s="274"/>
      <c r="I26" s="130"/>
    </row>
    <row r="27" spans="1:9" ht="48">
      <c r="A27" s="130"/>
      <c r="B27" s="259"/>
      <c r="C27" s="272">
        <v>45471</v>
      </c>
      <c r="D27" s="259"/>
      <c r="E27" s="273" t="s">
        <v>189</v>
      </c>
      <c r="F27" s="259" t="s">
        <v>190</v>
      </c>
      <c r="G27" s="259"/>
      <c r="H27" s="274"/>
      <c r="I27" s="130"/>
    </row>
    <row r="28" spans="1:9">
      <c r="A28" s="130"/>
      <c r="B28" s="259"/>
      <c r="C28" s="272">
        <v>45516</v>
      </c>
      <c r="D28" s="259"/>
      <c r="E28" s="259" t="s">
        <v>184</v>
      </c>
      <c r="F28" s="259"/>
      <c r="G28" s="259" t="s">
        <v>102</v>
      </c>
      <c r="H28" s="274"/>
      <c r="I28" s="130"/>
    </row>
    <row r="29" spans="1:9" ht="36">
      <c r="A29" s="130"/>
      <c r="B29" s="259"/>
      <c r="C29" s="272">
        <v>45516</v>
      </c>
      <c r="D29" s="259"/>
      <c r="E29" s="259" t="s">
        <v>191</v>
      </c>
      <c r="F29" s="259"/>
      <c r="G29" s="259"/>
      <c r="H29" s="274" t="s">
        <v>156</v>
      </c>
      <c r="I29" s="130"/>
    </row>
    <row r="30" spans="1:9" ht="282" customHeight="1">
      <c r="A30" s="130"/>
      <c r="B30" s="259"/>
      <c r="C30" s="272">
        <v>45516</v>
      </c>
      <c r="D30" s="259"/>
      <c r="E30" s="259" t="s">
        <v>192</v>
      </c>
      <c r="F30" s="259" t="s">
        <v>193</v>
      </c>
      <c r="G30" s="259" t="s">
        <v>194</v>
      </c>
      <c r="H30" s="274"/>
      <c r="I30" s="130"/>
    </row>
    <row r="31" spans="1:9" ht="84">
      <c r="A31" s="130"/>
      <c r="B31" s="259"/>
      <c r="C31" s="272">
        <v>45516</v>
      </c>
      <c r="D31" s="259"/>
      <c r="E31" s="259" t="s">
        <v>195</v>
      </c>
      <c r="F31" s="259" t="s">
        <v>196</v>
      </c>
      <c r="G31" s="259"/>
      <c r="H31" s="274"/>
      <c r="I31" s="130"/>
    </row>
    <row r="32" spans="1:9">
      <c r="A32" s="130"/>
      <c r="B32" s="259"/>
      <c r="C32" s="272">
        <v>45551</v>
      </c>
      <c r="D32" s="259"/>
      <c r="E32" s="259" t="s">
        <v>184</v>
      </c>
      <c r="F32" s="259"/>
      <c r="G32" s="259" t="s">
        <v>102</v>
      </c>
      <c r="H32" s="274"/>
      <c r="I32" s="130"/>
    </row>
    <row r="33" spans="2:8" ht="36">
      <c r="B33" s="259"/>
      <c r="C33" s="272">
        <v>45551</v>
      </c>
      <c r="D33" s="259"/>
      <c r="E33" s="259" t="s">
        <v>197</v>
      </c>
      <c r="F33" s="259"/>
      <c r="G33" s="259"/>
      <c r="H33" s="274" t="s">
        <v>171</v>
      </c>
    </row>
    <row r="34" spans="2:8" ht="409.6">
      <c r="B34" s="259"/>
      <c r="C34" s="272">
        <v>45552</v>
      </c>
      <c r="D34" s="259"/>
      <c r="E34" s="259" t="s">
        <v>197</v>
      </c>
      <c r="F34" s="259" t="s">
        <v>198</v>
      </c>
      <c r="G34" s="259"/>
      <c r="H34" s="274" t="s">
        <v>158</v>
      </c>
    </row>
    <row r="35" spans="2:8">
      <c r="B35" s="259"/>
      <c r="C35" s="272">
        <v>45553</v>
      </c>
      <c r="D35" s="259"/>
      <c r="E35" s="259" t="s">
        <v>184</v>
      </c>
      <c r="F35" s="259"/>
      <c r="G35" s="259" t="s">
        <v>102</v>
      </c>
      <c r="H35" s="274"/>
    </row>
    <row r="36" spans="2:8" ht="36">
      <c r="B36" s="259"/>
      <c r="C36" s="272">
        <v>45553</v>
      </c>
      <c r="D36" s="259"/>
      <c r="E36" s="259" t="s">
        <v>199</v>
      </c>
      <c r="F36" s="259"/>
      <c r="G36" s="259"/>
      <c r="H36" s="274" t="s">
        <v>171</v>
      </c>
    </row>
    <row r="37" spans="2:8" ht="409.6">
      <c r="B37" s="259"/>
      <c r="C37" s="272">
        <v>45554</v>
      </c>
      <c r="D37" s="259"/>
      <c r="E37" s="259" t="s">
        <v>200</v>
      </c>
      <c r="F37" s="259" t="s">
        <v>201</v>
      </c>
      <c r="G37" s="259" t="s">
        <v>194</v>
      </c>
      <c r="H37" s="274"/>
    </row>
    <row r="38" spans="2:8" ht="23.25">
      <c r="B38" s="259"/>
      <c r="C38" s="282">
        <v>45629</v>
      </c>
      <c r="D38" s="259"/>
      <c r="E38" s="259" t="s">
        <v>202</v>
      </c>
      <c r="F38" s="259" t="s">
        <v>203</v>
      </c>
      <c r="G38" s="259" t="s">
        <v>102</v>
      </c>
      <c r="H38" s="274"/>
    </row>
    <row r="39" spans="2:8" ht="35.25">
      <c r="B39" s="259"/>
      <c r="C39" s="282">
        <v>45629</v>
      </c>
      <c r="D39" s="259"/>
      <c r="E39" s="259" t="s">
        <v>204</v>
      </c>
      <c r="F39" s="259"/>
      <c r="G39" s="259"/>
      <c r="H39" s="274" t="s">
        <v>194</v>
      </c>
    </row>
    <row r="40" spans="2:8" ht="138.75">
      <c r="B40" s="259"/>
      <c r="C40" s="282">
        <v>45630</v>
      </c>
      <c r="D40" s="259"/>
      <c r="E40" s="259" t="s">
        <v>205</v>
      </c>
      <c r="F40" s="259" t="s">
        <v>206</v>
      </c>
      <c r="G40" s="259"/>
      <c r="H40" s="274" t="s">
        <v>207</v>
      </c>
    </row>
    <row r="41" spans="2:8" ht="35.25">
      <c r="B41" s="259"/>
      <c r="C41" s="282">
        <v>45630</v>
      </c>
      <c r="D41" s="259"/>
      <c r="E41" s="259" t="s">
        <v>208</v>
      </c>
      <c r="F41" s="259"/>
      <c r="G41" s="259"/>
      <c r="H41" s="274" t="s">
        <v>209</v>
      </c>
    </row>
    <row r="42" spans="2:8" ht="35.25">
      <c r="B42" s="259"/>
      <c r="C42" s="282">
        <v>45630</v>
      </c>
      <c r="D42" s="259"/>
      <c r="E42" s="259" t="s">
        <v>210</v>
      </c>
      <c r="F42" s="259"/>
      <c r="G42" s="259"/>
      <c r="H42" s="274" t="s">
        <v>211</v>
      </c>
    </row>
    <row r="43" spans="2:8" ht="409.6">
      <c r="B43" s="259"/>
      <c r="C43" s="282">
        <v>45631</v>
      </c>
      <c r="D43" s="259"/>
      <c r="E43" s="259" t="s">
        <v>212</v>
      </c>
      <c r="F43" s="259" t="s">
        <v>213</v>
      </c>
      <c r="G43" s="259" t="s">
        <v>194</v>
      </c>
      <c r="H43" s="274"/>
    </row>
    <row r="44" spans="2:8" ht="81">
      <c r="B44" s="259"/>
      <c r="C44" s="282">
        <v>45631</v>
      </c>
      <c r="D44" s="259"/>
      <c r="E44" s="259" t="s">
        <v>214</v>
      </c>
      <c r="F44" s="259" t="s">
        <v>215</v>
      </c>
      <c r="G44" s="259"/>
      <c r="H44" s="274"/>
    </row>
    <row r="45" spans="2:8" ht="23.25">
      <c r="B45" s="259"/>
      <c r="C45" s="282"/>
      <c r="D45" s="259"/>
      <c r="E45" s="259" t="s">
        <v>202</v>
      </c>
      <c r="F45" s="259" t="s">
        <v>203</v>
      </c>
      <c r="G45" s="259"/>
      <c r="H45" s="308"/>
    </row>
  </sheetData>
  <dataValidations xWindow="293" yWindow="439" count="1">
    <dataValidation type="date" allowBlank="1" showInputMessage="1" showErrorMessage="1" prompt="Fill in the following format &quot;mm/dd/yyyy&quot;" sqref="C5:C45" xr:uid="{00000000-0002-0000-0500-000000000000}">
      <formula1>36526</formula1>
      <formula2>73051</formula2>
    </dataValidation>
  </dataValidations>
  <hyperlinks>
    <hyperlink ref="B2" location="'1. General Information.'!A1" display="Back to General Information Page" xr:uid="{00000000-0004-0000-0500-000000000000}"/>
  </hyperlinks>
  <pageMargins left="0.25" right="0.25" top="0.75" bottom="0.75" header="0.3" footer="0.3"/>
  <pageSetup scale="73"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pageSetUpPr fitToPage="1"/>
  </sheetPr>
  <dimension ref="A2:J22"/>
  <sheetViews>
    <sheetView view="pageBreakPreview" zoomScaleNormal="98" zoomScaleSheetLayoutView="100" workbookViewId="0">
      <selection activeCell="G19" sqref="G19"/>
    </sheetView>
  </sheetViews>
  <sheetFormatPr defaultColWidth="12.28515625" defaultRowHeight="12.75"/>
  <cols>
    <col min="1" max="1" width="9.28515625" style="1" customWidth="1"/>
    <col min="2" max="2" width="19.28515625" style="1" customWidth="1"/>
    <col min="3" max="3" width="23.28515625" style="1" bestFit="1" customWidth="1"/>
    <col min="4" max="4" width="15.28515625" style="1" customWidth="1"/>
    <col min="5" max="9" width="24.5703125" style="1" customWidth="1"/>
    <col min="10" max="10" width="6.7109375" style="1" customWidth="1"/>
    <col min="11" max="16384" width="12.28515625" style="1"/>
  </cols>
  <sheetData>
    <row r="2" spans="1:10">
      <c r="A2" s="2" t="s">
        <v>81</v>
      </c>
      <c r="B2" s="2"/>
      <c r="C2" s="130"/>
      <c r="D2" s="130"/>
      <c r="E2" s="130"/>
      <c r="F2" s="130"/>
      <c r="G2" s="130"/>
      <c r="H2" s="130"/>
      <c r="I2" s="130"/>
      <c r="J2" s="130"/>
    </row>
    <row r="3" spans="1:10" s="103" customFormat="1">
      <c r="A3" s="102" t="s">
        <v>82</v>
      </c>
      <c r="B3" s="102" t="s">
        <v>216</v>
      </c>
      <c r="C3" s="102" t="s">
        <v>217</v>
      </c>
      <c r="D3" s="102" t="s">
        <v>68</v>
      </c>
      <c r="E3" s="104" t="s">
        <v>218</v>
      </c>
      <c r="F3" s="105" t="s">
        <v>219</v>
      </c>
      <c r="G3" s="105" t="s">
        <v>106</v>
      </c>
      <c r="H3" s="105" t="s">
        <v>220</v>
      </c>
      <c r="I3" s="104" t="s">
        <v>221</v>
      </c>
      <c r="J3" s="180"/>
    </row>
    <row r="4" spans="1:10">
      <c r="A4" s="259">
        <v>1</v>
      </c>
      <c r="B4" s="260" t="s">
        <v>222</v>
      </c>
      <c r="C4" s="259" t="s">
        <v>223</v>
      </c>
      <c r="D4" s="259" t="s">
        <v>224</v>
      </c>
      <c r="E4" s="258" t="s">
        <v>225</v>
      </c>
      <c r="F4" s="262">
        <v>45397</v>
      </c>
      <c r="G4" s="262">
        <v>45747</v>
      </c>
      <c r="H4" s="261"/>
      <c r="I4" s="260"/>
      <c r="J4" s="130"/>
    </row>
    <row r="5" spans="1:10">
      <c r="A5" s="259">
        <v>2</v>
      </c>
      <c r="B5" s="260" t="s">
        <v>99</v>
      </c>
      <c r="C5" s="259"/>
      <c r="D5" s="259" t="s">
        <v>100</v>
      </c>
      <c r="E5" s="258" t="s">
        <v>226</v>
      </c>
      <c r="F5" s="262">
        <v>45397</v>
      </c>
      <c r="G5" s="262">
        <v>45747</v>
      </c>
      <c r="H5" s="261"/>
      <c r="I5" s="260"/>
      <c r="J5" s="130"/>
    </row>
    <row r="6" spans="1:10">
      <c r="A6" s="259">
        <v>3</v>
      </c>
      <c r="B6" s="260" t="s">
        <v>227</v>
      </c>
      <c r="C6" s="259" t="s">
        <v>228</v>
      </c>
      <c r="D6" s="259" t="s">
        <v>102</v>
      </c>
      <c r="E6" s="258" t="s">
        <v>226</v>
      </c>
      <c r="F6" s="262">
        <v>45397</v>
      </c>
      <c r="G6" s="262">
        <v>45747</v>
      </c>
      <c r="H6" s="261"/>
      <c r="I6" s="260"/>
      <c r="J6" s="130"/>
    </row>
    <row r="7" spans="1:10" ht="24">
      <c r="A7" s="259">
        <v>4</v>
      </c>
      <c r="B7" s="260" t="s">
        <v>229</v>
      </c>
      <c r="C7" s="259" t="s">
        <v>228</v>
      </c>
      <c r="D7" s="259" t="s">
        <v>102</v>
      </c>
      <c r="E7" s="258" t="s">
        <v>226</v>
      </c>
      <c r="F7" s="262">
        <v>45397</v>
      </c>
      <c r="G7" s="262">
        <v>45747</v>
      </c>
      <c r="H7" s="261"/>
      <c r="I7" s="260"/>
      <c r="J7" s="130"/>
    </row>
    <row r="8" spans="1:10">
      <c r="A8" s="259">
        <v>5</v>
      </c>
      <c r="B8" s="260" t="s">
        <v>230</v>
      </c>
      <c r="C8" s="259" t="s">
        <v>228</v>
      </c>
      <c r="D8" s="259" t="s">
        <v>102</v>
      </c>
      <c r="E8" s="258" t="s">
        <v>226</v>
      </c>
      <c r="F8" s="262">
        <v>45397</v>
      </c>
      <c r="G8" s="262">
        <v>45747</v>
      </c>
      <c r="H8" s="261"/>
      <c r="I8" s="260"/>
      <c r="J8" s="130"/>
    </row>
    <row r="9" spans="1:10">
      <c r="A9" s="259">
        <v>6</v>
      </c>
      <c r="B9" s="260" t="s">
        <v>231</v>
      </c>
      <c r="C9" s="259" t="s">
        <v>228</v>
      </c>
      <c r="D9" s="259" t="s">
        <v>102</v>
      </c>
      <c r="E9" s="258" t="s">
        <v>226</v>
      </c>
      <c r="F9" s="262">
        <v>45397</v>
      </c>
      <c r="G9" s="262">
        <v>45747</v>
      </c>
      <c r="H9" s="261"/>
      <c r="I9" s="260"/>
      <c r="J9" s="130"/>
    </row>
    <row r="10" spans="1:10">
      <c r="A10" s="259">
        <v>7</v>
      </c>
      <c r="B10" s="260" t="s">
        <v>232</v>
      </c>
      <c r="C10" s="259" t="s">
        <v>233</v>
      </c>
      <c r="D10" s="259" t="s">
        <v>234</v>
      </c>
      <c r="E10" s="258" t="s">
        <v>235</v>
      </c>
      <c r="F10" s="262">
        <v>45397</v>
      </c>
      <c r="G10" s="262">
        <v>45747</v>
      </c>
      <c r="H10" s="261"/>
      <c r="I10" s="260"/>
      <c r="J10" s="130"/>
    </row>
    <row r="11" spans="1:10">
      <c r="A11" s="259">
        <v>8</v>
      </c>
      <c r="B11" s="260" t="s">
        <v>231</v>
      </c>
      <c r="C11" s="259" t="s">
        <v>233</v>
      </c>
      <c r="D11" s="259" t="s">
        <v>234</v>
      </c>
      <c r="E11" s="258" t="s">
        <v>235</v>
      </c>
      <c r="F11" s="262">
        <v>45397</v>
      </c>
      <c r="G11" s="262">
        <v>45747</v>
      </c>
      <c r="H11" s="261"/>
      <c r="I11" s="260"/>
      <c r="J11" s="130"/>
    </row>
    <row r="12" spans="1:10">
      <c r="A12" s="259">
        <v>9</v>
      </c>
      <c r="B12" s="260" t="s">
        <v>236</v>
      </c>
      <c r="C12" s="259" t="s">
        <v>237</v>
      </c>
      <c r="D12" s="259" t="s">
        <v>238</v>
      </c>
      <c r="E12" s="258" t="s">
        <v>239</v>
      </c>
      <c r="F12" s="262">
        <v>45397</v>
      </c>
      <c r="G12" s="262">
        <v>45747</v>
      </c>
      <c r="H12" s="261"/>
      <c r="I12" s="260"/>
      <c r="J12" s="130"/>
    </row>
    <row r="13" spans="1:10">
      <c r="A13" s="259">
        <v>10</v>
      </c>
      <c r="B13" s="260" t="s">
        <v>231</v>
      </c>
      <c r="C13" s="259" t="s">
        <v>237</v>
      </c>
      <c r="D13" s="259" t="s">
        <v>238</v>
      </c>
      <c r="E13" s="258" t="s">
        <v>239</v>
      </c>
      <c r="F13" s="262">
        <v>45397</v>
      </c>
      <c r="G13" s="262">
        <v>45747</v>
      </c>
      <c r="H13" s="261"/>
      <c r="I13" s="260"/>
      <c r="J13" s="130"/>
    </row>
    <row r="14" spans="1:10">
      <c r="A14" s="259">
        <v>11</v>
      </c>
      <c r="B14" s="260" t="s">
        <v>236</v>
      </c>
      <c r="C14" s="259" t="s">
        <v>240</v>
      </c>
      <c r="D14" s="259" t="s">
        <v>241</v>
      </c>
      <c r="E14" s="258" t="s">
        <v>242</v>
      </c>
      <c r="F14" s="262">
        <v>45397</v>
      </c>
      <c r="G14" s="262">
        <v>45747</v>
      </c>
      <c r="H14" s="261"/>
      <c r="I14" s="260"/>
      <c r="J14" s="130"/>
    </row>
    <row r="15" spans="1:10">
      <c r="A15" s="259">
        <v>12</v>
      </c>
      <c r="B15" s="260" t="s">
        <v>231</v>
      </c>
      <c r="C15" s="259" t="s">
        <v>240</v>
      </c>
      <c r="D15" s="259" t="s">
        <v>241</v>
      </c>
      <c r="E15" s="258" t="s">
        <v>242</v>
      </c>
      <c r="F15" s="262">
        <v>45397</v>
      </c>
      <c r="G15" s="262">
        <v>45747</v>
      </c>
      <c r="H15" s="261"/>
      <c r="I15" s="260"/>
      <c r="J15" s="130"/>
    </row>
    <row r="16" spans="1:10" ht="24">
      <c r="A16" s="259">
        <v>15</v>
      </c>
      <c r="B16" s="260" t="s">
        <v>243</v>
      </c>
      <c r="C16" s="259" t="s">
        <v>244</v>
      </c>
      <c r="D16" s="259" t="s">
        <v>245</v>
      </c>
      <c r="E16" s="258" t="s">
        <v>246</v>
      </c>
      <c r="F16" s="262">
        <v>45397</v>
      </c>
      <c r="G16" s="262">
        <v>45747</v>
      </c>
      <c r="H16" s="261"/>
      <c r="I16" s="260"/>
      <c r="J16" s="130"/>
    </row>
    <row r="17" spans="1:10">
      <c r="A17" s="259">
        <v>16</v>
      </c>
      <c r="B17" s="260" t="s">
        <v>247</v>
      </c>
      <c r="C17" s="259" t="s">
        <v>248</v>
      </c>
      <c r="D17" s="259" t="s">
        <v>249</v>
      </c>
      <c r="E17" s="258" t="s">
        <v>250</v>
      </c>
      <c r="F17" s="262">
        <v>45397</v>
      </c>
      <c r="G17" s="262">
        <v>45747</v>
      </c>
      <c r="H17" s="261"/>
      <c r="I17" s="260"/>
      <c r="J17" s="130"/>
    </row>
    <row r="18" spans="1:10">
      <c r="A18" s="259">
        <v>17</v>
      </c>
      <c r="B18" s="260" t="s">
        <v>230</v>
      </c>
      <c r="C18" s="259" t="s">
        <v>248</v>
      </c>
      <c r="D18" s="259" t="s">
        <v>249</v>
      </c>
      <c r="E18" s="258" t="s">
        <v>250</v>
      </c>
      <c r="F18" s="262">
        <v>45397</v>
      </c>
      <c r="G18" s="262">
        <v>45747</v>
      </c>
      <c r="H18" s="261"/>
      <c r="I18" s="260"/>
      <c r="J18" s="130"/>
    </row>
    <row r="19" spans="1:10" ht="15">
      <c r="A19" s="259"/>
      <c r="B19" s="260" t="s">
        <v>232</v>
      </c>
      <c r="C19" s="259" t="s">
        <v>251</v>
      </c>
      <c r="D19" s="259" t="s">
        <v>252</v>
      </c>
      <c r="E19" s="281" t="s">
        <v>253</v>
      </c>
      <c r="F19" s="262">
        <v>45530</v>
      </c>
      <c r="G19" s="262">
        <v>45747</v>
      </c>
      <c r="H19" s="261"/>
      <c r="I19" s="260"/>
      <c r="J19" s="130"/>
    </row>
    <row r="20" spans="1:10">
      <c r="A20" s="130"/>
      <c r="B20" s="130"/>
      <c r="C20" s="130"/>
      <c r="D20" s="130"/>
      <c r="E20" s="130"/>
      <c r="F20" s="130"/>
      <c r="G20" s="130"/>
      <c r="H20" s="130"/>
      <c r="I20" s="130"/>
      <c r="J20" s="130"/>
    </row>
    <row r="21" spans="1:10">
      <c r="A21" s="130"/>
      <c r="B21" s="130"/>
      <c r="C21" s="130"/>
      <c r="D21" s="130"/>
      <c r="E21" s="130"/>
      <c r="F21" s="130"/>
      <c r="G21" s="130"/>
      <c r="H21" s="130"/>
      <c r="I21" s="130"/>
      <c r="J21" s="130"/>
    </row>
    <row r="22" spans="1:10">
      <c r="A22" s="130"/>
      <c r="B22" s="130"/>
      <c r="C22" s="130"/>
      <c r="D22" s="130"/>
      <c r="E22" s="130"/>
      <c r="F22" s="130"/>
      <c r="G22" s="130"/>
      <c r="H22" s="130"/>
      <c r="I22" s="130"/>
      <c r="J22" s="130"/>
    </row>
  </sheetData>
  <dataConsolidate/>
  <dataValidations count="3">
    <dataValidation type="list" allowBlank="1" showInputMessage="1" showErrorMessage="1" sqref="B4:B19" xr:uid="{00000000-0002-0000-0600-000000000000}">
      <formula1>INDIRECT("Roles_in_Project")</formula1>
    </dataValidation>
    <dataValidation type="list" allowBlank="1" showInputMessage="1" showErrorMessage="1" sqref="H4:H19" xr:uid="{00000000-0002-0000-0600-000001000000}">
      <formula1>"High, Medium, Low"</formula1>
    </dataValidation>
    <dataValidation type="date" allowBlank="1" showInputMessage="1" showErrorMessage="1" prompt="Fill in the following format &quot;mm/dd/yyyy&quot;" sqref="F4:G19" xr:uid="{00000000-0002-0000-0600-000002000000}">
      <formula1>36526</formula1>
      <formula2>73051</formula2>
    </dataValidation>
  </dataValidations>
  <hyperlinks>
    <hyperlink ref="A2" location="'1. General Information.'!A1" display="Back to General Information Page" xr:uid="{00000000-0004-0000-0600-000000000000}"/>
    <hyperlink ref="E19" r:id="rId1" xr:uid="{7A6F6D56-B376-42D4-A531-7F7E51258B3E}"/>
  </hyperlinks>
  <pageMargins left="0.25" right="0.25" top="0.75" bottom="0.75" header="0.3" footer="0.3"/>
  <pageSetup scale="53" fitToHeight="0" orientation="portrait" r:id="rId2"/>
  <headerFooter differentFirst="1">
    <oddHeader>&amp;L&amp;"Arial,Regular"&amp;9&amp;F</oddHeader>
    <oddFooter>&amp;L&amp;"Arial,Regular"&amp;9 16e-BM/TT/HDCV/FSOFT&amp;R&amp;"Arial,Regular"&amp;9&amp;P</oddFooter>
  </headerFooter>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1:S16"/>
  <sheetViews>
    <sheetView view="pageBreakPreview" zoomScale="87" zoomScaleNormal="87" zoomScaleSheetLayoutView="87" workbookViewId="0">
      <selection activeCell="P12" sqref="P12"/>
    </sheetView>
  </sheetViews>
  <sheetFormatPr defaultColWidth="8.7109375" defaultRowHeight="12.75"/>
  <cols>
    <col min="1" max="1" width="5" style="1" customWidth="1"/>
    <col min="2" max="2" width="6.5703125" style="1" customWidth="1"/>
    <col min="3" max="3" width="18.42578125" style="1" customWidth="1"/>
    <col min="4" max="4" width="21" style="1" customWidth="1"/>
    <col min="5" max="5" width="27.28515625" style="1" bestFit="1" customWidth="1"/>
    <col min="6" max="6" width="14.7109375" style="1" customWidth="1"/>
    <col min="7" max="9" width="14.5703125" style="1" customWidth="1"/>
    <col min="10" max="10" width="12" style="1" customWidth="1"/>
    <col min="11" max="11" width="9" style="1" customWidth="1"/>
    <col min="12" max="12" width="25" style="1" hidden="1" customWidth="1"/>
    <col min="13" max="13" width="11.28515625" style="1" customWidth="1"/>
    <col min="14" max="14" width="25.28515625" style="1" customWidth="1"/>
    <col min="15" max="15" width="22.7109375" style="1" customWidth="1"/>
    <col min="16" max="16" width="12.42578125" style="1" bestFit="1" customWidth="1"/>
    <col min="17" max="17" width="12.42578125" style="1" customWidth="1"/>
    <col min="18" max="18" width="25" style="1" customWidth="1"/>
    <col min="19" max="19" width="18.28515625" style="1" bestFit="1" customWidth="1"/>
    <col min="20" max="16384" width="8.7109375" style="1"/>
  </cols>
  <sheetData>
    <row r="1" spans="1:19" ht="17.25" customHeight="1">
      <c r="A1" s="130"/>
      <c r="B1" s="130"/>
      <c r="C1" s="130"/>
      <c r="D1" s="130"/>
      <c r="E1" s="130"/>
      <c r="F1" s="130"/>
      <c r="G1" s="130"/>
      <c r="H1" s="130"/>
      <c r="I1" s="130"/>
      <c r="J1" s="130"/>
      <c r="K1" s="130"/>
      <c r="L1" s="130"/>
      <c r="M1" s="130"/>
      <c r="N1" s="130"/>
      <c r="O1" s="130"/>
      <c r="P1" s="130"/>
      <c r="Q1" s="130"/>
      <c r="R1" s="130"/>
      <c r="S1" s="130"/>
    </row>
    <row r="2" spans="1:19">
      <c r="A2" s="130"/>
      <c r="B2" s="2" t="s">
        <v>81</v>
      </c>
      <c r="C2" s="2"/>
      <c r="D2" s="130"/>
      <c r="E2" s="130"/>
      <c r="F2" s="130"/>
      <c r="G2" s="130"/>
      <c r="H2" s="130"/>
      <c r="I2" s="130"/>
      <c r="J2" s="130"/>
      <c r="K2" s="130"/>
      <c r="L2" s="130"/>
      <c r="M2" s="130"/>
      <c r="N2" s="130"/>
      <c r="O2" s="130"/>
      <c r="P2" s="130"/>
      <c r="Q2" s="130"/>
      <c r="R2" s="130"/>
      <c r="S2" s="130"/>
    </row>
    <row r="3" spans="1:19">
      <c r="A3" s="130"/>
      <c r="B3" s="2"/>
      <c r="C3" s="2"/>
      <c r="D3" s="130"/>
      <c r="E3" s="130"/>
      <c r="F3" s="130"/>
      <c r="G3" s="130"/>
      <c r="H3" s="130"/>
      <c r="I3" s="130"/>
      <c r="J3" s="130"/>
      <c r="K3" s="130"/>
      <c r="L3" s="130"/>
      <c r="M3" s="130"/>
      <c r="N3" s="130"/>
      <c r="O3" s="130"/>
      <c r="P3" s="130"/>
      <c r="Q3" s="130"/>
      <c r="R3" s="130"/>
      <c r="S3" s="130"/>
    </row>
    <row r="4" spans="1:19">
      <c r="A4" s="130"/>
      <c r="B4" s="9" t="s">
        <v>82</v>
      </c>
      <c r="C4" s="9" t="s">
        <v>68</v>
      </c>
      <c r="D4" s="10" t="s">
        <v>254</v>
      </c>
      <c r="E4" s="10" t="s">
        <v>255</v>
      </c>
      <c r="F4" s="10" t="s">
        <v>256</v>
      </c>
      <c r="G4" s="10" t="s">
        <v>257</v>
      </c>
      <c r="H4" s="10" t="s">
        <v>258</v>
      </c>
      <c r="I4" s="10" t="s">
        <v>259</v>
      </c>
      <c r="J4" s="10" t="s">
        <v>70</v>
      </c>
      <c r="K4" s="10" t="s">
        <v>260</v>
      </c>
      <c r="L4" s="135" t="s">
        <v>261</v>
      </c>
      <c r="M4" s="10" t="s">
        <v>262</v>
      </c>
      <c r="N4" s="11" t="s">
        <v>263</v>
      </c>
      <c r="O4" s="11" t="s">
        <v>149</v>
      </c>
      <c r="P4" s="11" t="s">
        <v>264</v>
      </c>
      <c r="Q4" s="11" t="s">
        <v>220</v>
      </c>
      <c r="R4" s="12" t="s">
        <v>265</v>
      </c>
      <c r="S4" s="10" t="s">
        <v>266</v>
      </c>
    </row>
    <row r="5" spans="1:19">
      <c r="A5" s="130"/>
      <c r="B5" s="267">
        <v>1</v>
      </c>
      <c r="C5" s="267" t="s">
        <v>102</v>
      </c>
      <c r="D5" s="264" t="s">
        <v>267</v>
      </c>
      <c r="E5" s="267" t="s">
        <v>268</v>
      </c>
      <c r="F5" s="266" t="s">
        <v>269</v>
      </c>
      <c r="G5" s="267"/>
      <c r="H5" s="267"/>
      <c r="I5" s="267"/>
      <c r="J5" s="267" t="s">
        <v>270</v>
      </c>
      <c r="K5" s="267" t="s">
        <v>271</v>
      </c>
      <c r="L5" s="271"/>
      <c r="M5" s="267" t="s">
        <v>272</v>
      </c>
      <c r="N5" s="267" t="s">
        <v>273</v>
      </c>
      <c r="O5" s="267" t="s">
        <v>274</v>
      </c>
      <c r="P5" s="267" t="s">
        <v>275</v>
      </c>
      <c r="Q5" s="267" t="s">
        <v>276</v>
      </c>
      <c r="R5" s="267" t="s">
        <v>277</v>
      </c>
      <c r="S5" s="267"/>
    </row>
    <row r="6" spans="1:19">
      <c r="A6" s="130"/>
      <c r="B6" s="267">
        <v>2</v>
      </c>
      <c r="C6" s="267" t="s">
        <v>224</v>
      </c>
      <c r="D6" s="264" t="s">
        <v>278</v>
      </c>
      <c r="E6" s="267" t="s">
        <v>279</v>
      </c>
      <c r="F6" s="267" t="s">
        <v>280</v>
      </c>
      <c r="G6" s="267"/>
      <c r="H6" s="267"/>
      <c r="I6" s="267" t="s">
        <v>281</v>
      </c>
      <c r="J6" s="267" t="s">
        <v>271</v>
      </c>
      <c r="K6" s="267" t="s">
        <v>271</v>
      </c>
      <c r="L6" s="271"/>
      <c r="M6" s="267" t="s">
        <v>282</v>
      </c>
      <c r="N6" s="267" t="s">
        <v>273</v>
      </c>
      <c r="O6" s="267" t="s">
        <v>283</v>
      </c>
      <c r="P6" s="267" t="s">
        <v>275</v>
      </c>
      <c r="Q6" s="267" t="s">
        <v>276</v>
      </c>
      <c r="R6" s="267" t="s">
        <v>277</v>
      </c>
      <c r="S6" s="267"/>
    </row>
    <row r="7" spans="1:19">
      <c r="A7" s="130"/>
      <c r="B7" s="267">
        <v>3</v>
      </c>
      <c r="C7" s="267" t="s">
        <v>238</v>
      </c>
      <c r="D7" s="261" t="s">
        <v>284</v>
      </c>
      <c r="E7" s="267" t="s">
        <v>285</v>
      </c>
      <c r="F7" s="267" t="s">
        <v>286</v>
      </c>
      <c r="G7" s="267"/>
      <c r="H7" s="267"/>
      <c r="I7" s="267" t="s">
        <v>287</v>
      </c>
      <c r="J7" s="267" t="s">
        <v>271</v>
      </c>
      <c r="K7" s="267" t="s">
        <v>271</v>
      </c>
      <c r="L7" s="271"/>
      <c r="M7" s="267" t="s">
        <v>282</v>
      </c>
      <c r="N7" s="267" t="s">
        <v>273</v>
      </c>
      <c r="O7" s="267" t="s">
        <v>283</v>
      </c>
      <c r="P7" s="267" t="s">
        <v>275</v>
      </c>
      <c r="Q7" s="267" t="s">
        <v>276</v>
      </c>
      <c r="R7" s="267" t="s">
        <v>277</v>
      </c>
      <c r="S7" s="267"/>
    </row>
    <row r="8" spans="1:19">
      <c r="A8" s="130"/>
      <c r="B8" s="267">
        <v>4</v>
      </c>
      <c r="C8" s="277" t="s">
        <v>241</v>
      </c>
      <c r="D8" s="267" t="s">
        <v>288</v>
      </c>
      <c r="E8" s="278" t="s">
        <v>289</v>
      </c>
      <c r="F8" s="264" t="s">
        <v>290</v>
      </c>
      <c r="G8" s="267"/>
      <c r="H8" s="267"/>
      <c r="I8" s="267" t="s">
        <v>291</v>
      </c>
      <c r="J8" s="267" t="s">
        <v>270</v>
      </c>
      <c r="K8" s="267" t="s">
        <v>271</v>
      </c>
      <c r="L8" s="271"/>
      <c r="M8" s="267" t="s">
        <v>292</v>
      </c>
      <c r="N8" s="267" t="s">
        <v>293</v>
      </c>
      <c r="O8" s="267" t="s">
        <v>294</v>
      </c>
      <c r="P8" s="267" t="s">
        <v>275</v>
      </c>
      <c r="Q8" s="267" t="s">
        <v>276</v>
      </c>
      <c r="R8" s="267" t="s">
        <v>277</v>
      </c>
      <c r="S8" s="267"/>
    </row>
    <row r="9" spans="1:19" ht="15">
      <c r="A9" s="130"/>
      <c r="B9" s="267">
        <v>5</v>
      </c>
      <c r="C9" s="277" t="s">
        <v>234</v>
      </c>
      <c r="D9" s="276" t="s">
        <v>295</v>
      </c>
      <c r="E9" s="279" t="s">
        <v>296</v>
      </c>
      <c r="F9" s="267" t="s">
        <v>297</v>
      </c>
      <c r="G9" s="267"/>
      <c r="H9" s="267"/>
      <c r="I9" s="267" t="s">
        <v>298</v>
      </c>
      <c r="J9" s="267" t="s">
        <v>270</v>
      </c>
      <c r="K9" s="267" t="s">
        <v>271</v>
      </c>
      <c r="L9" s="271"/>
      <c r="M9" s="267" t="s">
        <v>292</v>
      </c>
      <c r="N9" s="267" t="s">
        <v>293</v>
      </c>
      <c r="O9" s="267" t="s">
        <v>294</v>
      </c>
      <c r="P9" s="267" t="s">
        <v>275</v>
      </c>
      <c r="Q9" s="267" t="s">
        <v>276</v>
      </c>
      <c r="R9" s="267" t="s">
        <v>277</v>
      </c>
      <c r="S9" s="267"/>
    </row>
    <row r="10" spans="1:19" ht="14.25">
      <c r="A10" s="130"/>
      <c r="B10" s="267">
        <v>6</v>
      </c>
      <c r="C10" s="267" t="s">
        <v>238</v>
      </c>
      <c r="D10" s="280" t="s">
        <v>299</v>
      </c>
      <c r="E10" s="267" t="s">
        <v>300</v>
      </c>
      <c r="F10" s="267"/>
      <c r="G10" s="267"/>
      <c r="H10" s="267"/>
      <c r="I10" s="267" t="s">
        <v>287</v>
      </c>
      <c r="J10" s="267" t="s">
        <v>271</v>
      </c>
      <c r="K10" s="267" t="s">
        <v>271</v>
      </c>
      <c r="L10" s="271"/>
      <c r="M10" s="267" t="s">
        <v>301</v>
      </c>
      <c r="N10" s="267" t="s">
        <v>273</v>
      </c>
      <c r="O10" s="267" t="s">
        <v>283</v>
      </c>
      <c r="P10" s="267" t="s">
        <v>275</v>
      </c>
      <c r="Q10" s="267" t="s">
        <v>276</v>
      </c>
      <c r="R10" s="267" t="s">
        <v>277</v>
      </c>
      <c r="S10" s="267"/>
    </row>
    <row r="11" spans="1:19">
      <c r="A11" s="130"/>
      <c r="B11" s="267">
        <v>7</v>
      </c>
      <c r="C11" s="267" t="s">
        <v>224</v>
      </c>
      <c r="D11" s="267" t="s">
        <v>302</v>
      </c>
      <c r="E11" s="267" t="s">
        <v>303</v>
      </c>
      <c r="F11" s="264"/>
      <c r="G11" s="267"/>
      <c r="H11" s="267"/>
      <c r="I11" s="267" t="s">
        <v>281</v>
      </c>
      <c r="J11" s="267" t="s">
        <v>271</v>
      </c>
      <c r="K11" s="267" t="s">
        <v>271</v>
      </c>
      <c r="L11" s="271"/>
      <c r="M11" s="267" t="s">
        <v>301</v>
      </c>
      <c r="N11" s="267" t="s">
        <v>273</v>
      </c>
      <c r="O11" s="267" t="s">
        <v>283</v>
      </c>
      <c r="P11" s="267" t="s">
        <v>275</v>
      </c>
      <c r="Q11" s="267" t="s">
        <v>276</v>
      </c>
      <c r="R11" s="267" t="s">
        <v>277</v>
      </c>
      <c r="S11" s="267"/>
    </row>
    <row r="12" spans="1:19">
      <c r="A12" s="130"/>
      <c r="B12" s="267">
        <v>8</v>
      </c>
      <c r="C12" s="267" t="s">
        <v>252</v>
      </c>
      <c r="D12" s="267" t="s">
        <v>304</v>
      </c>
      <c r="E12" s="267" t="s">
        <v>305</v>
      </c>
      <c r="F12" s="267" t="s">
        <v>306</v>
      </c>
      <c r="G12" s="267"/>
      <c r="H12" s="267"/>
      <c r="I12" s="267" t="s">
        <v>307</v>
      </c>
      <c r="J12" s="267" t="s">
        <v>270</v>
      </c>
      <c r="K12" s="267" t="s">
        <v>271</v>
      </c>
      <c r="L12" s="271"/>
      <c r="M12" s="267" t="s">
        <v>292</v>
      </c>
      <c r="N12" s="267" t="s">
        <v>293</v>
      </c>
      <c r="O12" s="267" t="s">
        <v>294</v>
      </c>
      <c r="P12" s="267" t="s">
        <v>275</v>
      </c>
      <c r="Q12" s="267" t="s">
        <v>276</v>
      </c>
      <c r="R12" s="267" t="s">
        <v>277</v>
      </c>
      <c r="S12" s="267"/>
    </row>
    <row r="13" spans="1:19">
      <c r="A13" s="130"/>
      <c r="B13" s="130"/>
      <c r="C13" s="130"/>
      <c r="D13" s="130"/>
      <c r="E13" s="130"/>
      <c r="F13" s="130"/>
      <c r="G13" s="130"/>
      <c r="H13" s="130"/>
      <c r="I13" s="130"/>
      <c r="J13" s="130"/>
      <c r="K13" s="130"/>
      <c r="L13" s="130"/>
      <c r="M13" s="130"/>
      <c r="N13" s="130"/>
      <c r="O13" s="130"/>
      <c r="P13" s="130"/>
      <c r="Q13" s="130"/>
      <c r="R13" s="130"/>
      <c r="S13" s="130"/>
    </row>
    <row r="14" spans="1:19">
      <c r="A14" s="130"/>
      <c r="B14" s="130"/>
      <c r="C14" s="130"/>
      <c r="D14" s="130"/>
      <c r="E14" s="130"/>
      <c r="F14" s="130"/>
      <c r="G14" s="130"/>
      <c r="H14" s="130"/>
      <c r="I14" s="130"/>
      <c r="J14" s="130"/>
      <c r="K14" s="130"/>
      <c r="L14" s="130"/>
      <c r="M14" s="130"/>
      <c r="N14" s="130"/>
      <c r="O14" s="130"/>
      <c r="P14" s="130"/>
      <c r="Q14" s="130"/>
      <c r="R14" s="130"/>
      <c r="S14" s="130"/>
    </row>
    <row r="15" spans="1:19">
      <c r="A15" s="130"/>
      <c r="B15" s="130"/>
      <c r="C15" s="130"/>
      <c r="D15" s="130"/>
      <c r="E15" s="130"/>
      <c r="F15" s="130"/>
      <c r="G15" s="264"/>
      <c r="H15" s="130"/>
      <c r="I15" s="130"/>
      <c r="J15" s="130"/>
      <c r="K15" s="130"/>
      <c r="L15" s="130"/>
      <c r="M15" s="130"/>
      <c r="N15" s="130"/>
      <c r="O15" s="130"/>
      <c r="P15" s="130"/>
      <c r="Q15" s="130"/>
      <c r="R15" s="130"/>
      <c r="S15" s="130"/>
    </row>
    <row r="16" spans="1:19">
      <c r="A16" s="130"/>
      <c r="B16" s="130"/>
      <c r="C16" s="130"/>
      <c r="D16" s="130"/>
      <c r="E16" s="130"/>
      <c r="F16" s="130"/>
      <c r="G16" s="130"/>
      <c r="H16" s="130"/>
      <c r="I16" s="130"/>
      <c r="J16" s="130"/>
      <c r="K16" s="130"/>
      <c r="L16" s="130"/>
      <c r="M16" s="130"/>
      <c r="N16" s="130"/>
      <c r="O16" s="130"/>
      <c r="P16" s="130"/>
      <c r="Q16" s="130"/>
      <c r="R16" s="130"/>
      <c r="S16" s="130"/>
    </row>
  </sheetData>
  <dataConsolidate/>
  <phoneticPr fontId="3" type="noConversion"/>
  <dataValidations count="8">
    <dataValidation type="textLength" allowBlank="1" showInputMessage="1" showErrorMessage="1" sqref="F11 G15 D5:D7" xr:uid="{00000000-0002-0000-0700-000000000000}">
      <formula1>12</formula1>
      <formula2>12</formula2>
    </dataValidation>
    <dataValidation type="list" allowBlank="1" showInputMessage="1" showErrorMessage="1" sqref="J5:K12" xr:uid="{00000000-0002-0000-0700-000001000000}">
      <formula1>"Deny, Allow"</formula1>
    </dataValidation>
    <dataValidation type="list" allowBlank="1" showInputMessage="1" showErrorMessage="1" sqref="M5:M12" xr:uid="{00000000-0002-0000-0700-000002000000}">
      <formula1>"Laptop,PC,VDI,Other"</formula1>
    </dataValidation>
    <dataValidation type="list" allowBlank="1" showInputMessage="1" showErrorMessage="1" sqref="N5:N12" xr:uid="{00000000-0002-0000-0700-000003000000}">
      <formula1>"4vCPU/8GBRAM/250GB,4vCPU/16GBRAM/250GB"</formula1>
    </dataValidation>
    <dataValidation type="list" allowBlank="1" showInputMessage="1" showErrorMessage="1" sqref="P5:P12" xr:uid="{00000000-0002-0000-0700-000004000000}">
      <formula1>"On-Premises,On-Cloud"</formula1>
    </dataValidation>
    <dataValidation type="list" allowBlank="1" showInputMessage="1" showErrorMessage="1" sqref="O5:O12" xr:uid="{00000000-0002-0000-0700-000005000000}">
      <formula1>"Microsoft Windows 10,Microsoft Windows 11,MacOS,CentOS,RHEL,Debian,Ubuntu,Others"</formula1>
    </dataValidation>
    <dataValidation type="list" allowBlank="1" showInputMessage="1" showErrorMessage="1" sqref="Q5:Q12" xr:uid="{00000000-0002-0000-0700-000006000000}">
      <formula1>"High, Medium, Low"</formula1>
    </dataValidation>
    <dataValidation type="date" allowBlank="1" showInputMessage="1" showErrorMessage="1" prompt="Fill in the following format &quot;mm/dd/yyyy&quot;" sqref="L5:L12" xr:uid="{00000000-0002-0000-0700-000007000000}">
      <formula1>36526</formula1>
      <formula2>73051</formula2>
    </dataValidation>
  </dataValidations>
  <hyperlinks>
    <hyperlink ref="B2" location="'1. General Information.'!A1" display="Back to General Information Page" xr:uid="{00000000-0004-0000-0700-000000000000}"/>
  </hyperlinks>
  <pageMargins left="0.25" right="0.25" top="0.75" bottom="0.75" header="0.3" footer="0.3"/>
  <pageSetup scale="32"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B2:E10"/>
  <sheetViews>
    <sheetView view="pageBreakPreview" zoomScaleNormal="100" zoomScaleSheetLayoutView="100" workbookViewId="0"/>
  </sheetViews>
  <sheetFormatPr defaultColWidth="8.7109375" defaultRowHeight="12.75"/>
  <cols>
    <col min="1" max="1" width="8.7109375" style="1"/>
    <col min="2" max="2" width="5.85546875" style="1" customWidth="1"/>
    <col min="3" max="3" width="15.5703125" style="1" customWidth="1"/>
    <col min="4" max="4" width="59.42578125" style="1" customWidth="1"/>
    <col min="5" max="5" width="10.7109375" style="1" customWidth="1"/>
    <col min="6" max="6" width="5.7109375" style="1" customWidth="1"/>
    <col min="7" max="16384" width="8.7109375" style="1"/>
  </cols>
  <sheetData>
    <row r="2" spans="2:5">
      <c r="B2" s="2" t="s">
        <v>81</v>
      </c>
      <c r="C2" s="2"/>
      <c r="D2" s="130"/>
      <c r="E2" s="130"/>
    </row>
    <row r="3" spans="2:5">
      <c r="B3" s="2"/>
      <c r="C3" s="2"/>
      <c r="D3" s="130"/>
      <c r="E3" s="130"/>
    </row>
    <row r="4" spans="2:5">
      <c r="B4" s="14" t="s">
        <v>82</v>
      </c>
      <c r="C4" s="14" t="s">
        <v>52</v>
      </c>
      <c r="D4" s="15" t="s">
        <v>265</v>
      </c>
      <c r="E4" s="16" t="s">
        <v>308</v>
      </c>
    </row>
    <row r="5" spans="2:5" ht="31.15" customHeight="1">
      <c r="B5" s="178">
        <v>1</v>
      </c>
      <c r="C5" s="179" t="s">
        <v>309</v>
      </c>
      <c r="D5" s="129" t="s">
        <v>310</v>
      </c>
      <c r="E5" s="159"/>
    </row>
    <row r="6" spans="2:5" ht="31.15" customHeight="1">
      <c r="B6" s="178">
        <v>2</v>
      </c>
      <c r="C6" s="179" t="s">
        <v>311</v>
      </c>
      <c r="D6" s="129" t="s">
        <v>312</v>
      </c>
      <c r="E6" s="159"/>
    </row>
    <row r="7" spans="2:5" ht="31.15" customHeight="1">
      <c r="B7" s="178">
        <v>3</v>
      </c>
      <c r="C7" s="179" t="s">
        <v>313</v>
      </c>
      <c r="D7" s="129" t="s">
        <v>314</v>
      </c>
      <c r="E7" s="159"/>
    </row>
    <row r="8" spans="2:5" ht="46.5" customHeight="1">
      <c r="B8" s="178">
        <v>4</v>
      </c>
      <c r="C8" s="179" t="s">
        <v>315</v>
      </c>
      <c r="D8" s="129" t="s">
        <v>316</v>
      </c>
      <c r="E8" s="159"/>
    </row>
    <row r="9" spans="2:5" ht="44.65" customHeight="1">
      <c r="B9" s="178">
        <v>5</v>
      </c>
      <c r="C9" s="179" t="s">
        <v>317</v>
      </c>
      <c r="D9" s="129" t="s">
        <v>318</v>
      </c>
      <c r="E9" s="159"/>
    </row>
    <row r="10" spans="2:5" ht="26.25" customHeight="1">
      <c r="B10" s="130"/>
      <c r="C10" s="130"/>
      <c r="D10" s="130"/>
      <c r="E10" s="130"/>
    </row>
  </sheetData>
  <dataValidations count="1">
    <dataValidation type="list" allowBlank="1" showInputMessage="1" showErrorMessage="1" sqref="E5:E9" xr:uid="{00000000-0002-0000-0800-000000000000}">
      <formula1>"Yes,No"</formula1>
    </dataValidation>
  </dataValidations>
  <hyperlinks>
    <hyperlink ref="B2" location="'1. General Information.'!A1" display="Back to General Information Page" xr:uid="{00000000-0004-0000-0800-000000000000}"/>
  </hyperlinks>
  <pageMargins left="0.25" right="0.25" top="0.75" bottom="0.75" header="0.3" footer="0.3"/>
  <pageSetup scale="96" fitToHeight="0" orientation="portrait" r:id="rId1"/>
  <headerFooter differentFirst="1">
    <oddHeader>&amp;L&amp;"Arial,Regular"&amp;9&amp;F</oddHeader>
    <oddFooter>&amp;L&amp;"Arial,Regular"&amp;9 16e-BM/TT/HDCV/FSOFT&amp;R&amp;"Arial,Regular"&amp;9&amp;P</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91F4E0EB68344BB0C9936B8A64EFB8" ma:contentTypeVersion="6" ma:contentTypeDescription="Create a new document." ma:contentTypeScope="" ma:versionID="8013d1662c8a3fcd4abb53b163c77f3a">
  <xsd:schema xmlns:xsd="http://www.w3.org/2001/XMLSchema" xmlns:xs="http://www.w3.org/2001/XMLSchema" xmlns:p="http://schemas.microsoft.com/office/2006/metadata/properties" xmlns:ns2="c7c12000-bd18-4ce8-a540-0f70c0227684" xmlns:ns3="0279be52-7696-4b9d-ae58-28e6bb2590f2" targetNamespace="http://schemas.microsoft.com/office/2006/metadata/properties" ma:root="true" ma:fieldsID="846dd1b500e8ffe8e2aaaf5179c0cd65" ns2:_="" ns3:_="">
    <xsd:import namespace="c7c12000-bd18-4ce8-a540-0f70c0227684"/>
    <xsd:import namespace="0279be52-7696-4b9d-ae58-28e6bb2590f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c12000-bd18-4ce8-a540-0f70c02276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79be52-7696-4b9d-ae58-28e6bb2590f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279be52-7696-4b9d-ae58-28e6bb2590f2">
      <UserInfo>
        <DisplayName>Vinh Nguyen The</DisplayName>
        <AccountId>1941</AccountId>
        <AccountType/>
      </UserInfo>
      <UserInfo>
        <DisplayName>Triet Khuu Anh</DisplayName>
        <AccountId>6667</AccountId>
        <AccountType/>
      </UserInfo>
      <UserInfo>
        <DisplayName>Ha Nguyen Vu Minh</DisplayName>
        <AccountId>20</AccountId>
        <AccountType/>
      </UserInfo>
      <UserInfo>
        <DisplayName>Cuong Nguyen Van</DisplayName>
        <AccountId>98</AccountId>
        <AccountType/>
      </UserInfo>
      <UserInfo>
        <DisplayName>Nghi Tran Thi Tuyet</DisplayName>
        <AccountId>1107</AccountId>
        <AccountType/>
      </UserInfo>
      <UserInfo>
        <DisplayName>Thai Nguyen Quoc</DisplayName>
        <AccountId>147</AccountId>
        <AccountType/>
      </UserInfo>
      <UserInfo>
        <DisplayName>Thu Hua Vo Anh</DisplayName>
        <AccountId>1103</AccountId>
        <AccountType/>
      </UserInfo>
      <UserInfo>
        <DisplayName>Dung Bui Anh</DisplayName>
        <AccountId>87</AccountId>
        <AccountType/>
      </UserInfo>
      <UserInfo>
        <DisplayName>Thu Dinh Thi</DisplayName>
        <AccountId>4</AccountId>
        <AccountType/>
      </UserInfo>
      <UserInfo>
        <DisplayName>Sang Nguyen Van</DisplayName>
        <AccountId>21</AccountId>
        <AccountType/>
      </UserInfo>
      <UserInfo>
        <DisplayName>Vu Le Xuan</DisplayName>
        <AccountId>64</AccountId>
        <AccountType/>
      </UserInfo>
      <UserInfo>
        <DisplayName>Thanh Nguyen Cong</DisplayName>
        <AccountId>17</AccountId>
        <AccountType/>
      </UserInfo>
      <UserInfo>
        <DisplayName>Hai Tran Van</DisplayName>
        <AccountId>30</AccountId>
        <AccountType/>
      </UserInfo>
      <UserInfo>
        <DisplayName>Dung Pham Trung</DisplayName>
        <AccountId>60</AccountId>
        <AccountType/>
      </UserInfo>
      <UserInfo>
        <DisplayName>Loan Pham Thi Thanh</DisplayName>
        <AccountId>39</AccountId>
        <AccountType/>
      </UserInfo>
      <UserInfo>
        <DisplayName>Cong Nguyen Van</DisplayName>
        <AccountId>22</AccountId>
        <AccountType/>
      </UserInfo>
      <UserInfo>
        <DisplayName>Tin Nguyen Ngoc</DisplayName>
        <AccountId>32</AccountId>
        <AccountType/>
      </UserInfo>
      <UserInfo>
        <DisplayName>Chuong Tran Dinh</DisplayName>
        <AccountId>37</AccountId>
        <AccountType/>
      </UserInfo>
      <UserInfo>
        <DisplayName>Truong Nguyen Xuan</DisplayName>
        <AccountId>18</AccountId>
        <AccountType/>
      </UserInfo>
      <UserInfo>
        <DisplayName>Dung Ngo Tien</DisplayName>
        <AccountId>19</AccountId>
        <AccountType/>
      </UserInfo>
      <UserInfo>
        <DisplayName>Hung Dang Van</DisplayName>
        <AccountId>23</AccountId>
        <AccountType/>
      </UserInfo>
      <UserInfo>
        <DisplayName>Noa Pham Ny</DisplayName>
        <AccountId>208</AccountId>
        <AccountType/>
      </UserInfo>
      <UserInfo>
        <DisplayName>Khoa Nguyen Anh</DisplayName>
        <AccountId>175</AccountId>
        <AccountType/>
      </UserInfo>
      <UserInfo>
        <DisplayName>Cuong Pham Ngoc</DisplayName>
        <AccountId>158</AccountId>
        <AccountType/>
      </UserInfo>
      <UserInfo>
        <DisplayName>Dung Le Van</DisplayName>
        <AccountId>222</AccountId>
        <AccountType/>
      </UserInfo>
      <UserInfo>
        <DisplayName>Phi Phan Hung</DisplayName>
        <AccountId>168</AccountId>
        <AccountType/>
      </UserInfo>
      <UserInfo>
        <DisplayName>Loi Do Huu</DisplayName>
        <AccountId>105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CFB5C3-AADD-4A6D-B81A-31C5762D45D6}"/>
</file>

<file path=customXml/itemProps2.xml><?xml version="1.0" encoding="utf-8"?>
<ds:datastoreItem xmlns:ds="http://schemas.openxmlformats.org/officeDocument/2006/customXml" ds:itemID="{6D755AC8-C9AF-4924-B643-9F89CA3129C5}"/>
</file>

<file path=customXml/itemProps3.xml><?xml version="1.0" encoding="utf-8"?>
<ds:datastoreItem xmlns:ds="http://schemas.openxmlformats.org/officeDocument/2006/customXml" ds:itemID="{1D337892-23A5-481E-A0F7-FD69D2B1F3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Quang Dung (IT.HN)</dc:creator>
  <cp:keywords/>
  <dc:description/>
  <cp:lastModifiedBy/>
  <cp:revision/>
  <dcterms:created xsi:type="dcterms:W3CDTF">2020-02-17T03:21:38Z</dcterms:created>
  <dcterms:modified xsi:type="dcterms:W3CDTF">2024-12-06T01:46:21Z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0x0101002991F4E0EB68344BB0C9936B8A64EFB8</vt:lpwstr>
  </property>
  <property fmtid="{D5CDD505-2E9C-101B-9397-08002B2CF9AE}" pid="3" name="DLPManualFileClassification">
    <vt:lpwstr>{1A067545-A4E2-4FA1-8094-0D7902669705}</vt:lpwstr>
  </property>
  <property fmtid="{D5CDD505-2E9C-101B-9397-08002B2CF9AE}" pid="4" name="DLPManualFileClassificationLastModifiedBy">
    <vt:lpwstr>FSOFT.FPT.VN\HaoNA</vt:lpwstr>
  </property>
  <property fmtid="{D5CDD505-2E9C-101B-9397-08002B2CF9AE}" pid="5" name="DLPManualFileClassificationLastModificationDate">
    <vt:lpwstr>1588903035</vt:lpwstr>
  </property>
  <property fmtid="{D5CDD505-2E9C-101B-9397-08002B2CF9AE}" pid="6" name="DLPManualFileClassificationVersion">
    <vt:lpwstr>11.3.0.17</vt:lpwstr>
  </property>
</Properties>
</file>