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_an_doc\Dataset\"/>
    </mc:Choice>
  </mc:AlternateContent>
  <xr:revisionPtr revIDLastSave="0" documentId="13_ncr:1_{3BA11A77-9E59-4BAC-A5AA-D63126753C9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lasses" sheetId="8" r:id="rId1"/>
  </sheets>
  <definedNames>
    <definedName name="_xlnm._FilterDatabase" localSheetId="0" hidden="1">Classes!$A$1:$BB$1001</definedName>
    <definedName name="PCHD">#REF!</definedName>
    <definedName name="Z_7DDDFF8E_E8F2_4669_8F7F_78D485254AB9_.wvu.FilterData" localSheetId="0" hidden="1">Classes!$D$1:$Q$271</definedName>
  </definedNames>
  <calcPr calcId="181029"/>
  <customWorkbookViews>
    <customWorkbookView name="Filter 1" guid="{7DDDFF8E-E8F2-4669-8F7F-78D485254AB9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17" roundtripDataChecksum="PGFykZ2LjWk95zAUakTnJ+beN6dq4oHdtP6AgWfNxsI="/>
    </ext>
  </extLst>
</workbook>
</file>

<file path=xl/calcChain.xml><?xml version="1.0" encoding="utf-8"?>
<calcChain xmlns="http://schemas.openxmlformats.org/spreadsheetml/2006/main">
  <c r="AW4" i="8" l="1" a="1"/>
  <c r="AW4" i="8"/>
  <c r="AW5" i="8" a="1"/>
  <c r="AW5" i="8"/>
  <c r="AW6" i="8" a="1"/>
  <c r="AW6" i="8"/>
  <c r="AW7" i="8" a="1"/>
  <c r="AW7" i="8"/>
  <c r="AW8" i="8" a="1"/>
  <c r="AW8" i="8"/>
  <c r="AW9" i="8" a="1"/>
  <c r="AW9" i="8"/>
  <c r="AW10" i="8" a="1"/>
  <c r="AW10" i="8"/>
  <c r="AW11" i="8" a="1"/>
  <c r="AW11" i="8"/>
  <c r="AW12" i="8" a="1"/>
  <c r="AW12" i="8"/>
  <c r="AW13" i="8" a="1"/>
  <c r="AW13" i="8"/>
  <c r="AW14" i="8" a="1"/>
  <c r="AW14" i="8"/>
  <c r="AW15" i="8" a="1"/>
  <c r="AW15" i="8"/>
  <c r="AW16" i="8" a="1"/>
  <c r="AW16" i="8"/>
  <c r="AW17" i="8" a="1"/>
  <c r="AW17" i="8"/>
  <c r="AW18" i="8" a="1"/>
  <c r="AW18" i="8"/>
  <c r="AW19" i="8" a="1"/>
  <c r="AW19" i="8"/>
  <c r="AW20" i="8" a="1"/>
  <c r="AW20" i="8"/>
  <c r="AW21" i="8" a="1"/>
  <c r="AW21" i="8"/>
  <c r="AW22" i="8" a="1"/>
  <c r="AW22" i="8"/>
  <c r="AW23" i="8" a="1"/>
  <c r="AW23" i="8"/>
  <c r="AW24" i="8" a="1"/>
  <c r="AW24" i="8"/>
  <c r="AW25" i="8" a="1"/>
  <c r="AW25" i="8"/>
  <c r="AW26" i="8" a="1"/>
  <c r="AW26" i="8"/>
  <c r="AW27" i="8" a="1"/>
  <c r="AW27" i="8"/>
  <c r="AW28" i="8" a="1"/>
  <c r="AW28" i="8"/>
  <c r="AW29" i="8" a="1"/>
  <c r="AW29" i="8"/>
  <c r="AW30" i="8" a="1"/>
  <c r="AW30" i="8"/>
  <c r="AW31" i="8" a="1"/>
  <c r="AW31" i="8"/>
  <c r="AW32" i="8" a="1"/>
  <c r="AW32" i="8"/>
  <c r="AW33" i="8" a="1"/>
  <c r="AW33" i="8"/>
  <c r="AW34" i="8" a="1"/>
  <c r="AW34" i="8"/>
  <c r="AW35" i="8" a="1"/>
  <c r="AW35" i="8"/>
  <c r="AW36" i="8" a="1"/>
  <c r="AW36" i="8"/>
  <c r="AW37" i="8" a="1"/>
  <c r="AW37" i="8"/>
  <c r="AW38" i="8" a="1"/>
  <c r="AW38" i="8"/>
  <c r="AW39" i="8" a="1"/>
  <c r="AW39" i="8"/>
  <c r="AW40" i="8" a="1"/>
  <c r="AW40" i="8"/>
  <c r="AW41" i="8" a="1"/>
  <c r="AW41" i="8"/>
  <c r="AW42" i="8" a="1"/>
  <c r="AW42" i="8"/>
  <c r="AW43" i="8" a="1"/>
  <c r="AW43" i="8"/>
  <c r="AW44" i="8" a="1"/>
  <c r="AW44" i="8"/>
  <c r="AW45" i="8" a="1"/>
  <c r="AW45" i="8"/>
  <c r="AW46" i="8" a="1"/>
  <c r="AW46" i="8"/>
  <c r="AW47" i="8" a="1"/>
  <c r="AW47" i="8"/>
  <c r="AW48" i="8" a="1"/>
  <c r="AW48" i="8"/>
  <c r="AW49" i="8" a="1"/>
  <c r="AW49" i="8"/>
  <c r="AW50" i="8" a="1"/>
  <c r="AW50" i="8"/>
  <c r="AW51" i="8" a="1"/>
  <c r="AW51" i="8"/>
  <c r="AW52" i="8" a="1"/>
  <c r="AW52" i="8"/>
  <c r="AW53" i="8" a="1"/>
  <c r="AW53" i="8"/>
  <c r="AW54" i="8" a="1"/>
  <c r="AW54" i="8"/>
  <c r="AW55" i="8" a="1"/>
  <c r="AW55" i="8"/>
  <c r="AW56" i="8" a="1"/>
  <c r="AW56" i="8"/>
  <c r="AW57" i="8" a="1"/>
  <c r="AW57" i="8"/>
  <c r="AW58" i="8" a="1"/>
  <c r="AW58" i="8"/>
  <c r="AW59" i="8" a="1"/>
  <c r="AW59" i="8"/>
  <c r="AW60" i="8" a="1"/>
  <c r="AW60" i="8"/>
  <c r="AW61" i="8" a="1"/>
  <c r="AW61" i="8"/>
  <c r="AW62" i="8" a="1"/>
  <c r="AW62" i="8"/>
  <c r="AW63" i="8" a="1"/>
  <c r="AW63" i="8"/>
  <c r="AW64" i="8" a="1"/>
  <c r="AW64" i="8"/>
  <c r="AW65" i="8" a="1"/>
  <c r="AW65" i="8"/>
  <c r="AW66" i="8" a="1"/>
  <c r="AW66" i="8"/>
  <c r="AW67" i="8" a="1"/>
  <c r="AW67" i="8"/>
  <c r="AW68" i="8" a="1"/>
  <c r="AW68" i="8"/>
  <c r="AW69" i="8" a="1"/>
  <c r="AW69" i="8"/>
  <c r="AW70" i="8" a="1"/>
  <c r="AW70" i="8"/>
  <c r="AW71" i="8" a="1"/>
  <c r="AW71" i="8"/>
  <c r="AW72" i="8" a="1"/>
  <c r="AW72" i="8"/>
  <c r="AW73" i="8" a="1"/>
  <c r="AW73" i="8"/>
  <c r="AW74" i="8" a="1"/>
  <c r="AW74" i="8"/>
  <c r="AW75" i="8" a="1"/>
  <c r="AW75" i="8"/>
  <c r="AW76" i="8" a="1"/>
  <c r="AW76" i="8"/>
  <c r="AW77" i="8" a="1"/>
  <c r="AW77" i="8"/>
  <c r="AW78" i="8" a="1"/>
  <c r="AW78" i="8"/>
  <c r="AW79" i="8" a="1"/>
  <c r="AW79" i="8"/>
  <c r="AW80" i="8" a="1"/>
  <c r="AW80" i="8"/>
  <c r="AW81" i="8" a="1"/>
  <c r="AW81" i="8"/>
  <c r="AW82" i="8" a="1"/>
  <c r="AW82" i="8"/>
  <c r="AW83" i="8" a="1"/>
  <c r="AW83" i="8"/>
  <c r="AW84" i="8" a="1"/>
  <c r="AW84" i="8"/>
  <c r="AW85" i="8" a="1"/>
  <c r="AW85" i="8"/>
  <c r="AW86" i="8" a="1"/>
  <c r="AW86" i="8"/>
  <c r="AW87" i="8" a="1"/>
  <c r="AW87" i="8"/>
  <c r="AW88" i="8" a="1"/>
  <c r="AW88" i="8"/>
  <c r="AW89" i="8" a="1"/>
  <c r="AW89" i="8"/>
  <c r="AW90" i="8" a="1"/>
  <c r="AW90" i="8"/>
  <c r="AW91" i="8" a="1"/>
  <c r="AW91" i="8"/>
  <c r="AW92" i="8" a="1"/>
  <c r="AW92" i="8"/>
  <c r="AW93" i="8" a="1"/>
  <c r="AW93" i="8"/>
  <c r="AW94" i="8" a="1"/>
  <c r="AW94" i="8"/>
  <c r="AW95" i="8" a="1"/>
  <c r="AW95" i="8"/>
  <c r="AW96" i="8" a="1"/>
  <c r="AW96" i="8"/>
  <c r="AW97" i="8" a="1"/>
  <c r="AW97" i="8"/>
  <c r="AW98" i="8" a="1"/>
  <c r="AW98" i="8"/>
  <c r="AW99" i="8" a="1"/>
  <c r="AW99" i="8"/>
  <c r="AW100" i="8" a="1"/>
  <c r="AW100" i="8"/>
  <c r="AW101" i="8" a="1"/>
  <c r="AW101" i="8"/>
  <c r="AW102" i="8" a="1"/>
  <c r="AW102" i="8"/>
  <c r="AW103" i="8" a="1"/>
  <c r="AW103" i="8"/>
  <c r="AW104" i="8" a="1"/>
  <c r="AW104" i="8"/>
  <c r="AW105" i="8" a="1"/>
  <c r="AW105" i="8"/>
  <c r="AW106" i="8" a="1"/>
  <c r="AW106" i="8"/>
  <c r="AW107" i="8" a="1"/>
  <c r="AW107" i="8"/>
  <c r="AW108" i="8" a="1"/>
  <c r="AW108" i="8"/>
  <c r="AW109" i="8" a="1"/>
  <c r="AW109" i="8"/>
  <c r="AW110" i="8" a="1"/>
  <c r="AW110" i="8"/>
  <c r="AW111" i="8" a="1"/>
  <c r="AW111" i="8"/>
  <c r="AW112" i="8" a="1"/>
  <c r="AW112" i="8"/>
  <c r="AW113" i="8" a="1"/>
  <c r="AW113" i="8"/>
  <c r="AW114" i="8" a="1"/>
  <c r="AW114" i="8"/>
  <c r="AW115" i="8" a="1"/>
  <c r="AW115" i="8"/>
  <c r="AW116" i="8" a="1"/>
  <c r="AW116" i="8"/>
  <c r="AW117" i="8" a="1"/>
  <c r="AW117" i="8"/>
  <c r="AW118" i="8" a="1"/>
  <c r="AW118" i="8"/>
  <c r="AW119" i="8" a="1"/>
  <c r="AW119" i="8"/>
  <c r="AW120" i="8" a="1"/>
  <c r="AW120" i="8"/>
  <c r="AW121" i="8" a="1"/>
  <c r="AW121" i="8"/>
  <c r="AW122" i="8" a="1"/>
  <c r="AW122" i="8"/>
  <c r="AW123" i="8" a="1"/>
  <c r="AW123" i="8"/>
  <c r="AW124" i="8" a="1"/>
  <c r="AW124" i="8"/>
  <c r="AW125" i="8" a="1"/>
  <c r="AW125" i="8"/>
  <c r="AW126" i="8" a="1"/>
  <c r="AW126" i="8"/>
  <c r="AW127" i="8" a="1"/>
  <c r="AW127" i="8"/>
  <c r="AW128" i="8" a="1"/>
  <c r="AW128" i="8"/>
  <c r="AW129" i="8" a="1"/>
  <c r="AW129" i="8"/>
  <c r="AW130" i="8" a="1"/>
  <c r="AW130" i="8"/>
  <c r="AW131" i="8" a="1"/>
  <c r="AW131" i="8"/>
  <c r="AW132" i="8" a="1"/>
  <c r="AW132" i="8"/>
  <c r="AW133" i="8" a="1"/>
  <c r="AW133" i="8"/>
  <c r="AW134" i="8" a="1"/>
  <c r="AW134" i="8"/>
  <c r="AW135" i="8" a="1"/>
  <c r="AW135" i="8"/>
  <c r="AW136" i="8" a="1"/>
  <c r="AW136" i="8"/>
  <c r="AW137" i="8" a="1"/>
  <c r="AW137" i="8"/>
  <c r="AW138" i="8" a="1"/>
  <c r="AW138" i="8"/>
  <c r="AW139" i="8" a="1"/>
  <c r="AW139" i="8"/>
  <c r="AW140" i="8" a="1"/>
  <c r="AW140" i="8"/>
  <c r="AW141" i="8" a="1"/>
  <c r="AW141" i="8"/>
  <c r="AW142" i="8" a="1"/>
  <c r="AW142" i="8"/>
  <c r="AW143" i="8" a="1"/>
  <c r="AW143" i="8"/>
  <c r="AW144" i="8" a="1"/>
  <c r="AW144" i="8"/>
  <c r="AW145" i="8" a="1"/>
  <c r="AW145" i="8"/>
  <c r="AW146" i="8" a="1"/>
  <c r="AW146" i="8"/>
  <c r="AW147" i="8" a="1"/>
  <c r="AW147" i="8"/>
  <c r="AW148" i="8" a="1"/>
  <c r="AW148" i="8"/>
  <c r="AW149" i="8" a="1"/>
  <c r="AW149" i="8"/>
  <c r="AW150" i="8" a="1"/>
  <c r="AW150" i="8"/>
  <c r="AW151" i="8" a="1"/>
  <c r="AW151" i="8"/>
  <c r="AW152" i="8" a="1"/>
  <c r="AW152" i="8"/>
  <c r="AW153" i="8" a="1"/>
  <c r="AW153" i="8"/>
  <c r="AW154" i="8" a="1"/>
  <c r="AW154" i="8"/>
  <c r="AW155" i="8" a="1"/>
  <c r="AW155" i="8"/>
  <c r="AW156" i="8" a="1"/>
  <c r="AW156" i="8"/>
  <c r="AW157" i="8" a="1"/>
  <c r="AW157" i="8"/>
  <c r="AW158" i="8" a="1"/>
  <c r="AW158" i="8"/>
  <c r="AW159" i="8" a="1"/>
  <c r="AW159" i="8"/>
  <c r="AW160" i="8" a="1"/>
  <c r="AW160" i="8"/>
  <c r="AW161" i="8" a="1"/>
  <c r="AW161" i="8"/>
  <c r="AW162" i="8" a="1"/>
  <c r="AW162" i="8"/>
  <c r="AW163" i="8" a="1"/>
  <c r="AW163" i="8"/>
  <c r="AW164" i="8" a="1"/>
  <c r="AW164" i="8"/>
  <c r="AW165" i="8" a="1"/>
  <c r="AW165" i="8"/>
  <c r="AW166" i="8" a="1"/>
  <c r="AW166" i="8"/>
  <c r="AW167" i="8" a="1"/>
  <c r="AW167" i="8"/>
  <c r="AW168" i="8" a="1"/>
  <c r="AW168" i="8"/>
  <c r="AW169" i="8" a="1"/>
  <c r="AW169" i="8"/>
  <c r="AW170" i="8" a="1"/>
  <c r="AW170" i="8"/>
  <c r="AW171" i="8" a="1"/>
  <c r="AW171" i="8"/>
  <c r="AW172" i="8" a="1"/>
  <c r="AW172" i="8"/>
  <c r="AW173" i="8" a="1"/>
  <c r="AW173" i="8"/>
  <c r="AW174" i="8" a="1"/>
  <c r="AW174" i="8"/>
  <c r="AW175" i="8" a="1"/>
  <c r="AW175" i="8"/>
  <c r="AW176" i="8" a="1"/>
  <c r="AW176" i="8"/>
  <c r="AW177" i="8" a="1"/>
  <c r="AW177" i="8"/>
  <c r="AW178" i="8" a="1"/>
  <c r="AW178" i="8"/>
  <c r="AW179" i="8" a="1"/>
  <c r="AW179" i="8"/>
  <c r="AW180" i="8" a="1"/>
  <c r="AW180" i="8"/>
  <c r="AW181" i="8" a="1"/>
  <c r="AW181" i="8"/>
  <c r="AW182" i="8" a="1"/>
  <c r="AW182" i="8"/>
  <c r="AW183" i="8" a="1"/>
  <c r="AW183" i="8"/>
  <c r="AW184" i="8" a="1"/>
  <c r="AW184" i="8"/>
  <c r="AW185" i="8" a="1"/>
  <c r="AW185" i="8"/>
  <c r="AW186" i="8" a="1"/>
  <c r="AW186" i="8"/>
  <c r="AW187" i="8" a="1"/>
  <c r="AW187" i="8"/>
  <c r="AW188" i="8" a="1"/>
  <c r="AW188" i="8"/>
  <c r="AW189" i="8" a="1"/>
  <c r="AW189" i="8"/>
  <c r="AW190" i="8" a="1"/>
  <c r="AW190" i="8"/>
  <c r="AW191" i="8" a="1"/>
  <c r="AW191" i="8"/>
  <c r="AW192" i="8" a="1"/>
  <c r="AW192" i="8"/>
  <c r="AW193" i="8" a="1"/>
  <c r="AW193" i="8"/>
  <c r="AW194" i="8" a="1"/>
  <c r="AW194" i="8"/>
  <c r="AW195" i="8" a="1"/>
  <c r="AW195" i="8"/>
  <c r="AW196" i="8" a="1"/>
  <c r="AW196" i="8"/>
  <c r="AW197" i="8" a="1"/>
  <c r="AW197" i="8"/>
  <c r="AW198" i="8" a="1"/>
  <c r="AW198" i="8"/>
  <c r="AW199" i="8" a="1"/>
  <c r="AW199" i="8"/>
  <c r="AW200" i="8" a="1"/>
  <c r="AW200" i="8"/>
  <c r="AW201" i="8" a="1"/>
  <c r="AW201" i="8"/>
  <c r="AW202" i="8" a="1"/>
  <c r="AW202" i="8"/>
  <c r="AW203" i="8" a="1"/>
  <c r="AW203" i="8"/>
  <c r="AW204" i="8" a="1"/>
  <c r="AW204" i="8"/>
  <c r="AW205" i="8" a="1"/>
  <c r="AW205" i="8"/>
  <c r="AW206" i="8" a="1"/>
  <c r="AW206" i="8"/>
  <c r="AW207" i="8" a="1"/>
  <c r="AW207" i="8"/>
  <c r="AW208" i="8" a="1"/>
  <c r="AW208" i="8"/>
  <c r="AW209" i="8" a="1"/>
  <c r="AW209" i="8"/>
  <c r="AW210" i="8" a="1"/>
  <c r="AW210" i="8"/>
  <c r="AW211" i="8" a="1"/>
  <c r="AW211" i="8"/>
  <c r="AW212" i="8" a="1"/>
  <c r="AW212" i="8"/>
  <c r="AW213" i="8" a="1"/>
  <c r="AW213" i="8"/>
  <c r="AW214" i="8" a="1"/>
  <c r="AW214" i="8"/>
  <c r="AW215" i="8" a="1"/>
  <c r="AW215" i="8"/>
  <c r="AW216" i="8" a="1"/>
  <c r="AW216" i="8"/>
  <c r="AW217" i="8" a="1"/>
  <c r="AW217" i="8"/>
  <c r="AW218" i="8" a="1"/>
  <c r="AW218" i="8"/>
  <c r="AW219" i="8" a="1"/>
  <c r="AW219" i="8"/>
  <c r="AW220" i="8" a="1"/>
  <c r="AW220" i="8"/>
  <c r="AW221" i="8" a="1"/>
  <c r="AW221" i="8"/>
  <c r="AW222" i="8" a="1"/>
  <c r="AW222" i="8"/>
  <c r="AW223" i="8" a="1"/>
  <c r="AW223" i="8"/>
  <c r="AW224" i="8" a="1"/>
  <c r="AW224" i="8"/>
  <c r="AW225" i="8" a="1"/>
  <c r="AW225" i="8"/>
  <c r="AW226" i="8" a="1"/>
  <c r="AW226" i="8"/>
  <c r="AW227" i="8" a="1"/>
  <c r="AW227" i="8"/>
  <c r="AW228" i="8" a="1"/>
  <c r="AW228" i="8"/>
  <c r="AW229" i="8" a="1"/>
  <c r="AW229" i="8"/>
  <c r="AW230" i="8" a="1"/>
  <c r="AW230" i="8"/>
  <c r="AW231" i="8" a="1"/>
  <c r="AW231" i="8"/>
  <c r="AW232" i="8" a="1"/>
  <c r="AW232" i="8"/>
  <c r="AW233" i="8" a="1"/>
  <c r="AW233" i="8"/>
  <c r="AW234" i="8" a="1"/>
  <c r="AW234" i="8"/>
  <c r="AW235" i="8" a="1"/>
  <c r="AW235" i="8"/>
  <c r="AW236" i="8" a="1"/>
  <c r="AW236" i="8"/>
  <c r="AW237" i="8" a="1"/>
  <c r="AW237" i="8"/>
  <c r="AW238" i="8" a="1"/>
  <c r="AW238" i="8"/>
  <c r="AW239" i="8" a="1"/>
  <c r="AW239" i="8"/>
  <c r="AW240" i="8" a="1"/>
  <c r="AW240" i="8"/>
  <c r="AW241" i="8" a="1"/>
  <c r="AW241" i="8"/>
  <c r="AW242" i="8" a="1"/>
  <c r="AW242" i="8"/>
  <c r="AW243" i="8" a="1"/>
  <c r="AW243" i="8"/>
  <c r="AW244" i="8" a="1"/>
  <c r="AW244" i="8"/>
  <c r="AW245" i="8" a="1"/>
  <c r="AW245" i="8"/>
  <c r="AW246" i="8" a="1"/>
  <c r="AW246" i="8"/>
  <c r="AW247" i="8" a="1"/>
  <c r="AW247" i="8"/>
  <c r="AW248" i="8" a="1"/>
  <c r="AW248" i="8"/>
  <c r="AW249" i="8" a="1"/>
  <c r="AW249" i="8"/>
  <c r="AW250" i="8" a="1"/>
  <c r="AW250" i="8"/>
  <c r="AW251" i="8" a="1"/>
  <c r="AW251" i="8"/>
  <c r="AW252" i="8" a="1"/>
  <c r="AW252" i="8"/>
  <c r="AW253" i="8" a="1"/>
  <c r="AW253" i="8"/>
  <c r="AW254" i="8" a="1"/>
  <c r="AW254" i="8"/>
  <c r="AW255" i="8" a="1"/>
  <c r="AW255" i="8"/>
  <c r="AW256" i="8" a="1"/>
  <c r="AW256" i="8"/>
  <c r="AW257" i="8" a="1"/>
  <c r="AW257" i="8"/>
  <c r="AW258" i="8" a="1"/>
  <c r="AW258" i="8"/>
  <c r="AW259" i="8" a="1"/>
  <c r="AW259" i="8"/>
  <c r="AW260" i="8" a="1"/>
  <c r="AW260" i="8"/>
  <c r="AW261" i="8" a="1"/>
  <c r="AW261" i="8"/>
  <c r="AW262" i="8" a="1"/>
  <c r="AW262" i="8"/>
  <c r="AW263" i="8" a="1"/>
  <c r="AW263" i="8"/>
  <c r="AW264" i="8" a="1"/>
  <c r="AW264" i="8"/>
  <c r="AW265" i="8" a="1"/>
  <c r="AW265" i="8"/>
  <c r="AW266" i="8" a="1"/>
  <c r="AW266" i="8"/>
  <c r="AW267" i="8" a="1"/>
  <c r="AW267" i="8"/>
  <c r="AW268" i="8" a="1"/>
  <c r="AW268" i="8"/>
  <c r="AW269" i="8" a="1"/>
  <c r="AW269" i="8"/>
  <c r="AW270" i="8" a="1"/>
  <c r="AW270" i="8"/>
  <c r="AW271" i="8" a="1"/>
  <c r="AW271" i="8"/>
  <c r="AW272" i="8" a="1"/>
  <c r="AW272" i="8"/>
  <c r="AW273" i="8" a="1"/>
  <c r="AW273" i="8"/>
  <c r="AW274" i="8" a="1"/>
  <c r="AW274" i="8"/>
  <c r="AW275" i="8" a="1"/>
  <c r="AW275" i="8"/>
  <c r="AW276" i="8" a="1"/>
  <c r="AW276" i="8"/>
  <c r="AW277" i="8" a="1"/>
  <c r="AW277" i="8"/>
  <c r="AW278" i="8" a="1"/>
  <c r="AW278" i="8"/>
  <c r="AW279" i="8" a="1"/>
  <c r="AW279" i="8"/>
  <c r="AW280" i="8" a="1"/>
  <c r="AW280" i="8"/>
  <c r="AW281" i="8" a="1"/>
  <c r="AW281" i="8"/>
  <c r="AW282" i="8" a="1"/>
  <c r="AW282" i="8"/>
  <c r="AW283" i="8" a="1"/>
  <c r="AW283" i="8"/>
  <c r="AW284" i="8" a="1"/>
  <c r="AW284" i="8"/>
  <c r="AW285" i="8" a="1"/>
  <c r="AW285" i="8"/>
  <c r="AW286" i="8" a="1"/>
  <c r="AW286" i="8"/>
  <c r="AW287" i="8" a="1"/>
  <c r="AW287" i="8"/>
  <c r="AW288" i="8" a="1"/>
  <c r="AW288" i="8"/>
  <c r="AW289" i="8" a="1"/>
  <c r="AW289" i="8"/>
  <c r="AW290" i="8" a="1"/>
  <c r="AW290" i="8"/>
  <c r="AW291" i="8" a="1"/>
  <c r="AW291" i="8"/>
  <c r="AW292" i="8" a="1"/>
  <c r="AW292" i="8"/>
  <c r="AW293" i="8" a="1"/>
  <c r="AW293" i="8"/>
  <c r="AW294" i="8" a="1"/>
  <c r="AW294" i="8"/>
  <c r="AW295" i="8" a="1"/>
  <c r="AW295" i="8"/>
  <c r="AW296" i="8" a="1"/>
  <c r="AW296" i="8"/>
  <c r="AW297" i="8" a="1"/>
  <c r="AW297" i="8"/>
  <c r="AW298" i="8" a="1"/>
  <c r="AW298" i="8"/>
  <c r="AW299" i="8" a="1"/>
  <c r="AW299" i="8"/>
  <c r="AW300" i="8" a="1"/>
  <c r="AW300" i="8"/>
  <c r="AW301" i="8" a="1"/>
  <c r="AW301" i="8"/>
  <c r="AW302" i="8" a="1"/>
  <c r="AW302" i="8"/>
  <c r="AW303" i="8" a="1"/>
  <c r="AW303" i="8"/>
  <c r="AW304" i="8" a="1"/>
  <c r="AW304" i="8"/>
  <c r="AW305" i="8" a="1"/>
  <c r="AW305" i="8"/>
  <c r="AW306" i="8" a="1"/>
  <c r="AW306" i="8"/>
  <c r="AW307" i="8" a="1"/>
  <c r="AW307" i="8"/>
  <c r="AW308" i="8" a="1"/>
  <c r="AW308" i="8"/>
  <c r="AW309" i="8" a="1"/>
  <c r="AW309" i="8"/>
  <c r="AW310" i="8" a="1"/>
  <c r="AW310" i="8"/>
  <c r="AW311" i="8" a="1"/>
  <c r="AW311" i="8"/>
  <c r="AW312" i="8" a="1"/>
  <c r="AW312" i="8"/>
  <c r="AW313" i="8" a="1"/>
  <c r="AW313" i="8"/>
  <c r="AW314" i="8" a="1"/>
  <c r="AW314" i="8"/>
  <c r="AW315" i="8" a="1"/>
  <c r="AW315" i="8"/>
  <c r="AW316" i="8" a="1"/>
  <c r="AW316" i="8"/>
  <c r="AW317" i="8" a="1"/>
  <c r="AW317" i="8"/>
  <c r="AW318" i="8" a="1"/>
  <c r="AW318" i="8"/>
  <c r="AW319" i="8" a="1"/>
  <c r="AW319" i="8"/>
  <c r="AW320" i="8" a="1"/>
  <c r="AW320" i="8"/>
  <c r="AW321" i="8" a="1"/>
  <c r="AW321" i="8"/>
  <c r="AW322" i="8" a="1"/>
  <c r="AW322" i="8"/>
  <c r="AW323" i="8" a="1"/>
  <c r="AW323" i="8"/>
  <c r="AW324" i="8" a="1"/>
  <c r="AW324" i="8"/>
  <c r="AW325" i="8" a="1"/>
  <c r="AW325" i="8"/>
  <c r="AW326" i="8" a="1"/>
  <c r="AW326" i="8"/>
  <c r="AW327" i="8" a="1"/>
  <c r="AW327" i="8"/>
  <c r="AW328" i="8" a="1"/>
  <c r="AW328" i="8"/>
  <c r="AW329" i="8" a="1"/>
  <c r="AW329" i="8"/>
  <c r="AW330" i="8" a="1"/>
  <c r="AW330" i="8"/>
  <c r="AW331" i="8" a="1"/>
  <c r="AW331" i="8"/>
  <c r="AW332" i="8" a="1"/>
  <c r="AW332" i="8"/>
  <c r="AW333" i="8" a="1"/>
  <c r="AW333" i="8"/>
  <c r="AW334" i="8" a="1"/>
  <c r="AW334" i="8"/>
  <c r="AW335" i="8" a="1"/>
  <c r="AW335" i="8"/>
  <c r="AW336" i="8" a="1"/>
  <c r="AW336" i="8"/>
  <c r="AW337" i="8" a="1"/>
  <c r="AW337" i="8"/>
  <c r="AW338" i="8" a="1"/>
  <c r="AW338" i="8"/>
  <c r="AW339" i="8" a="1"/>
  <c r="AW339" i="8"/>
  <c r="AW340" i="8" a="1"/>
  <c r="AW340" i="8"/>
  <c r="AW341" i="8" a="1"/>
  <c r="AW341" i="8"/>
  <c r="AW342" i="8" a="1"/>
  <c r="AW342" i="8"/>
  <c r="AW343" i="8" a="1"/>
  <c r="AW343" i="8"/>
  <c r="AW344" i="8" a="1"/>
  <c r="AW344" i="8"/>
  <c r="AW345" i="8" a="1"/>
  <c r="AW345" i="8"/>
  <c r="AW346" i="8" a="1"/>
  <c r="AW346" i="8"/>
  <c r="AW347" i="8" a="1"/>
  <c r="AW347" i="8"/>
  <c r="AW348" i="8" a="1"/>
  <c r="AW348" i="8"/>
  <c r="AW349" i="8" a="1"/>
  <c r="AW349" i="8"/>
  <c r="AW350" i="8" a="1"/>
  <c r="AW350" i="8"/>
  <c r="AW351" i="8" a="1"/>
  <c r="AW351" i="8"/>
  <c r="AW352" i="8" a="1"/>
  <c r="AW352" i="8"/>
  <c r="AW353" i="8" a="1"/>
  <c r="AW353" i="8"/>
  <c r="AW354" i="8" a="1"/>
  <c r="AW354" i="8"/>
  <c r="AW355" i="8" a="1"/>
  <c r="AW355" i="8"/>
  <c r="AW356" i="8" a="1"/>
  <c r="AW356" i="8"/>
  <c r="AW357" i="8" a="1"/>
  <c r="AW357" i="8"/>
  <c r="AW358" i="8" a="1"/>
  <c r="AW358" i="8"/>
  <c r="AW359" i="8" a="1"/>
  <c r="AW359" i="8"/>
  <c r="AW360" i="8" a="1"/>
  <c r="AW360" i="8"/>
  <c r="AW361" i="8" a="1"/>
  <c r="AW361" i="8"/>
  <c r="AW362" i="8" a="1"/>
  <c r="AW362" i="8"/>
  <c r="AW363" i="8" a="1"/>
  <c r="AW363" i="8"/>
  <c r="AW364" i="8" a="1"/>
  <c r="AW364" i="8"/>
  <c r="AW365" i="8" a="1"/>
  <c r="AW365" i="8"/>
  <c r="AW366" i="8" a="1"/>
  <c r="AW366" i="8"/>
  <c r="AW367" i="8" a="1"/>
  <c r="AW367" i="8"/>
  <c r="AW368" i="8" a="1"/>
  <c r="AW368" i="8"/>
  <c r="AW369" i="8" a="1"/>
  <c r="AW369" i="8"/>
  <c r="AW370" i="8" a="1"/>
  <c r="AW370" i="8"/>
  <c r="AW371" i="8" a="1"/>
  <c r="AW371" i="8"/>
  <c r="AW372" i="8" a="1"/>
  <c r="AW372" i="8"/>
  <c r="AW373" i="8" a="1"/>
  <c r="AW373" i="8"/>
  <c r="AW374" i="8" a="1"/>
  <c r="AW374" i="8"/>
  <c r="AW375" i="8" a="1"/>
  <c r="AW375" i="8"/>
  <c r="AW376" i="8" a="1"/>
  <c r="AW376" i="8"/>
  <c r="AW377" i="8" a="1"/>
  <c r="AW377" i="8"/>
  <c r="AW378" i="8" a="1"/>
  <c r="AW378" i="8"/>
  <c r="AW379" i="8" a="1"/>
  <c r="AW379" i="8"/>
  <c r="AW380" i="8" a="1"/>
  <c r="AW380" i="8"/>
  <c r="AW381" i="8" a="1"/>
  <c r="AW381" i="8"/>
  <c r="AW382" i="8" a="1"/>
  <c r="AW382" i="8"/>
  <c r="AW383" i="8" a="1"/>
  <c r="AW383" i="8"/>
  <c r="AW384" i="8" a="1"/>
  <c r="AW384" i="8"/>
  <c r="AW385" i="8" a="1"/>
  <c r="AW385" i="8"/>
  <c r="AW386" i="8" a="1"/>
  <c r="AW386" i="8"/>
  <c r="AW387" i="8" a="1"/>
  <c r="AW387" i="8"/>
  <c r="AW388" i="8" a="1"/>
  <c r="AW388" i="8"/>
  <c r="AW389" i="8" a="1"/>
  <c r="AW389" i="8"/>
  <c r="AW390" i="8" a="1"/>
  <c r="AW390" i="8"/>
  <c r="AW391" i="8" a="1"/>
  <c r="AW391" i="8"/>
  <c r="AW392" i="8" a="1"/>
  <c r="AW392" i="8"/>
  <c r="AW393" i="8" a="1"/>
  <c r="AW393" i="8"/>
  <c r="AW394" i="8" a="1"/>
  <c r="AW394" i="8"/>
  <c r="AW395" i="8" a="1"/>
  <c r="AW395" i="8"/>
  <c r="AW396" i="8" a="1"/>
  <c r="AW396" i="8"/>
  <c r="AW397" i="8" a="1"/>
  <c r="AW397" i="8"/>
  <c r="AW398" i="8" a="1"/>
  <c r="AW398" i="8"/>
  <c r="AW399" i="8" a="1"/>
  <c r="AW399" i="8"/>
  <c r="AW400" i="8" a="1"/>
  <c r="AW400" i="8"/>
  <c r="AW401" i="8" a="1"/>
  <c r="AW401" i="8"/>
  <c r="AW402" i="8" a="1"/>
  <c r="AW402" i="8"/>
  <c r="AW403" i="8" a="1"/>
  <c r="AW403" i="8"/>
  <c r="AW404" i="8" a="1"/>
  <c r="AW404" i="8"/>
  <c r="AW405" i="8" a="1"/>
  <c r="AW405" i="8"/>
  <c r="AW406" i="8" a="1"/>
  <c r="AW406" i="8"/>
  <c r="AW407" i="8" a="1"/>
  <c r="AW407" i="8"/>
  <c r="AW408" i="8" a="1"/>
  <c r="AW408" i="8"/>
  <c r="AW409" i="8" a="1"/>
  <c r="AW409" i="8"/>
  <c r="AW410" i="8" a="1"/>
  <c r="AW410" i="8"/>
  <c r="AW411" i="8" a="1"/>
  <c r="AW411" i="8"/>
  <c r="AW412" i="8" a="1"/>
  <c r="AW412" i="8"/>
  <c r="AW413" i="8" a="1"/>
  <c r="AW413" i="8"/>
  <c r="AW414" i="8" a="1"/>
  <c r="AW414" i="8"/>
  <c r="AW415" i="8" a="1"/>
  <c r="AW415" i="8"/>
  <c r="AW416" i="8" a="1"/>
  <c r="AW416" i="8"/>
  <c r="AW417" i="8" a="1"/>
  <c r="AW417" i="8"/>
  <c r="AW418" i="8" a="1"/>
  <c r="AW418" i="8"/>
  <c r="AW419" i="8" a="1"/>
  <c r="AW419" i="8"/>
  <c r="AW420" i="8" a="1"/>
  <c r="AW420" i="8"/>
  <c r="AW421" i="8" a="1"/>
  <c r="AW421" i="8"/>
  <c r="AW422" i="8" a="1"/>
  <c r="AW422" i="8"/>
  <c r="AW423" i="8" a="1"/>
  <c r="AW423" i="8"/>
  <c r="AW424" i="8" a="1"/>
  <c r="AW424" i="8"/>
  <c r="AW425" i="8" a="1"/>
  <c r="AW425" i="8"/>
  <c r="AW426" i="8" a="1"/>
  <c r="AW426" i="8"/>
  <c r="AW427" i="8" a="1"/>
  <c r="AW427" i="8"/>
  <c r="AW428" i="8" a="1"/>
  <c r="AW428" i="8"/>
  <c r="AW429" i="8" a="1"/>
  <c r="AW429" i="8"/>
  <c r="AW430" i="8" a="1"/>
  <c r="AW430" i="8"/>
  <c r="AW431" i="8" a="1"/>
  <c r="AW431" i="8"/>
  <c r="AW432" i="8" a="1"/>
  <c r="AW432" i="8"/>
  <c r="AW433" i="8" a="1"/>
  <c r="AW433" i="8"/>
  <c r="AW434" i="8" a="1"/>
  <c r="AW434" i="8"/>
  <c r="AW435" i="8" a="1"/>
  <c r="AW435" i="8"/>
  <c r="AW436" i="8" a="1"/>
  <c r="AW436" i="8"/>
  <c r="AW437" i="8" a="1"/>
  <c r="AW437" i="8"/>
  <c r="AW438" i="8" a="1"/>
  <c r="AW438" i="8"/>
  <c r="AW439" i="8" a="1"/>
  <c r="AW439" i="8"/>
  <c r="AW440" i="8" a="1"/>
  <c r="AW440" i="8"/>
  <c r="AW441" i="8" a="1"/>
  <c r="AW441" i="8"/>
  <c r="AW442" i="8" a="1"/>
  <c r="AW442" i="8"/>
  <c r="AW443" i="8" a="1"/>
  <c r="AW443" i="8"/>
  <c r="AW444" i="8" a="1"/>
  <c r="AW444" i="8"/>
  <c r="AW445" i="8" a="1"/>
  <c r="AW445" i="8"/>
  <c r="AW446" i="8" a="1"/>
  <c r="AW446" i="8"/>
  <c r="AW447" i="8" a="1"/>
  <c r="AW447" i="8"/>
  <c r="AW448" i="8" a="1"/>
  <c r="AW448" i="8"/>
  <c r="AW449" i="8" a="1"/>
  <c r="AW449" i="8"/>
  <c r="AW450" i="8" a="1"/>
  <c r="AW450" i="8"/>
  <c r="AW451" i="8" a="1"/>
  <c r="AW451" i="8"/>
  <c r="AW452" i="8" a="1"/>
  <c r="AW452" i="8"/>
  <c r="AW453" i="8" a="1"/>
  <c r="AW453" i="8"/>
  <c r="AW454" i="8" a="1"/>
  <c r="AW454" i="8"/>
  <c r="AW455" i="8" a="1"/>
  <c r="AW455" i="8"/>
  <c r="AW456" i="8" a="1"/>
  <c r="AW456" i="8"/>
  <c r="AW457" i="8" a="1"/>
  <c r="AW457" i="8"/>
  <c r="AW458" i="8" a="1"/>
  <c r="AW458" i="8"/>
  <c r="AW459" i="8" a="1"/>
  <c r="AW459" i="8"/>
  <c r="AW460" i="8" a="1"/>
  <c r="AW460" i="8"/>
  <c r="AW461" i="8" a="1"/>
  <c r="AW461" i="8"/>
  <c r="AW462" i="8" a="1"/>
  <c r="AW462" i="8"/>
  <c r="AW463" i="8" a="1"/>
  <c r="AW463" i="8"/>
  <c r="AW464" i="8" a="1"/>
  <c r="AW464" i="8"/>
  <c r="AW465" i="8" a="1"/>
  <c r="AW465" i="8"/>
  <c r="AW466" i="8" a="1"/>
  <c r="AW466" i="8"/>
  <c r="AW467" i="8" a="1"/>
  <c r="AW467" i="8"/>
  <c r="AW468" i="8" a="1"/>
  <c r="AW468" i="8"/>
  <c r="AW469" i="8" a="1"/>
  <c r="AW469" i="8"/>
  <c r="AW470" i="8" a="1"/>
  <c r="AW470" i="8"/>
  <c r="AW471" i="8" a="1"/>
  <c r="AW471" i="8"/>
  <c r="AW472" i="8" a="1"/>
  <c r="AW472" i="8"/>
  <c r="AW473" i="8" a="1"/>
  <c r="AW473" i="8"/>
  <c r="AW474" i="8" a="1"/>
  <c r="AW474" i="8"/>
  <c r="AW475" i="8" a="1"/>
  <c r="AW475" i="8"/>
  <c r="AW476" i="8" a="1"/>
  <c r="AW476" i="8"/>
  <c r="AW477" i="8" a="1"/>
  <c r="AW477" i="8"/>
  <c r="AW478" i="8" a="1"/>
  <c r="AW478" i="8"/>
  <c r="AW479" i="8" a="1"/>
  <c r="AW479" i="8"/>
  <c r="AW480" i="8" a="1"/>
  <c r="AW480" i="8"/>
  <c r="AW481" i="8" a="1"/>
  <c r="AW481" i="8"/>
  <c r="AW482" i="8" a="1"/>
  <c r="AW482" i="8"/>
  <c r="AW483" i="8" a="1"/>
  <c r="AW483" i="8"/>
  <c r="AW484" i="8" a="1"/>
  <c r="AW484" i="8"/>
  <c r="AW485" i="8" a="1"/>
  <c r="AW485" i="8"/>
  <c r="AW486" i="8" a="1"/>
  <c r="AW486" i="8"/>
  <c r="AW487" i="8" a="1"/>
  <c r="AW487" i="8"/>
  <c r="AW488" i="8" a="1"/>
  <c r="AW488" i="8"/>
  <c r="AW489" i="8" a="1"/>
  <c r="AW489" i="8"/>
  <c r="AW490" i="8" a="1"/>
  <c r="AW490" i="8"/>
  <c r="AW491" i="8" a="1"/>
  <c r="AW491" i="8"/>
  <c r="AW492" i="8" a="1"/>
  <c r="AW492" i="8"/>
  <c r="AW493" i="8" a="1"/>
  <c r="AW493" i="8"/>
  <c r="AW494" i="8" a="1"/>
  <c r="AW494" i="8"/>
  <c r="AW495" i="8" a="1"/>
  <c r="AW495" i="8"/>
  <c r="AW496" i="8" a="1"/>
  <c r="AW496" i="8"/>
  <c r="AW497" i="8" a="1"/>
  <c r="AW497" i="8"/>
  <c r="AW498" i="8" a="1"/>
  <c r="AW498" i="8"/>
  <c r="AW499" i="8" a="1"/>
  <c r="AW499" i="8"/>
  <c r="AW500" i="8" a="1"/>
  <c r="AW500" i="8"/>
  <c r="AW501" i="8" a="1"/>
  <c r="AW501" i="8"/>
  <c r="AW502" i="8" a="1"/>
  <c r="AW502" i="8"/>
  <c r="AW503" i="8" a="1"/>
  <c r="AW503" i="8"/>
  <c r="AW504" i="8" a="1"/>
  <c r="AW504" i="8"/>
  <c r="AW505" i="8" a="1"/>
  <c r="AW505" i="8"/>
  <c r="AW506" i="8" a="1"/>
  <c r="AW506" i="8"/>
  <c r="AW507" i="8" a="1"/>
  <c r="AW507" i="8"/>
  <c r="AW508" i="8" a="1"/>
  <c r="AW508" i="8"/>
  <c r="AW509" i="8" a="1"/>
  <c r="AW509" i="8"/>
  <c r="AW510" i="8" a="1"/>
  <c r="AW510" i="8"/>
  <c r="AW511" i="8" a="1"/>
  <c r="AW511" i="8"/>
  <c r="AW512" i="8" a="1"/>
  <c r="AW512" i="8"/>
  <c r="AW513" i="8" a="1"/>
  <c r="AW513" i="8"/>
  <c r="AW514" i="8" a="1"/>
  <c r="AW514" i="8"/>
  <c r="AW515" i="8" a="1"/>
  <c r="AW515" i="8"/>
  <c r="AW516" i="8" a="1"/>
  <c r="AW516" i="8"/>
  <c r="AW517" i="8" a="1"/>
  <c r="AW517" i="8"/>
  <c r="AW518" i="8" a="1"/>
  <c r="AW518" i="8"/>
  <c r="AW519" i="8" a="1"/>
  <c r="AW519" i="8"/>
  <c r="AW520" i="8" a="1"/>
  <c r="AW520" i="8"/>
  <c r="AW521" i="8" a="1"/>
  <c r="AW521" i="8"/>
  <c r="AW522" i="8" a="1"/>
  <c r="AW522" i="8"/>
  <c r="AW523" i="8" a="1"/>
  <c r="AW523" i="8"/>
  <c r="AW524" i="8" a="1"/>
  <c r="AW524" i="8"/>
  <c r="AW525" i="8" a="1"/>
  <c r="AW525" i="8"/>
  <c r="AW526" i="8" a="1"/>
  <c r="AW526" i="8"/>
  <c r="AW527" i="8" a="1"/>
  <c r="AW527" i="8"/>
  <c r="AW528" i="8" a="1"/>
  <c r="AW528" i="8"/>
  <c r="AW529" i="8" a="1"/>
  <c r="AW529" i="8"/>
  <c r="AW530" i="8" a="1"/>
  <c r="AW530" i="8"/>
  <c r="AW531" i="8" a="1"/>
  <c r="AW531" i="8"/>
  <c r="AW532" i="8" a="1"/>
  <c r="AW532" i="8"/>
  <c r="AW533" i="8" a="1"/>
  <c r="AW533" i="8"/>
  <c r="AW534" i="8" a="1"/>
  <c r="AW534" i="8"/>
  <c r="AW535" i="8" a="1"/>
  <c r="AW535" i="8"/>
  <c r="AW536" i="8" a="1"/>
  <c r="AW536" i="8"/>
  <c r="AW537" i="8" a="1"/>
  <c r="AW537" i="8"/>
  <c r="AW538" i="8" a="1"/>
  <c r="AW538" i="8"/>
  <c r="AW539" i="8" a="1"/>
  <c r="AW539" i="8"/>
  <c r="AW540" i="8" a="1"/>
  <c r="AW540" i="8"/>
  <c r="AW541" i="8" a="1"/>
  <c r="AW541" i="8"/>
  <c r="AW542" i="8" a="1"/>
  <c r="AW542" i="8"/>
  <c r="AW543" i="8" a="1"/>
  <c r="AW543" i="8"/>
  <c r="AW544" i="8" a="1"/>
  <c r="AW544" i="8"/>
  <c r="AW545" i="8" a="1"/>
  <c r="AW545" i="8"/>
  <c r="AW546" i="8" a="1"/>
  <c r="AW546" i="8"/>
  <c r="AW547" i="8" a="1"/>
  <c r="AW547" i="8"/>
  <c r="AW548" i="8" a="1"/>
  <c r="AW548" i="8"/>
  <c r="AW549" i="8" a="1"/>
  <c r="AW549" i="8"/>
  <c r="AW550" i="8" a="1"/>
  <c r="AW550" i="8"/>
  <c r="AW551" i="8" a="1"/>
  <c r="AW551" i="8"/>
  <c r="AW552" i="8" a="1"/>
  <c r="AW552" i="8"/>
  <c r="AW553" i="8" a="1"/>
  <c r="AW553" i="8"/>
  <c r="AW554" i="8" a="1"/>
  <c r="AW554" i="8"/>
  <c r="AW555" i="8" a="1"/>
  <c r="AW555" i="8"/>
  <c r="AW556" i="8" a="1"/>
  <c r="AW556" i="8"/>
  <c r="AW557" i="8" a="1"/>
  <c r="AW557" i="8"/>
  <c r="AW558" i="8" a="1"/>
  <c r="AW558" i="8"/>
  <c r="AW559" i="8" a="1"/>
  <c r="AW559" i="8"/>
  <c r="AW560" i="8" a="1"/>
  <c r="AW560" i="8"/>
  <c r="AW561" i="8" a="1"/>
  <c r="AW561" i="8"/>
  <c r="AW562" i="8" a="1"/>
  <c r="AW562" i="8"/>
  <c r="AW563" i="8" a="1"/>
  <c r="AW563" i="8"/>
  <c r="AW564" i="8" a="1"/>
  <c r="AW564" i="8"/>
  <c r="AW565" i="8" a="1"/>
  <c r="AW565" i="8"/>
  <c r="AW566" i="8" a="1"/>
  <c r="AW566" i="8"/>
  <c r="AW567" i="8" a="1"/>
  <c r="AW567" i="8"/>
  <c r="AW568" i="8" a="1"/>
  <c r="AW568" i="8"/>
  <c r="AW569" i="8" a="1"/>
  <c r="AW569" i="8"/>
  <c r="AW570" i="8" a="1"/>
  <c r="AW570" i="8"/>
  <c r="AW571" i="8" a="1"/>
  <c r="AW571" i="8"/>
  <c r="AW572" i="8" a="1"/>
  <c r="AW572" i="8"/>
  <c r="AW573" i="8" a="1"/>
  <c r="AW573" i="8"/>
  <c r="AW574" i="8" a="1"/>
  <c r="AW574" i="8"/>
  <c r="AW575" i="8" a="1"/>
  <c r="AW575" i="8"/>
  <c r="AW576" i="8" a="1"/>
  <c r="AW576" i="8"/>
  <c r="AW577" i="8" a="1"/>
  <c r="AW577" i="8"/>
  <c r="AW578" i="8" a="1"/>
  <c r="AW578" i="8"/>
  <c r="AW579" i="8" a="1"/>
  <c r="AW579" i="8"/>
  <c r="AW580" i="8" a="1"/>
  <c r="AW580" i="8"/>
  <c r="AW581" i="8" a="1"/>
  <c r="AW581" i="8"/>
  <c r="AW582" i="8" a="1"/>
  <c r="AW582" i="8"/>
  <c r="AW583" i="8" a="1"/>
  <c r="AW583" i="8"/>
  <c r="AW584" i="8" a="1"/>
  <c r="AW584" i="8"/>
  <c r="AW585" i="8" a="1"/>
  <c r="AW585" i="8"/>
  <c r="AW586" i="8" a="1"/>
  <c r="AW586" i="8"/>
  <c r="AW587" i="8" a="1"/>
  <c r="AW587" i="8"/>
  <c r="AW588" i="8" a="1"/>
  <c r="AW588" i="8"/>
  <c r="AW589" i="8" a="1"/>
  <c r="AW589" i="8"/>
  <c r="AW590" i="8" a="1"/>
  <c r="AW590" i="8"/>
  <c r="AW591" i="8" a="1"/>
  <c r="AW591" i="8"/>
  <c r="AW592" i="8" a="1"/>
  <c r="AW592" i="8"/>
  <c r="AW593" i="8" a="1"/>
  <c r="AW593" i="8"/>
  <c r="AW594" i="8" a="1"/>
  <c r="AW594" i="8"/>
  <c r="AW595" i="8" a="1"/>
  <c r="AW595" i="8"/>
  <c r="AW596" i="8" a="1"/>
  <c r="AW596" i="8"/>
  <c r="AW597" i="8" a="1"/>
  <c r="AW597" i="8"/>
  <c r="AW598" i="8" a="1"/>
  <c r="AW598" i="8"/>
  <c r="AW599" i="8" a="1"/>
  <c r="AW599" i="8"/>
  <c r="AW600" i="8" a="1"/>
  <c r="AW600" i="8"/>
  <c r="AW601" i="8" a="1"/>
  <c r="AW601" i="8"/>
  <c r="AW602" i="8" a="1"/>
  <c r="AW602" i="8"/>
  <c r="AW603" i="8" a="1"/>
  <c r="AW603" i="8"/>
  <c r="AW604" i="8" a="1"/>
  <c r="AW604" i="8"/>
  <c r="AW605" i="8" a="1"/>
  <c r="AW605" i="8"/>
  <c r="AW606" i="8" a="1"/>
  <c r="AW606" i="8"/>
  <c r="AW607" i="8" a="1"/>
  <c r="AW607" i="8"/>
  <c r="AW608" i="8" a="1"/>
  <c r="AW608" i="8"/>
  <c r="AW609" i="8" a="1"/>
  <c r="AW609" i="8"/>
  <c r="AW610" i="8" a="1"/>
  <c r="AW610" i="8"/>
  <c r="AW611" i="8" a="1"/>
  <c r="AW611" i="8"/>
  <c r="AW612" i="8" a="1"/>
  <c r="AW612" i="8"/>
  <c r="AW613" i="8" a="1"/>
  <c r="AW613" i="8"/>
  <c r="AW614" i="8" a="1"/>
  <c r="AW614" i="8"/>
  <c r="AW615" i="8" a="1"/>
  <c r="AW615" i="8"/>
  <c r="AW616" i="8" a="1"/>
  <c r="AW616" i="8"/>
  <c r="AW617" i="8" a="1"/>
  <c r="AW617" i="8"/>
  <c r="AW618" i="8" a="1"/>
  <c r="AW618" i="8"/>
  <c r="AW619" i="8" a="1"/>
  <c r="AW619" i="8"/>
  <c r="AW620" i="8" a="1"/>
  <c r="AW620" i="8"/>
  <c r="AW621" i="8" a="1"/>
  <c r="AW621" i="8"/>
  <c r="AW622" i="8" a="1"/>
  <c r="AW622" i="8"/>
  <c r="AW623" i="8" a="1"/>
  <c r="AW623" i="8"/>
  <c r="AW624" i="8" a="1"/>
  <c r="AW624" i="8"/>
  <c r="AW625" i="8" a="1"/>
  <c r="AW625" i="8"/>
  <c r="AW626" i="8" a="1"/>
  <c r="AW626" i="8"/>
  <c r="AW627" i="8" a="1"/>
  <c r="AW627" i="8"/>
  <c r="AW628" i="8" a="1"/>
  <c r="AW628" i="8"/>
  <c r="AW629" i="8" a="1"/>
  <c r="AW629" i="8"/>
  <c r="AW630" i="8" a="1"/>
  <c r="AW630" i="8"/>
  <c r="AW631" i="8" a="1"/>
  <c r="AW631" i="8"/>
  <c r="AW632" i="8" a="1"/>
  <c r="AW632" i="8"/>
  <c r="AW633" i="8" a="1"/>
  <c r="AW633" i="8"/>
  <c r="AW634" i="8" a="1"/>
  <c r="AW634" i="8"/>
  <c r="AW635" i="8" a="1"/>
  <c r="AW635" i="8"/>
  <c r="AW636" i="8" a="1"/>
  <c r="AW636" i="8"/>
  <c r="AW637" i="8" a="1"/>
  <c r="AW637" i="8"/>
  <c r="AW638" i="8" a="1"/>
  <c r="AW638" i="8"/>
  <c r="AW639" i="8" a="1"/>
  <c r="AW639" i="8"/>
  <c r="AW640" i="8" a="1"/>
  <c r="AW640" i="8"/>
  <c r="AW641" i="8" a="1"/>
  <c r="AW641" i="8"/>
  <c r="AW642" i="8" a="1"/>
  <c r="AW642" i="8"/>
  <c r="AW643" i="8" a="1"/>
  <c r="AW643" i="8"/>
  <c r="AW644" i="8" a="1"/>
  <c r="AW644" i="8"/>
  <c r="AW645" i="8" a="1"/>
  <c r="AW645" i="8"/>
  <c r="AW646" i="8" a="1"/>
  <c r="AW646" i="8"/>
  <c r="AW647" i="8" a="1"/>
  <c r="AW647" i="8"/>
  <c r="AW648" i="8" a="1"/>
  <c r="AW648" i="8"/>
  <c r="AW649" i="8" a="1"/>
  <c r="AW649" i="8"/>
  <c r="AW650" i="8" a="1"/>
  <c r="AW650" i="8"/>
  <c r="AW651" i="8" a="1"/>
  <c r="AW651" i="8"/>
  <c r="AW652" i="8" a="1"/>
  <c r="AW652" i="8"/>
  <c r="AW653" i="8" a="1"/>
  <c r="AW653" i="8"/>
  <c r="AW654" i="8" a="1"/>
  <c r="AW654" i="8"/>
  <c r="AW655" i="8" a="1"/>
  <c r="AW655" i="8"/>
  <c r="AW656" i="8" a="1"/>
  <c r="AW656" i="8"/>
  <c r="AW657" i="8" a="1"/>
  <c r="AW657" i="8"/>
  <c r="AW658" i="8" a="1"/>
  <c r="AW658" i="8"/>
  <c r="AW659" i="8" a="1"/>
  <c r="AW659" i="8"/>
  <c r="AW660" i="8" a="1"/>
  <c r="AW660" i="8"/>
  <c r="AW661" i="8" a="1"/>
  <c r="AW661" i="8"/>
  <c r="AW662" i="8" a="1"/>
  <c r="AW662" i="8"/>
  <c r="AW663" i="8" a="1"/>
  <c r="AW663" i="8"/>
  <c r="AW664" i="8" a="1"/>
  <c r="AW664" i="8"/>
  <c r="AW665" i="8" a="1"/>
  <c r="AW665" i="8"/>
  <c r="AW666" i="8" a="1"/>
  <c r="AW666" i="8"/>
  <c r="AW667" i="8" a="1"/>
  <c r="AW667" i="8"/>
  <c r="AW668" i="8" a="1"/>
  <c r="AW668" i="8"/>
  <c r="AW669" i="8" a="1"/>
  <c r="AW669" i="8"/>
  <c r="AW670" i="8" a="1"/>
  <c r="AW670" i="8"/>
  <c r="AW671" i="8" a="1"/>
  <c r="AW671" i="8"/>
  <c r="AW672" i="8" a="1"/>
  <c r="AW672" i="8"/>
  <c r="AW673" i="8" a="1"/>
  <c r="AW673" i="8"/>
  <c r="AW674" i="8" a="1"/>
  <c r="AW674" i="8"/>
  <c r="AW675" i="8" a="1"/>
  <c r="AW675" i="8"/>
  <c r="AW676" i="8" a="1"/>
  <c r="AW676" i="8"/>
  <c r="AW677" i="8" a="1"/>
  <c r="AW677" i="8"/>
  <c r="AW678" i="8" a="1"/>
  <c r="AW678" i="8"/>
  <c r="AW679" i="8" a="1"/>
  <c r="AW679" i="8"/>
  <c r="AW680" i="8" a="1"/>
  <c r="AW680" i="8"/>
  <c r="AW681" i="8" a="1"/>
  <c r="AW681" i="8"/>
  <c r="AW682" i="8" a="1"/>
  <c r="AW682" i="8"/>
  <c r="AW683" i="8" a="1"/>
  <c r="AW683" i="8"/>
  <c r="AW684" i="8" a="1"/>
  <c r="AW684" i="8"/>
  <c r="AW685" i="8" a="1"/>
  <c r="AW685" i="8"/>
  <c r="AW686" i="8" a="1"/>
  <c r="AW686" i="8"/>
  <c r="AW687" i="8" a="1"/>
  <c r="AW687" i="8"/>
  <c r="AW688" i="8" a="1"/>
  <c r="AW688" i="8"/>
  <c r="AW689" i="8" a="1"/>
  <c r="AW689" i="8"/>
  <c r="AW690" i="8" a="1"/>
  <c r="AW690" i="8"/>
  <c r="AW691" i="8" a="1"/>
  <c r="AW691" i="8"/>
  <c r="AW692" i="8" a="1"/>
  <c r="AW692" i="8"/>
  <c r="AW693" i="8" a="1"/>
  <c r="AW693" i="8"/>
  <c r="AW694" i="8" a="1"/>
  <c r="AW694" i="8"/>
  <c r="AW695" i="8" a="1"/>
  <c r="AW695" i="8"/>
  <c r="AW696" i="8" a="1"/>
  <c r="AW696" i="8"/>
  <c r="AW697" i="8" a="1"/>
  <c r="AW697" i="8"/>
  <c r="AW698" i="8" a="1"/>
  <c r="AW698" i="8"/>
  <c r="AW699" i="8" a="1"/>
  <c r="AW699" i="8"/>
  <c r="AW700" i="8" a="1"/>
  <c r="AW700" i="8"/>
  <c r="AW701" i="8" a="1"/>
  <c r="AW701" i="8"/>
  <c r="AW702" i="8" a="1"/>
  <c r="AW702" i="8"/>
  <c r="AW703" i="8" a="1"/>
  <c r="AW703" i="8"/>
  <c r="AW704" i="8" a="1"/>
  <c r="AW704" i="8"/>
  <c r="AW705" i="8" a="1"/>
  <c r="AW705" i="8"/>
  <c r="AW706" i="8" a="1"/>
  <c r="AW706" i="8"/>
  <c r="AW707" i="8" a="1"/>
  <c r="AW707" i="8"/>
  <c r="AW708" i="8" a="1"/>
  <c r="AW708" i="8"/>
  <c r="AW709" i="8" a="1"/>
  <c r="AW709" i="8"/>
  <c r="AW710" i="8" a="1"/>
  <c r="AW710" i="8"/>
  <c r="AW711" i="8" a="1"/>
  <c r="AW711" i="8"/>
  <c r="AW712" i="8" a="1"/>
  <c r="AW712" i="8"/>
  <c r="AW713" i="8" a="1"/>
  <c r="AW713" i="8"/>
  <c r="AW714" i="8" a="1"/>
  <c r="AW714" i="8"/>
  <c r="AW715" i="8" a="1"/>
  <c r="AW715" i="8"/>
  <c r="AW716" i="8" a="1"/>
  <c r="AW716" i="8"/>
  <c r="AW717" i="8" a="1"/>
  <c r="AW717" i="8"/>
  <c r="AW718" i="8" a="1"/>
  <c r="AW718" i="8"/>
  <c r="AW719" i="8" a="1"/>
  <c r="AW719" i="8"/>
  <c r="AW720" i="8" a="1"/>
  <c r="AW720" i="8"/>
  <c r="AW721" i="8" a="1"/>
  <c r="AW721" i="8"/>
  <c r="AW722" i="8" a="1"/>
  <c r="AW722" i="8"/>
  <c r="AW723" i="8" a="1"/>
  <c r="AW723" i="8"/>
  <c r="AW724" i="8" a="1"/>
  <c r="AW724" i="8"/>
  <c r="AW725" i="8" a="1"/>
  <c r="AW725" i="8"/>
  <c r="AW726" i="8" a="1"/>
  <c r="AW726" i="8"/>
  <c r="AW727" i="8" a="1"/>
  <c r="AW727" i="8"/>
  <c r="AW728" i="8" a="1"/>
  <c r="AW728" i="8"/>
  <c r="AW729" i="8" a="1"/>
  <c r="AW729" i="8"/>
  <c r="AW730" i="8" a="1"/>
  <c r="AW730" i="8"/>
  <c r="AW731" i="8" a="1"/>
  <c r="AW731" i="8"/>
  <c r="AW732" i="8" a="1"/>
  <c r="AW732" i="8"/>
  <c r="AW733" i="8" a="1"/>
  <c r="AW733" i="8"/>
  <c r="AW734" i="8" a="1"/>
  <c r="AW734" i="8"/>
  <c r="AW735" i="8" a="1"/>
  <c r="AW735" i="8"/>
  <c r="AW736" i="8" a="1"/>
  <c r="AW736" i="8"/>
  <c r="AW737" i="8" a="1"/>
  <c r="AW737" i="8"/>
  <c r="AW738" i="8" a="1"/>
  <c r="AW738" i="8"/>
  <c r="AW739" i="8" a="1"/>
  <c r="AW739" i="8"/>
  <c r="AW740" i="8" a="1"/>
  <c r="AW740" i="8"/>
  <c r="AW741" i="8" a="1"/>
  <c r="AW741" i="8"/>
  <c r="AW742" i="8" a="1"/>
  <c r="AW742" i="8"/>
  <c r="AW743" i="8" a="1"/>
  <c r="AW743" i="8"/>
  <c r="AW744" i="8" a="1"/>
  <c r="AW744" i="8"/>
  <c r="AW745" i="8" a="1"/>
  <c r="AW745" i="8"/>
  <c r="AW746" i="8" a="1"/>
  <c r="AW746" i="8"/>
  <c r="AW747" i="8" a="1"/>
  <c r="AW747" i="8"/>
  <c r="AW748" i="8" a="1"/>
  <c r="AW748" i="8"/>
  <c r="AW749" i="8" a="1"/>
  <c r="AW749" i="8"/>
  <c r="AW750" i="8" a="1"/>
  <c r="AW750" i="8"/>
  <c r="AW751" i="8" a="1"/>
  <c r="AW751" i="8"/>
  <c r="AW752" i="8" a="1"/>
  <c r="AW752" i="8"/>
  <c r="AW753" i="8" a="1"/>
  <c r="AW753" i="8"/>
  <c r="AW754" i="8" a="1"/>
  <c r="AW754" i="8"/>
  <c r="AW755" i="8" a="1"/>
  <c r="AW755" i="8"/>
  <c r="AW756" i="8" a="1"/>
  <c r="AW756" i="8"/>
  <c r="AW757" i="8" a="1"/>
  <c r="AW757" i="8"/>
  <c r="AW758" i="8" a="1"/>
  <c r="AW758" i="8"/>
  <c r="AW759" i="8" a="1"/>
  <c r="AW759" i="8"/>
  <c r="AW760" i="8" a="1"/>
  <c r="AW760" i="8"/>
  <c r="AW761" i="8" a="1"/>
  <c r="AW761" i="8"/>
  <c r="AW762" i="8" a="1"/>
  <c r="AW762" i="8"/>
  <c r="AW763" i="8" a="1"/>
  <c r="AW763" i="8"/>
  <c r="AW764" i="8" a="1"/>
  <c r="AW764" i="8"/>
  <c r="AW765" i="8" a="1"/>
  <c r="AW765" i="8"/>
  <c r="AW766" i="8" a="1"/>
  <c r="AW766" i="8"/>
  <c r="AW767" i="8" a="1"/>
  <c r="AW767" i="8"/>
  <c r="AW768" i="8" a="1"/>
  <c r="AW768" i="8"/>
  <c r="AW769" i="8" a="1"/>
  <c r="AW769" i="8"/>
  <c r="AW770" i="8" a="1"/>
  <c r="AW770" i="8"/>
  <c r="AW771" i="8" a="1"/>
  <c r="AW771" i="8"/>
  <c r="AW772" i="8" a="1"/>
  <c r="AW772" i="8"/>
  <c r="AW773" i="8" a="1"/>
  <c r="AW773" i="8"/>
  <c r="AW774" i="8" a="1"/>
  <c r="AW774" i="8"/>
  <c r="AW775" i="8" a="1"/>
  <c r="AW775" i="8"/>
  <c r="AW776" i="8" a="1"/>
  <c r="AW776" i="8"/>
  <c r="AW777" i="8" a="1"/>
  <c r="AW777" i="8"/>
  <c r="AW778" i="8" a="1"/>
  <c r="AW778" i="8"/>
  <c r="AW779" i="8" a="1"/>
  <c r="AW779" i="8"/>
  <c r="AW780" i="8" a="1"/>
  <c r="AW780" i="8"/>
  <c r="AW781" i="8" a="1"/>
  <c r="AW781" i="8"/>
  <c r="AW782" i="8" a="1"/>
  <c r="AW782" i="8"/>
  <c r="AW783" i="8" a="1"/>
  <c r="AW783" i="8"/>
  <c r="AW784" i="8" a="1"/>
  <c r="AW784" i="8"/>
  <c r="AW785" i="8" a="1"/>
  <c r="AW785" i="8"/>
  <c r="AW786" i="8" a="1"/>
  <c r="AW786" i="8"/>
  <c r="AW787" i="8" a="1"/>
  <c r="AW787" i="8"/>
  <c r="AW788" i="8" a="1"/>
  <c r="AW788" i="8"/>
  <c r="AW789" i="8" a="1"/>
  <c r="AW789" i="8"/>
  <c r="AW790" i="8" a="1"/>
  <c r="AW790" i="8"/>
  <c r="AW791" i="8" a="1"/>
  <c r="AW791" i="8"/>
  <c r="AW792" i="8" a="1"/>
  <c r="AW792" i="8"/>
  <c r="AW793" i="8" a="1"/>
  <c r="AW793" i="8"/>
  <c r="AW794" i="8" a="1"/>
  <c r="AW794" i="8"/>
  <c r="AW795" i="8" a="1"/>
  <c r="AW795" i="8"/>
  <c r="AW796" i="8" a="1"/>
  <c r="AW796" i="8"/>
  <c r="AW797" i="8" a="1"/>
  <c r="AW797" i="8"/>
  <c r="AW798" i="8" a="1"/>
  <c r="AW798" i="8"/>
  <c r="AW799" i="8" a="1"/>
  <c r="AW799" i="8"/>
  <c r="AW800" i="8" a="1"/>
  <c r="AW800" i="8"/>
  <c r="AW801" i="8" a="1"/>
  <c r="AW801" i="8"/>
  <c r="AW802" i="8" a="1"/>
  <c r="AW802" i="8"/>
  <c r="AW803" i="8" a="1"/>
  <c r="AW803" i="8"/>
  <c r="AW804" i="8" a="1"/>
  <c r="AW804" i="8"/>
  <c r="AW805" i="8" a="1"/>
  <c r="AW805" i="8"/>
  <c r="AW806" i="8" a="1"/>
  <c r="AW806" i="8"/>
  <c r="AW807" i="8" a="1"/>
  <c r="AW807" i="8"/>
  <c r="AW808" i="8" a="1"/>
  <c r="AW808" i="8"/>
  <c r="AW809" i="8" a="1"/>
  <c r="AW809" i="8"/>
  <c r="AW810" i="8" a="1"/>
  <c r="AW810" i="8"/>
  <c r="AW811" i="8" a="1"/>
  <c r="AW811" i="8"/>
  <c r="AW812" i="8" a="1"/>
  <c r="AW812" i="8"/>
  <c r="AW813" i="8" a="1"/>
  <c r="AW813" i="8"/>
  <c r="AW814" i="8" a="1"/>
  <c r="AW814" i="8"/>
  <c r="AW815" i="8" a="1"/>
  <c r="AW815" i="8"/>
  <c r="AW816" i="8" a="1"/>
  <c r="AW816" i="8"/>
  <c r="AW817" i="8" a="1"/>
  <c r="AW817" i="8"/>
  <c r="AW818" i="8" a="1"/>
  <c r="AW818" i="8"/>
  <c r="AW819" i="8" a="1"/>
  <c r="AW819" i="8"/>
  <c r="AW820" i="8" a="1"/>
  <c r="AW820" i="8"/>
  <c r="AW821" i="8" a="1"/>
  <c r="AW821" i="8"/>
  <c r="AW822" i="8" a="1"/>
  <c r="AW822" i="8"/>
  <c r="AW823" i="8" a="1"/>
  <c r="AW823" i="8"/>
  <c r="AW824" i="8" a="1"/>
  <c r="AW824" i="8"/>
  <c r="AW825" i="8" a="1"/>
  <c r="AW825" i="8"/>
  <c r="AW826" i="8" a="1"/>
  <c r="AW826" i="8"/>
  <c r="AW827" i="8" a="1"/>
  <c r="AW827" i="8"/>
  <c r="AW828" i="8" a="1"/>
  <c r="AW828" i="8"/>
  <c r="AW829" i="8" a="1"/>
  <c r="AW829" i="8"/>
  <c r="AW830" i="8" a="1"/>
  <c r="AW830" i="8"/>
  <c r="AW831" i="8" a="1"/>
  <c r="AW831" i="8"/>
  <c r="AW832" i="8" a="1"/>
  <c r="AW832" i="8"/>
  <c r="AW833" i="8" a="1"/>
  <c r="AW833" i="8"/>
  <c r="AW834" i="8" a="1"/>
  <c r="AW834" i="8"/>
  <c r="AW835" i="8" a="1"/>
  <c r="AW835" i="8"/>
  <c r="AW836" i="8" a="1"/>
  <c r="AW836" i="8"/>
  <c r="AW837" i="8" a="1"/>
  <c r="AW837" i="8"/>
  <c r="AW838" i="8" a="1"/>
  <c r="AW838" i="8"/>
  <c r="AW839" i="8" a="1"/>
  <c r="AW839" i="8"/>
  <c r="AW840" i="8" a="1"/>
  <c r="AW840" i="8"/>
  <c r="AW841" i="8" a="1"/>
  <c r="AW841" i="8"/>
  <c r="AW842" i="8" a="1"/>
  <c r="AW842" i="8"/>
  <c r="AW843" i="8" a="1"/>
  <c r="AW843" i="8"/>
  <c r="AW844" i="8" a="1"/>
  <c r="AW844" i="8"/>
  <c r="AW845" i="8" a="1"/>
  <c r="AW845" i="8"/>
  <c r="AW846" i="8" a="1"/>
  <c r="AW846" i="8"/>
  <c r="AW847" i="8" a="1"/>
  <c r="AW847" i="8"/>
  <c r="AW848" i="8" a="1"/>
  <c r="AW848" i="8"/>
  <c r="AW849" i="8" a="1"/>
  <c r="AW849" i="8"/>
  <c r="AW850" i="8" a="1"/>
  <c r="AW850" i="8"/>
  <c r="AW851" i="8" a="1"/>
  <c r="AW851" i="8"/>
  <c r="AW852" i="8" a="1"/>
  <c r="AW852" i="8"/>
  <c r="AW853" i="8" a="1"/>
  <c r="AW853" i="8"/>
  <c r="AW854" i="8" a="1"/>
  <c r="AW854" i="8"/>
  <c r="AW855" i="8" a="1"/>
  <c r="AW855" i="8"/>
  <c r="AW856" i="8" a="1"/>
  <c r="AW856" i="8"/>
  <c r="AW857" i="8" a="1"/>
  <c r="AW857" i="8"/>
  <c r="AW858" i="8" a="1"/>
  <c r="AW858" i="8"/>
  <c r="AW859" i="8" a="1"/>
  <c r="AW859" i="8"/>
  <c r="AW860" i="8" a="1"/>
  <c r="AW860" i="8"/>
  <c r="AW861" i="8" a="1"/>
  <c r="AW861" i="8"/>
  <c r="AW862" i="8" a="1"/>
  <c r="AW862" i="8"/>
  <c r="AW863" i="8" a="1"/>
  <c r="AW863" i="8"/>
  <c r="AW864" i="8" a="1"/>
  <c r="AW864" i="8"/>
  <c r="AW865" i="8" a="1"/>
  <c r="AW865" i="8"/>
  <c r="AW866" i="8" a="1"/>
  <c r="AW866" i="8"/>
  <c r="AW867" i="8" a="1"/>
  <c r="AW867" i="8"/>
  <c r="AW868" i="8" a="1"/>
  <c r="AW868" i="8"/>
  <c r="AW869" i="8" a="1"/>
  <c r="AW869" i="8"/>
  <c r="AW870" i="8" a="1"/>
  <c r="AW870" i="8"/>
  <c r="AW871" i="8" a="1"/>
  <c r="AW871" i="8"/>
  <c r="AW872" i="8" a="1"/>
  <c r="AW872" i="8"/>
  <c r="AW873" i="8" a="1"/>
  <c r="AW873" i="8"/>
  <c r="AW874" i="8" a="1"/>
  <c r="AW874" i="8"/>
  <c r="AW875" i="8" a="1"/>
  <c r="AW875" i="8"/>
  <c r="AW876" i="8" a="1"/>
  <c r="AW876" i="8"/>
  <c r="AW877" i="8" a="1"/>
  <c r="AW877" i="8"/>
  <c r="AW878" i="8" a="1"/>
  <c r="AW878" i="8"/>
  <c r="AW879" i="8" a="1"/>
  <c r="AW879" i="8"/>
  <c r="AW880" i="8" a="1"/>
  <c r="AW880" i="8"/>
  <c r="AW881" i="8" a="1"/>
  <c r="AW881" i="8"/>
  <c r="AW882" i="8" a="1"/>
  <c r="AW882" i="8"/>
  <c r="AW883" i="8" a="1"/>
  <c r="AW883" i="8"/>
  <c r="AW884" i="8" a="1"/>
  <c r="AW884" i="8"/>
  <c r="AW885" i="8" a="1"/>
  <c r="AW885" i="8"/>
  <c r="AW886" i="8" a="1"/>
  <c r="AW886" i="8"/>
  <c r="AW887" i="8" a="1"/>
  <c r="AW887" i="8"/>
  <c r="AW888" i="8" a="1"/>
  <c r="AW888" i="8"/>
  <c r="AW889" i="8" a="1"/>
  <c r="AW889" i="8"/>
  <c r="AW890" i="8" a="1"/>
  <c r="AW890" i="8"/>
  <c r="AW891" i="8" a="1"/>
  <c r="AW891" i="8"/>
  <c r="AW892" i="8" a="1"/>
  <c r="AW892" i="8"/>
  <c r="AW893" i="8" a="1"/>
  <c r="AW893" i="8"/>
  <c r="AW894" i="8" a="1"/>
  <c r="AW894" i="8"/>
  <c r="AW895" i="8" a="1"/>
  <c r="AW895" i="8"/>
  <c r="AW896" i="8" a="1"/>
  <c r="AW896" i="8"/>
  <c r="AW897" i="8" a="1"/>
  <c r="AW897" i="8"/>
  <c r="AW898" i="8" a="1"/>
  <c r="AW898" i="8"/>
  <c r="AW899" i="8" a="1"/>
  <c r="AW899" i="8"/>
  <c r="AW900" i="8" a="1"/>
  <c r="AW900" i="8"/>
  <c r="AW901" i="8" a="1"/>
  <c r="AW901" i="8"/>
  <c r="AW902" i="8" a="1"/>
  <c r="AW902" i="8"/>
  <c r="AW903" i="8" a="1"/>
  <c r="AW903" i="8"/>
  <c r="AW904" i="8" a="1"/>
  <c r="AW904" i="8"/>
  <c r="AW905" i="8" a="1"/>
  <c r="AW905" i="8"/>
  <c r="AW906" i="8" a="1"/>
  <c r="AW906" i="8"/>
  <c r="AW907" i="8" a="1"/>
  <c r="AW907" i="8"/>
  <c r="AW908" i="8" a="1"/>
  <c r="AW908" i="8"/>
  <c r="AW909" i="8" a="1"/>
  <c r="AW909" i="8"/>
  <c r="AW910" i="8" a="1"/>
  <c r="AW910" i="8"/>
  <c r="AW911" i="8" a="1"/>
  <c r="AW911" i="8"/>
  <c r="AW912" i="8" a="1"/>
  <c r="AW912" i="8"/>
  <c r="AW913" i="8" a="1"/>
  <c r="AW913" i="8"/>
  <c r="AW914" i="8" a="1"/>
  <c r="AW914" i="8"/>
  <c r="AW915" i="8" a="1"/>
  <c r="AW915" i="8"/>
  <c r="AW916" i="8" a="1"/>
  <c r="AW916" i="8"/>
  <c r="AW917" i="8" a="1"/>
  <c r="AW917" i="8"/>
  <c r="AW918" i="8" a="1"/>
  <c r="AW918" i="8"/>
  <c r="AW919" i="8" a="1"/>
  <c r="AW919" i="8"/>
  <c r="AW920" i="8" a="1"/>
  <c r="AW920" i="8"/>
  <c r="AW921" i="8" a="1"/>
  <c r="AW921" i="8"/>
  <c r="AW922" i="8" a="1"/>
  <c r="AW922" i="8"/>
  <c r="AW923" i="8" a="1"/>
  <c r="AW923" i="8"/>
  <c r="AW924" i="8" a="1"/>
  <c r="AW924" i="8"/>
  <c r="AW925" i="8" a="1"/>
  <c r="AW925" i="8"/>
  <c r="AW926" i="8" a="1"/>
  <c r="AW926" i="8"/>
  <c r="AW927" i="8" a="1"/>
  <c r="AW927" i="8"/>
  <c r="AW928" i="8" a="1"/>
  <c r="AW928" i="8"/>
  <c r="AW929" i="8" a="1"/>
  <c r="AW929" i="8"/>
  <c r="AW930" i="8" a="1"/>
  <c r="AW930" i="8"/>
  <c r="AW931" i="8" a="1"/>
  <c r="AW931" i="8"/>
  <c r="AW932" i="8" a="1"/>
  <c r="AW932" i="8"/>
  <c r="AW933" i="8" a="1"/>
  <c r="AW933" i="8"/>
  <c r="AW934" i="8" a="1"/>
  <c r="AW934" i="8"/>
  <c r="AW935" i="8" a="1"/>
  <c r="AW935" i="8"/>
  <c r="AW936" i="8" a="1"/>
  <c r="AW936" i="8"/>
  <c r="AW937" i="8" a="1"/>
  <c r="AW937" i="8"/>
  <c r="AW938" i="8" a="1"/>
  <c r="AW938" i="8"/>
  <c r="AW939" i="8" a="1"/>
  <c r="AW939" i="8"/>
  <c r="AW940" i="8" a="1"/>
  <c r="AW940" i="8"/>
  <c r="AW941" i="8" a="1"/>
  <c r="AW941" i="8"/>
  <c r="AW942" i="8" a="1"/>
  <c r="AW942" i="8"/>
  <c r="AW943" i="8" a="1"/>
  <c r="AW943" i="8"/>
  <c r="AW944" i="8" a="1"/>
  <c r="AW944" i="8"/>
  <c r="AW945" i="8" a="1"/>
  <c r="AW945" i="8"/>
  <c r="AW946" i="8" a="1"/>
  <c r="AW946" i="8"/>
  <c r="AW947" i="8" a="1"/>
  <c r="AW947" i="8"/>
  <c r="AW948" i="8" a="1"/>
  <c r="AW948" i="8"/>
  <c r="AW949" i="8" a="1"/>
  <c r="AW949" i="8"/>
  <c r="AW950" i="8" a="1"/>
  <c r="AW950" i="8"/>
  <c r="AW951" i="8" a="1"/>
  <c r="AW951" i="8"/>
  <c r="AW952" i="8" a="1"/>
  <c r="AW952" i="8"/>
  <c r="AW953" i="8" a="1"/>
  <c r="AW953" i="8"/>
  <c r="AW954" i="8" a="1"/>
  <c r="AW954" i="8"/>
  <c r="AW955" i="8" a="1"/>
  <c r="AW955" i="8"/>
  <c r="AW956" i="8" a="1"/>
  <c r="AW956" i="8"/>
  <c r="AW957" i="8" a="1"/>
  <c r="AW957" i="8"/>
  <c r="AW958" i="8" a="1"/>
  <c r="AW958" i="8"/>
  <c r="AW959" i="8" a="1"/>
  <c r="AW959" i="8"/>
  <c r="AW960" i="8" a="1"/>
  <c r="AW960" i="8"/>
  <c r="AW961" i="8" a="1"/>
  <c r="AW961" i="8"/>
  <c r="AW962" i="8" a="1"/>
  <c r="AW962" i="8"/>
  <c r="AW963" i="8" a="1"/>
  <c r="AW963" i="8"/>
  <c r="AW964" i="8" a="1"/>
  <c r="AW964" i="8"/>
  <c r="AW965" i="8" a="1"/>
  <c r="AW965" i="8"/>
  <c r="AW966" i="8" a="1"/>
  <c r="AW966" i="8"/>
  <c r="AW967" i="8" a="1"/>
  <c r="AW967" i="8"/>
  <c r="AW968" i="8" a="1"/>
  <c r="AW968" i="8"/>
  <c r="AW969" i="8" a="1"/>
  <c r="AW969" i="8"/>
  <c r="AW970" i="8" a="1"/>
  <c r="AW970" i="8"/>
  <c r="AW971" i="8" a="1"/>
  <c r="AW971" i="8"/>
  <c r="AW972" i="8" a="1"/>
  <c r="AW972" i="8"/>
  <c r="AW973" i="8" a="1"/>
  <c r="AW973" i="8"/>
  <c r="AW974" i="8" a="1"/>
  <c r="AW974" i="8"/>
  <c r="AW975" i="8" a="1"/>
  <c r="AW975" i="8"/>
  <c r="AW976" i="8" a="1"/>
  <c r="AW976" i="8"/>
  <c r="AW977" i="8" a="1"/>
  <c r="AW977" i="8"/>
  <c r="AW978" i="8" a="1"/>
  <c r="AW978" i="8"/>
  <c r="AW979" i="8" a="1"/>
  <c r="AW979" i="8"/>
  <c r="AW980" i="8" a="1"/>
  <c r="AW980" i="8"/>
  <c r="AW981" i="8" a="1"/>
  <c r="AW981" i="8"/>
  <c r="AW982" i="8" a="1"/>
  <c r="AW982" i="8"/>
  <c r="AW983" i="8" a="1"/>
  <c r="AW983" i="8"/>
  <c r="AW984" i="8" a="1"/>
  <c r="AW984" i="8"/>
  <c r="AW985" i="8" a="1"/>
  <c r="AW985" i="8"/>
  <c r="AW986" i="8" a="1"/>
  <c r="AW986" i="8"/>
  <c r="AW987" i="8" a="1"/>
  <c r="AW987" i="8"/>
  <c r="AW988" i="8" a="1"/>
  <c r="AW988" i="8"/>
  <c r="AW989" i="8" a="1"/>
  <c r="AW989" i="8"/>
  <c r="AW990" i="8" a="1"/>
  <c r="AW990" i="8"/>
  <c r="AW991" i="8" a="1"/>
  <c r="AW991" i="8"/>
  <c r="AW992" i="8" a="1"/>
  <c r="AW992" i="8"/>
  <c r="AW993" i="8" a="1"/>
  <c r="AW993" i="8"/>
  <c r="AW994" i="8" a="1"/>
  <c r="AW994" i="8"/>
  <c r="AW995" i="8" a="1"/>
  <c r="AW995" i="8"/>
  <c r="AW996" i="8" a="1"/>
  <c r="AW996" i="8"/>
  <c r="AW997" i="8" a="1"/>
  <c r="AW997" i="8"/>
  <c r="AW998" i="8" a="1"/>
  <c r="AW998" i="8"/>
  <c r="AW999" i="8" a="1"/>
  <c r="AW999" i="8"/>
  <c r="AW1000" i="8" a="1"/>
  <c r="AW1000" i="8"/>
  <c r="AW1001" i="8" a="1"/>
  <c r="AW1001" i="8"/>
  <c r="AW3" i="8" a="1"/>
  <c r="AW3" i="8"/>
  <c r="AW2" i="8" a="1"/>
  <c r="AW2" i="8"/>
  <c r="AX1001" i="8"/>
  <c r="AV1001" i="8"/>
  <c r="AU1001" i="8"/>
  <c r="AO1001" i="8"/>
  <c r="AN1001" i="8"/>
  <c r="AM1001" i="8"/>
  <c r="AJ1001" i="8"/>
  <c r="AG1001" i="8"/>
  <c r="AF1001" i="8"/>
  <c r="AX1000" i="8"/>
  <c r="AV1000" i="8"/>
  <c r="AU1000" i="8"/>
  <c r="AO1000" i="8"/>
  <c r="AN1000" i="8"/>
  <c r="AM1000" i="8"/>
  <c r="AJ1000" i="8"/>
  <c r="AG1000" i="8"/>
  <c r="AF1000" i="8"/>
  <c r="AX999" i="8"/>
  <c r="AV999" i="8"/>
  <c r="AU999" i="8"/>
  <c r="AO999" i="8"/>
  <c r="AN999" i="8"/>
  <c r="AM999" i="8"/>
  <c r="AJ999" i="8"/>
  <c r="AG999" i="8"/>
  <c r="AF999" i="8"/>
  <c r="AX998" i="8"/>
  <c r="AV998" i="8"/>
  <c r="AU998" i="8"/>
  <c r="AO998" i="8"/>
  <c r="AN998" i="8"/>
  <c r="AM998" i="8"/>
  <c r="AJ998" i="8"/>
  <c r="AG998" i="8"/>
  <c r="AF998" i="8"/>
  <c r="AX997" i="8"/>
  <c r="AV997" i="8"/>
  <c r="AU997" i="8"/>
  <c r="AO997" i="8"/>
  <c r="AN997" i="8"/>
  <c r="AM997" i="8"/>
  <c r="AJ997" i="8"/>
  <c r="AG997" i="8"/>
  <c r="AF997" i="8"/>
  <c r="AX996" i="8"/>
  <c r="AV996" i="8"/>
  <c r="AU996" i="8"/>
  <c r="AO996" i="8"/>
  <c r="AN996" i="8"/>
  <c r="AM996" i="8"/>
  <c r="AJ996" i="8"/>
  <c r="AG996" i="8"/>
  <c r="AF996" i="8"/>
  <c r="AX995" i="8"/>
  <c r="AV995" i="8"/>
  <c r="AU995" i="8"/>
  <c r="AO995" i="8"/>
  <c r="AN995" i="8"/>
  <c r="AM995" i="8"/>
  <c r="AJ995" i="8"/>
  <c r="AG995" i="8"/>
  <c r="AF995" i="8"/>
  <c r="AX994" i="8"/>
  <c r="AV994" i="8"/>
  <c r="AU994" i="8"/>
  <c r="AO994" i="8"/>
  <c r="AN994" i="8"/>
  <c r="AM994" i="8"/>
  <c r="AJ994" i="8"/>
  <c r="AG994" i="8"/>
  <c r="AF994" i="8"/>
  <c r="AX993" i="8"/>
  <c r="AV993" i="8"/>
  <c r="AU993" i="8"/>
  <c r="AO993" i="8"/>
  <c r="AN993" i="8"/>
  <c r="AM993" i="8"/>
  <c r="AJ993" i="8"/>
  <c r="AG993" i="8"/>
  <c r="AF993" i="8"/>
  <c r="AX992" i="8"/>
  <c r="AV992" i="8"/>
  <c r="AU992" i="8"/>
  <c r="AO992" i="8"/>
  <c r="AN992" i="8"/>
  <c r="AM992" i="8"/>
  <c r="AJ992" i="8"/>
  <c r="AG992" i="8"/>
  <c r="AF992" i="8"/>
  <c r="AX991" i="8"/>
  <c r="AV991" i="8"/>
  <c r="AU991" i="8"/>
  <c r="AO991" i="8"/>
  <c r="AN991" i="8"/>
  <c r="AM991" i="8"/>
  <c r="AJ991" i="8"/>
  <c r="AG991" i="8"/>
  <c r="AF991" i="8"/>
  <c r="AX990" i="8"/>
  <c r="AV990" i="8"/>
  <c r="AU990" i="8"/>
  <c r="AO990" i="8"/>
  <c r="AN990" i="8"/>
  <c r="AM990" i="8"/>
  <c r="AJ990" i="8"/>
  <c r="AG990" i="8"/>
  <c r="AF990" i="8"/>
  <c r="AX989" i="8"/>
  <c r="AV989" i="8"/>
  <c r="AU989" i="8"/>
  <c r="AO989" i="8"/>
  <c r="AN989" i="8"/>
  <c r="AM989" i="8"/>
  <c r="AJ989" i="8"/>
  <c r="AG989" i="8"/>
  <c r="AF989" i="8"/>
  <c r="AX988" i="8"/>
  <c r="AV988" i="8"/>
  <c r="AU988" i="8"/>
  <c r="AO988" i="8"/>
  <c r="AN988" i="8"/>
  <c r="AM988" i="8"/>
  <c r="AJ988" i="8"/>
  <c r="AG988" i="8"/>
  <c r="AF988" i="8"/>
  <c r="AX987" i="8"/>
  <c r="AV987" i="8"/>
  <c r="AU987" i="8"/>
  <c r="AO987" i="8"/>
  <c r="AN987" i="8"/>
  <c r="AM987" i="8"/>
  <c r="AJ987" i="8"/>
  <c r="AG987" i="8"/>
  <c r="AF987" i="8"/>
  <c r="AX986" i="8"/>
  <c r="AV986" i="8"/>
  <c r="AU986" i="8"/>
  <c r="AO986" i="8"/>
  <c r="AN986" i="8"/>
  <c r="AM986" i="8"/>
  <c r="AJ986" i="8"/>
  <c r="AG986" i="8"/>
  <c r="AF986" i="8"/>
  <c r="AX985" i="8"/>
  <c r="AV985" i="8"/>
  <c r="AU985" i="8"/>
  <c r="AO985" i="8"/>
  <c r="AN985" i="8"/>
  <c r="AM985" i="8"/>
  <c r="AJ985" i="8"/>
  <c r="AG985" i="8"/>
  <c r="AF985" i="8"/>
  <c r="AX984" i="8"/>
  <c r="AV984" i="8"/>
  <c r="AU984" i="8"/>
  <c r="AO984" i="8"/>
  <c r="AN984" i="8"/>
  <c r="AM984" i="8"/>
  <c r="AJ984" i="8"/>
  <c r="AG984" i="8"/>
  <c r="AF984" i="8"/>
  <c r="AX983" i="8"/>
  <c r="AV983" i="8"/>
  <c r="AU983" i="8"/>
  <c r="AO983" i="8"/>
  <c r="AN983" i="8"/>
  <c r="AM983" i="8"/>
  <c r="AJ983" i="8"/>
  <c r="AG983" i="8"/>
  <c r="AF983" i="8"/>
  <c r="AX982" i="8"/>
  <c r="AV982" i="8"/>
  <c r="AU982" i="8"/>
  <c r="AO982" i="8"/>
  <c r="AN982" i="8"/>
  <c r="AM982" i="8"/>
  <c r="AJ982" i="8"/>
  <c r="AG982" i="8"/>
  <c r="AF982" i="8"/>
  <c r="AX981" i="8"/>
  <c r="AV981" i="8"/>
  <c r="AU981" i="8"/>
  <c r="AO981" i="8"/>
  <c r="AN981" i="8"/>
  <c r="AM981" i="8"/>
  <c r="AJ981" i="8"/>
  <c r="AG981" i="8"/>
  <c r="AF981" i="8"/>
  <c r="AX980" i="8"/>
  <c r="AV980" i="8"/>
  <c r="AU980" i="8"/>
  <c r="AO980" i="8"/>
  <c r="AN980" i="8"/>
  <c r="AM980" i="8"/>
  <c r="AJ980" i="8"/>
  <c r="AG980" i="8"/>
  <c r="AF980" i="8"/>
  <c r="AX979" i="8"/>
  <c r="AV979" i="8"/>
  <c r="AU979" i="8"/>
  <c r="AO979" i="8"/>
  <c r="AN979" i="8"/>
  <c r="AM979" i="8"/>
  <c r="AJ979" i="8"/>
  <c r="AG979" i="8"/>
  <c r="AF979" i="8"/>
  <c r="AX978" i="8"/>
  <c r="AV978" i="8"/>
  <c r="AU978" i="8"/>
  <c r="AO978" i="8"/>
  <c r="AN978" i="8"/>
  <c r="AM978" i="8"/>
  <c r="AJ978" i="8"/>
  <c r="AG978" i="8"/>
  <c r="AF978" i="8"/>
  <c r="AX977" i="8"/>
  <c r="AV977" i="8"/>
  <c r="AU977" i="8"/>
  <c r="AO977" i="8"/>
  <c r="AN977" i="8"/>
  <c r="AM977" i="8"/>
  <c r="AJ977" i="8"/>
  <c r="AG977" i="8"/>
  <c r="AF977" i="8"/>
  <c r="AX976" i="8"/>
  <c r="AV976" i="8"/>
  <c r="AU976" i="8"/>
  <c r="AO976" i="8"/>
  <c r="AN976" i="8"/>
  <c r="AM976" i="8"/>
  <c r="AJ976" i="8"/>
  <c r="AG976" i="8"/>
  <c r="AF976" i="8"/>
  <c r="AX975" i="8"/>
  <c r="AV975" i="8"/>
  <c r="AU975" i="8"/>
  <c r="AO975" i="8"/>
  <c r="AN975" i="8"/>
  <c r="AM975" i="8"/>
  <c r="AJ975" i="8"/>
  <c r="AG975" i="8"/>
  <c r="AF975" i="8"/>
  <c r="AX974" i="8"/>
  <c r="AV974" i="8"/>
  <c r="AU974" i="8"/>
  <c r="AO974" i="8"/>
  <c r="AN974" i="8"/>
  <c r="AM974" i="8"/>
  <c r="AJ974" i="8"/>
  <c r="AG974" i="8"/>
  <c r="AF974" i="8"/>
  <c r="AX973" i="8"/>
  <c r="AV973" i="8"/>
  <c r="AU973" i="8"/>
  <c r="AO973" i="8"/>
  <c r="AN973" i="8"/>
  <c r="AM973" i="8"/>
  <c r="AJ973" i="8"/>
  <c r="AG973" i="8"/>
  <c r="AF973" i="8"/>
  <c r="AX972" i="8"/>
  <c r="AV972" i="8"/>
  <c r="AU972" i="8"/>
  <c r="AO972" i="8"/>
  <c r="AN972" i="8"/>
  <c r="AM972" i="8"/>
  <c r="AJ972" i="8"/>
  <c r="AG972" i="8"/>
  <c r="AF972" i="8"/>
  <c r="AX971" i="8"/>
  <c r="AV971" i="8"/>
  <c r="AU971" i="8"/>
  <c r="AO971" i="8"/>
  <c r="AN971" i="8"/>
  <c r="AM971" i="8"/>
  <c r="AJ971" i="8"/>
  <c r="AG971" i="8"/>
  <c r="AF971" i="8"/>
  <c r="AX970" i="8"/>
  <c r="AV970" i="8"/>
  <c r="AU970" i="8"/>
  <c r="AO970" i="8"/>
  <c r="AN970" i="8"/>
  <c r="AM970" i="8"/>
  <c r="AJ970" i="8"/>
  <c r="AG970" i="8"/>
  <c r="AF970" i="8"/>
  <c r="AX969" i="8"/>
  <c r="AV969" i="8"/>
  <c r="AU969" i="8"/>
  <c r="AO969" i="8"/>
  <c r="AN969" i="8"/>
  <c r="AM969" i="8"/>
  <c r="AJ969" i="8"/>
  <c r="AG969" i="8"/>
  <c r="AF969" i="8"/>
  <c r="AX968" i="8"/>
  <c r="AV968" i="8"/>
  <c r="AU968" i="8"/>
  <c r="AO968" i="8"/>
  <c r="AN968" i="8"/>
  <c r="AM968" i="8"/>
  <c r="AJ968" i="8"/>
  <c r="AG968" i="8"/>
  <c r="AF968" i="8"/>
  <c r="AX967" i="8"/>
  <c r="AV967" i="8"/>
  <c r="AU967" i="8"/>
  <c r="AO967" i="8"/>
  <c r="AN967" i="8"/>
  <c r="AM967" i="8"/>
  <c r="AJ967" i="8"/>
  <c r="AG967" i="8"/>
  <c r="AF967" i="8"/>
  <c r="AX966" i="8"/>
  <c r="AV966" i="8"/>
  <c r="AU966" i="8"/>
  <c r="AO966" i="8"/>
  <c r="AN966" i="8"/>
  <c r="AM966" i="8"/>
  <c r="AJ966" i="8"/>
  <c r="AG966" i="8"/>
  <c r="AF966" i="8"/>
  <c r="AX965" i="8"/>
  <c r="AV965" i="8"/>
  <c r="AU965" i="8"/>
  <c r="AO965" i="8"/>
  <c r="AN965" i="8"/>
  <c r="AM965" i="8"/>
  <c r="AJ965" i="8"/>
  <c r="AG965" i="8"/>
  <c r="AF965" i="8"/>
  <c r="AX964" i="8"/>
  <c r="AV964" i="8"/>
  <c r="AU964" i="8"/>
  <c r="AO964" i="8"/>
  <c r="AN964" i="8"/>
  <c r="AM964" i="8"/>
  <c r="AJ964" i="8"/>
  <c r="AG964" i="8"/>
  <c r="AF964" i="8"/>
  <c r="AX963" i="8"/>
  <c r="AV963" i="8"/>
  <c r="AU963" i="8"/>
  <c r="AO963" i="8"/>
  <c r="AN963" i="8"/>
  <c r="AM963" i="8"/>
  <c r="AJ963" i="8"/>
  <c r="AG963" i="8"/>
  <c r="AF963" i="8"/>
  <c r="AX962" i="8"/>
  <c r="AV962" i="8"/>
  <c r="AU962" i="8"/>
  <c r="AO962" i="8"/>
  <c r="AN962" i="8"/>
  <c r="AM962" i="8"/>
  <c r="AJ962" i="8"/>
  <c r="AG962" i="8"/>
  <c r="AF962" i="8"/>
  <c r="AX961" i="8"/>
  <c r="AV961" i="8"/>
  <c r="AU961" i="8"/>
  <c r="AO961" i="8"/>
  <c r="AN961" i="8"/>
  <c r="AM961" i="8"/>
  <c r="AJ961" i="8"/>
  <c r="AG961" i="8"/>
  <c r="AF961" i="8"/>
  <c r="AX960" i="8"/>
  <c r="AV960" i="8"/>
  <c r="AU960" i="8"/>
  <c r="AO960" i="8"/>
  <c r="AN960" i="8"/>
  <c r="AM960" i="8"/>
  <c r="AJ960" i="8"/>
  <c r="AG960" i="8"/>
  <c r="AF960" i="8"/>
  <c r="AX959" i="8"/>
  <c r="AV959" i="8"/>
  <c r="AU959" i="8"/>
  <c r="AO959" i="8"/>
  <c r="AN959" i="8"/>
  <c r="AM959" i="8"/>
  <c r="AJ959" i="8"/>
  <c r="AG959" i="8"/>
  <c r="AF959" i="8"/>
  <c r="AX958" i="8"/>
  <c r="AV958" i="8"/>
  <c r="AU958" i="8"/>
  <c r="AO958" i="8"/>
  <c r="AN958" i="8"/>
  <c r="AM958" i="8"/>
  <c r="AJ958" i="8"/>
  <c r="AG958" i="8"/>
  <c r="AF958" i="8"/>
  <c r="AX957" i="8"/>
  <c r="AV957" i="8"/>
  <c r="AU957" i="8"/>
  <c r="AO957" i="8"/>
  <c r="AN957" i="8"/>
  <c r="AM957" i="8"/>
  <c r="AJ957" i="8"/>
  <c r="AG957" i="8"/>
  <c r="AF957" i="8"/>
  <c r="AX956" i="8"/>
  <c r="AV956" i="8"/>
  <c r="AU956" i="8"/>
  <c r="AO956" i="8"/>
  <c r="AN956" i="8"/>
  <c r="AM956" i="8"/>
  <c r="AJ956" i="8"/>
  <c r="AG956" i="8"/>
  <c r="AF956" i="8"/>
  <c r="AX955" i="8"/>
  <c r="AV955" i="8"/>
  <c r="AU955" i="8"/>
  <c r="AO955" i="8"/>
  <c r="AN955" i="8"/>
  <c r="AM955" i="8"/>
  <c r="AJ955" i="8"/>
  <c r="AG955" i="8"/>
  <c r="AF955" i="8"/>
  <c r="AX954" i="8"/>
  <c r="AV954" i="8"/>
  <c r="AU954" i="8"/>
  <c r="AO954" i="8"/>
  <c r="AN954" i="8"/>
  <c r="AM954" i="8"/>
  <c r="AJ954" i="8"/>
  <c r="AG954" i="8"/>
  <c r="AF954" i="8"/>
  <c r="AX953" i="8"/>
  <c r="AV953" i="8"/>
  <c r="AU953" i="8"/>
  <c r="AO953" i="8"/>
  <c r="AN953" i="8"/>
  <c r="AM953" i="8"/>
  <c r="AJ953" i="8"/>
  <c r="AG953" i="8"/>
  <c r="AF953" i="8"/>
  <c r="AX952" i="8"/>
  <c r="AV952" i="8"/>
  <c r="AU952" i="8"/>
  <c r="AO952" i="8"/>
  <c r="AN952" i="8"/>
  <c r="AM952" i="8"/>
  <c r="AJ952" i="8"/>
  <c r="AG952" i="8"/>
  <c r="AF952" i="8"/>
  <c r="AX951" i="8"/>
  <c r="AV951" i="8"/>
  <c r="AU951" i="8"/>
  <c r="AO951" i="8"/>
  <c r="AN951" i="8"/>
  <c r="AM951" i="8"/>
  <c r="AJ951" i="8"/>
  <c r="AG951" i="8"/>
  <c r="AF951" i="8"/>
  <c r="AX950" i="8"/>
  <c r="AV950" i="8"/>
  <c r="AU950" i="8"/>
  <c r="AO950" i="8"/>
  <c r="AN950" i="8"/>
  <c r="AM950" i="8"/>
  <c r="AJ950" i="8"/>
  <c r="AG950" i="8"/>
  <c r="AF950" i="8"/>
  <c r="AX949" i="8"/>
  <c r="AV949" i="8"/>
  <c r="AU949" i="8"/>
  <c r="AO949" i="8"/>
  <c r="AN949" i="8"/>
  <c r="AM949" i="8"/>
  <c r="AJ949" i="8"/>
  <c r="AG949" i="8"/>
  <c r="AF949" i="8"/>
  <c r="AX948" i="8"/>
  <c r="AV948" i="8"/>
  <c r="AU948" i="8"/>
  <c r="AO948" i="8"/>
  <c r="AN948" i="8"/>
  <c r="AM948" i="8"/>
  <c r="AJ948" i="8"/>
  <c r="AG948" i="8"/>
  <c r="AF948" i="8"/>
  <c r="AX947" i="8"/>
  <c r="AV947" i="8"/>
  <c r="AU947" i="8"/>
  <c r="AO947" i="8"/>
  <c r="AN947" i="8"/>
  <c r="AM947" i="8"/>
  <c r="AJ947" i="8"/>
  <c r="AG947" i="8"/>
  <c r="AF947" i="8"/>
  <c r="AX946" i="8"/>
  <c r="AV946" i="8"/>
  <c r="AU946" i="8"/>
  <c r="AO946" i="8"/>
  <c r="AN946" i="8"/>
  <c r="AM946" i="8"/>
  <c r="AJ946" i="8"/>
  <c r="AG946" i="8"/>
  <c r="AF946" i="8"/>
  <c r="AX945" i="8"/>
  <c r="AV945" i="8"/>
  <c r="AU945" i="8"/>
  <c r="AO945" i="8"/>
  <c r="AN945" i="8"/>
  <c r="AM945" i="8"/>
  <c r="AJ945" i="8"/>
  <c r="AG945" i="8"/>
  <c r="AF945" i="8"/>
  <c r="AX944" i="8"/>
  <c r="AV944" i="8"/>
  <c r="AU944" i="8"/>
  <c r="AO944" i="8"/>
  <c r="AN944" i="8"/>
  <c r="AM944" i="8"/>
  <c r="AJ944" i="8"/>
  <c r="AG944" i="8"/>
  <c r="AF944" i="8"/>
  <c r="AX943" i="8"/>
  <c r="AV943" i="8"/>
  <c r="AU943" i="8"/>
  <c r="AO943" i="8"/>
  <c r="AN943" i="8"/>
  <c r="AM943" i="8"/>
  <c r="AJ943" i="8"/>
  <c r="AG943" i="8"/>
  <c r="AF943" i="8"/>
  <c r="AX942" i="8"/>
  <c r="AV942" i="8"/>
  <c r="AU942" i="8"/>
  <c r="AO942" i="8"/>
  <c r="AN942" i="8"/>
  <c r="AM942" i="8"/>
  <c r="AJ942" i="8"/>
  <c r="AG942" i="8"/>
  <c r="AF942" i="8"/>
  <c r="AX941" i="8"/>
  <c r="AV941" i="8"/>
  <c r="AU941" i="8"/>
  <c r="AO941" i="8"/>
  <c r="AN941" i="8"/>
  <c r="AM941" i="8"/>
  <c r="AJ941" i="8"/>
  <c r="AG941" i="8"/>
  <c r="AF941" i="8"/>
  <c r="AX940" i="8"/>
  <c r="AV940" i="8"/>
  <c r="AU940" i="8"/>
  <c r="AO940" i="8"/>
  <c r="AN940" i="8"/>
  <c r="AM940" i="8"/>
  <c r="AJ940" i="8"/>
  <c r="AG940" i="8"/>
  <c r="AF940" i="8"/>
  <c r="AX939" i="8"/>
  <c r="AV939" i="8"/>
  <c r="AU939" i="8"/>
  <c r="AO939" i="8"/>
  <c r="AN939" i="8"/>
  <c r="AM939" i="8"/>
  <c r="AJ939" i="8"/>
  <c r="AG939" i="8"/>
  <c r="AF939" i="8"/>
  <c r="AX938" i="8"/>
  <c r="AV938" i="8"/>
  <c r="AU938" i="8"/>
  <c r="AO938" i="8"/>
  <c r="AN938" i="8"/>
  <c r="AM938" i="8"/>
  <c r="AJ938" i="8"/>
  <c r="AG938" i="8"/>
  <c r="AF938" i="8"/>
  <c r="AX937" i="8"/>
  <c r="AV937" i="8"/>
  <c r="AU937" i="8"/>
  <c r="AO937" i="8"/>
  <c r="AN937" i="8"/>
  <c r="AM937" i="8"/>
  <c r="AJ937" i="8"/>
  <c r="AG937" i="8"/>
  <c r="AF937" i="8"/>
  <c r="AX936" i="8"/>
  <c r="AV936" i="8"/>
  <c r="AU936" i="8"/>
  <c r="AO936" i="8"/>
  <c r="AN936" i="8"/>
  <c r="AM936" i="8"/>
  <c r="AJ936" i="8"/>
  <c r="AG936" i="8"/>
  <c r="AF936" i="8"/>
  <c r="AX935" i="8"/>
  <c r="AV935" i="8"/>
  <c r="AU935" i="8"/>
  <c r="AO935" i="8"/>
  <c r="AN935" i="8"/>
  <c r="AM935" i="8"/>
  <c r="AJ935" i="8"/>
  <c r="AG935" i="8"/>
  <c r="AF935" i="8"/>
  <c r="AX934" i="8"/>
  <c r="AV934" i="8"/>
  <c r="AU934" i="8"/>
  <c r="AO934" i="8"/>
  <c r="AN934" i="8"/>
  <c r="AM934" i="8"/>
  <c r="AJ934" i="8"/>
  <c r="AG934" i="8"/>
  <c r="AF934" i="8"/>
  <c r="AX933" i="8"/>
  <c r="AV933" i="8"/>
  <c r="AU933" i="8"/>
  <c r="AO933" i="8"/>
  <c r="AN933" i="8"/>
  <c r="AM933" i="8"/>
  <c r="AJ933" i="8"/>
  <c r="AG933" i="8"/>
  <c r="AF933" i="8"/>
  <c r="AX932" i="8"/>
  <c r="AV932" i="8"/>
  <c r="AU932" i="8"/>
  <c r="AO932" i="8"/>
  <c r="AN932" i="8"/>
  <c r="AM932" i="8"/>
  <c r="AJ932" i="8"/>
  <c r="AG932" i="8"/>
  <c r="AF932" i="8"/>
  <c r="AX931" i="8"/>
  <c r="AV931" i="8"/>
  <c r="AU931" i="8"/>
  <c r="AO931" i="8"/>
  <c r="AN931" i="8"/>
  <c r="AM931" i="8"/>
  <c r="AJ931" i="8"/>
  <c r="AG931" i="8"/>
  <c r="AF931" i="8"/>
  <c r="AX930" i="8"/>
  <c r="AV930" i="8"/>
  <c r="AU930" i="8"/>
  <c r="AO930" i="8"/>
  <c r="AN930" i="8"/>
  <c r="AM930" i="8"/>
  <c r="AJ930" i="8"/>
  <c r="AG930" i="8"/>
  <c r="AF930" i="8"/>
  <c r="AX929" i="8"/>
  <c r="AV929" i="8"/>
  <c r="AU929" i="8"/>
  <c r="AO929" i="8"/>
  <c r="AN929" i="8"/>
  <c r="AM929" i="8"/>
  <c r="AJ929" i="8"/>
  <c r="AG929" i="8"/>
  <c r="AF929" i="8"/>
  <c r="AX928" i="8"/>
  <c r="AV928" i="8"/>
  <c r="AU928" i="8"/>
  <c r="AO928" i="8"/>
  <c r="AN928" i="8"/>
  <c r="AM928" i="8"/>
  <c r="AJ928" i="8"/>
  <c r="AG928" i="8"/>
  <c r="AF928" i="8"/>
  <c r="AX927" i="8"/>
  <c r="AV927" i="8"/>
  <c r="AU927" i="8"/>
  <c r="AO927" i="8"/>
  <c r="AN927" i="8"/>
  <c r="AM927" i="8"/>
  <c r="AJ927" i="8"/>
  <c r="AG927" i="8"/>
  <c r="AF927" i="8"/>
  <c r="AX926" i="8"/>
  <c r="AV926" i="8"/>
  <c r="AU926" i="8"/>
  <c r="AO926" i="8"/>
  <c r="AN926" i="8"/>
  <c r="AM926" i="8"/>
  <c r="AJ926" i="8"/>
  <c r="AG926" i="8"/>
  <c r="AF926" i="8"/>
  <c r="AX925" i="8"/>
  <c r="AV925" i="8"/>
  <c r="AU925" i="8"/>
  <c r="AO925" i="8"/>
  <c r="AN925" i="8"/>
  <c r="AM925" i="8"/>
  <c r="AJ925" i="8"/>
  <c r="AG925" i="8"/>
  <c r="AF925" i="8"/>
  <c r="AX924" i="8"/>
  <c r="AV924" i="8"/>
  <c r="AU924" i="8"/>
  <c r="AO924" i="8"/>
  <c r="AN924" i="8"/>
  <c r="AM924" i="8"/>
  <c r="AJ924" i="8"/>
  <c r="AG924" i="8"/>
  <c r="AF924" i="8"/>
  <c r="AX923" i="8"/>
  <c r="AV923" i="8"/>
  <c r="AU923" i="8"/>
  <c r="AO923" i="8"/>
  <c r="AN923" i="8"/>
  <c r="AM923" i="8"/>
  <c r="AJ923" i="8"/>
  <c r="AG923" i="8"/>
  <c r="AF923" i="8"/>
  <c r="AX922" i="8"/>
  <c r="AV922" i="8"/>
  <c r="AU922" i="8"/>
  <c r="AO922" i="8"/>
  <c r="AN922" i="8"/>
  <c r="AM922" i="8"/>
  <c r="AJ922" i="8"/>
  <c r="AG922" i="8"/>
  <c r="AF922" i="8"/>
  <c r="AX921" i="8"/>
  <c r="AV921" i="8"/>
  <c r="AU921" i="8"/>
  <c r="AO921" i="8"/>
  <c r="AN921" i="8"/>
  <c r="AM921" i="8"/>
  <c r="AJ921" i="8"/>
  <c r="AG921" i="8"/>
  <c r="AF921" i="8"/>
  <c r="AX920" i="8"/>
  <c r="AV920" i="8"/>
  <c r="AU920" i="8"/>
  <c r="AO920" i="8"/>
  <c r="AN920" i="8"/>
  <c r="AM920" i="8"/>
  <c r="AJ920" i="8"/>
  <c r="AG920" i="8"/>
  <c r="AF920" i="8"/>
  <c r="AX919" i="8"/>
  <c r="AV919" i="8"/>
  <c r="AU919" i="8"/>
  <c r="AO919" i="8"/>
  <c r="AN919" i="8"/>
  <c r="AM919" i="8"/>
  <c r="AJ919" i="8"/>
  <c r="AG919" i="8"/>
  <c r="AF919" i="8"/>
  <c r="AX918" i="8"/>
  <c r="AV918" i="8"/>
  <c r="AU918" i="8"/>
  <c r="AO918" i="8"/>
  <c r="AN918" i="8"/>
  <c r="AM918" i="8"/>
  <c r="AJ918" i="8"/>
  <c r="AG918" i="8"/>
  <c r="AF918" i="8"/>
  <c r="AX917" i="8"/>
  <c r="AV917" i="8"/>
  <c r="AU917" i="8"/>
  <c r="AO917" i="8"/>
  <c r="AN917" i="8"/>
  <c r="AM917" i="8"/>
  <c r="AJ917" i="8"/>
  <c r="AG917" i="8"/>
  <c r="AF917" i="8"/>
  <c r="AX916" i="8"/>
  <c r="AV916" i="8"/>
  <c r="AU916" i="8"/>
  <c r="AO916" i="8"/>
  <c r="AN916" i="8"/>
  <c r="AM916" i="8"/>
  <c r="AJ916" i="8"/>
  <c r="AG916" i="8"/>
  <c r="AF916" i="8"/>
  <c r="AX915" i="8"/>
  <c r="AV915" i="8"/>
  <c r="AU915" i="8"/>
  <c r="AO915" i="8"/>
  <c r="AN915" i="8"/>
  <c r="AM915" i="8"/>
  <c r="AJ915" i="8"/>
  <c r="AG915" i="8"/>
  <c r="AF915" i="8"/>
  <c r="AX914" i="8"/>
  <c r="AV914" i="8"/>
  <c r="AU914" i="8"/>
  <c r="AO914" i="8"/>
  <c r="AN914" i="8"/>
  <c r="AM914" i="8"/>
  <c r="AJ914" i="8"/>
  <c r="AG914" i="8"/>
  <c r="AF914" i="8"/>
  <c r="AX913" i="8"/>
  <c r="AV913" i="8"/>
  <c r="AU913" i="8"/>
  <c r="AO913" i="8"/>
  <c r="AN913" i="8"/>
  <c r="AM913" i="8"/>
  <c r="AJ913" i="8"/>
  <c r="AG913" i="8"/>
  <c r="AF913" i="8"/>
  <c r="AX912" i="8"/>
  <c r="AV912" i="8"/>
  <c r="AU912" i="8"/>
  <c r="AO912" i="8"/>
  <c r="AN912" i="8"/>
  <c r="AM912" i="8"/>
  <c r="AJ912" i="8"/>
  <c r="AG912" i="8"/>
  <c r="AF912" i="8"/>
  <c r="AX911" i="8"/>
  <c r="AV911" i="8"/>
  <c r="AU911" i="8"/>
  <c r="AO911" i="8"/>
  <c r="AN911" i="8"/>
  <c r="AM911" i="8"/>
  <c r="AJ911" i="8"/>
  <c r="AG911" i="8"/>
  <c r="AF911" i="8"/>
  <c r="AX910" i="8"/>
  <c r="AV910" i="8"/>
  <c r="AU910" i="8"/>
  <c r="AO910" i="8"/>
  <c r="AN910" i="8"/>
  <c r="AM910" i="8"/>
  <c r="AJ910" i="8"/>
  <c r="AG910" i="8"/>
  <c r="AF910" i="8"/>
  <c r="AX909" i="8"/>
  <c r="AV909" i="8"/>
  <c r="AU909" i="8"/>
  <c r="AO909" i="8"/>
  <c r="AN909" i="8"/>
  <c r="AM909" i="8"/>
  <c r="AJ909" i="8"/>
  <c r="AG909" i="8"/>
  <c r="AF909" i="8"/>
  <c r="AX908" i="8"/>
  <c r="AV908" i="8"/>
  <c r="AU908" i="8"/>
  <c r="AO908" i="8"/>
  <c r="AN908" i="8"/>
  <c r="AM908" i="8"/>
  <c r="AJ908" i="8"/>
  <c r="AG908" i="8"/>
  <c r="AF908" i="8"/>
  <c r="AX907" i="8"/>
  <c r="AV907" i="8"/>
  <c r="AU907" i="8"/>
  <c r="AO907" i="8"/>
  <c r="AN907" i="8"/>
  <c r="AM907" i="8"/>
  <c r="AJ907" i="8"/>
  <c r="AG907" i="8"/>
  <c r="AF907" i="8"/>
  <c r="AX906" i="8"/>
  <c r="AV906" i="8"/>
  <c r="AU906" i="8"/>
  <c r="AO906" i="8"/>
  <c r="AN906" i="8"/>
  <c r="AM906" i="8"/>
  <c r="AJ906" i="8"/>
  <c r="AG906" i="8"/>
  <c r="AF906" i="8"/>
  <c r="AX905" i="8"/>
  <c r="AV905" i="8"/>
  <c r="AU905" i="8"/>
  <c r="AO905" i="8"/>
  <c r="AN905" i="8"/>
  <c r="AM905" i="8"/>
  <c r="AJ905" i="8"/>
  <c r="AG905" i="8"/>
  <c r="AF905" i="8"/>
  <c r="AX904" i="8"/>
  <c r="AV904" i="8"/>
  <c r="AU904" i="8"/>
  <c r="AO904" i="8"/>
  <c r="AN904" i="8"/>
  <c r="AM904" i="8"/>
  <c r="AJ904" i="8"/>
  <c r="AG904" i="8"/>
  <c r="AF904" i="8"/>
  <c r="AX903" i="8"/>
  <c r="AV903" i="8"/>
  <c r="AU903" i="8"/>
  <c r="AO903" i="8"/>
  <c r="AN903" i="8"/>
  <c r="AM903" i="8"/>
  <c r="AJ903" i="8"/>
  <c r="AG903" i="8"/>
  <c r="AF903" i="8"/>
  <c r="AX902" i="8"/>
  <c r="AV902" i="8"/>
  <c r="AU902" i="8"/>
  <c r="AO902" i="8"/>
  <c r="AN902" i="8"/>
  <c r="AM902" i="8"/>
  <c r="AJ902" i="8"/>
  <c r="AG902" i="8"/>
  <c r="AF902" i="8"/>
  <c r="AX901" i="8"/>
  <c r="AV901" i="8"/>
  <c r="AU901" i="8"/>
  <c r="AO901" i="8"/>
  <c r="AN901" i="8"/>
  <c r="AM901" i="8"/>
  <c r="AJ901" i="8"/>
  <c r="AG901" i="8"/>
  <c r="AF901" i="8"/>
  <c r="AX900" i="8"/>
  <c r="AV900" i="8"/>
  <c r="AU900" i="8"/>
  <c r="AO900" i="8"/>
  <c r="AN900" i="8"/>
  <c r="AM900" i="8"/>
  <c r="AJ900" i="8"/>
  <c r="AG900" i="8"/>
  <c r="AF900" i="8"/>
  <c r="AX899" i="8"/>
  <c r="AV899" i="8"/>
  <c r="AU899" i="8"/>
  <c r="AO899" i="8"/>
  <c r="AN899" i="8"/>
  <c r="AM899" i="8"/>
  <c r="AJ899" i="8"/>
  <c r="AG899" i="8"/>
  <c r="AF899" i="8"/>
  <c r="AX898" i="8"/>
  <c r="AV898" i="8"/>
  <c r="AU898" i="8"/>
  <c r="AO898" i="8"/>
  <c r="AN898" i="8"/>
  <c r="AM898" i="8"/>
  <c r="AJ898" i="8"/>
  <c r="AG898" i="8"/>
  <c r="AF898" i="8"/>
  <c r="AX897" i="8"/>
  <c r="AV897" i="8"/>
  <c r="AU897" i="8"/>
  <c r="AO897" i="8"/>
  <c r="AN897" i="8"/>
  <c r="AM897" i="8"/>
  <c r="AJ897" i="8"/>
  <c r="AG897" i="8"/>
  <c r="AF897" i="8"/>
  <c r="AX896" i="8"/>
  <c r="AV896" i="8"/>
  <c r="AU896" i="8"/>
  <c r="AO896" i="8"/>
  <c r="AN896" i="8"/>
  <c r="AM896" i="8"/>
  <c r="AJ896" i="8"/>
  <c r="AG896" i="8"/>
  <c r="AF896" i="8"/>
  <c r="AX895" i="8"/>
  <c r="AV895" i="8"/>
  <c r="AU895" i="8"/>
  <c r="AO895" i="8"/>
  <c r="AN895" i="8"/>
  <c r="AM895" i="8"/>
  <c r="AJ895" i="8"/>
  <c r="AG895" i="8"/>
  <c r="AF895" i="8"/>
  <c r="AX894" i="8"/>
  <c r="AV894" i="8"/>
  <c r="AU894" i="8"/>
  <c r="AO894" i="8"/>
  <c r="AN894" i="8"/>
  <c r="AM894" i="8"/>
  <c r="AJ894" i="8"/>
  <c r="AG894" i="8"/>
  <c r="AF894" i="8"/>
  <c r="AX893" i="8"/>
  <c r="AV893" i="8"/>
  <c r="AU893" i="8"/>
  <c r="AO893" i="8"/>
  <c r="AN893" i="8"/>
  <c r="AM893" i="8"/>
  <c r="AJ893" i="8"/>
  <c r="AG893" i="8"/>
  <c r="AF893" i="8"/>
  <c r="AX892" i="8"/>
  <c r="AV892" i="8"/>
  <c r="AU892" i="8"/>
  <c r="AO892" i="8"/>
  <c r="AN892" i="8"/>
  <c r="AM892" i="8"/>
  <c r="AJ892" i="8"/>
  <c r="AG892" i="8"/>
  <c r="AF892" i="8"/>
  <c r="AX891" i="8"/>
  <c r="AV891" i="8"/>
  <c r="AU891" i="8"/>
  <c r="AO891" i="8"/>
  <c r="AN891" i="8"/>
  <c r="AM891" i="8"/>
  <c r="AJ891" i="8"/>
  <c r="AG891" i="8"/>
  <c r="AF891" i="8"/>
  <c r="AX890" i="8"/>
  <c r="AV890" i="8"/>
  <c r="AU890" i="8"/>
  <c r="AO890" i="8"/>
  <c r="AN890" i="8"/>
  <c r="AM890" i="8"/>
  <c r="AJ890" i="8"/>
  <c r="AG890" i="8"/>
  <c r="AF890" i="8"/>
  <c r="AX889" i="8"/>
  <c r="AV889" i="8"/>
  <c r="AU889" i="8"/>
  <c r="AO889" i="8"/>
  <c r="AN889" i="8"/>
  <c r="AM889" i="8"/>
  <c r="AJ889" i="8"/>
  <c r="AG889" i="8"/>
  <c r="AF889" i="8"/>
  <c r="AX888" i="8"/>
  <c r="AV888" i="8"/>
  <c r="AU888" i="8"/>
  <c r="AO888" i="8"/>
  <c r="AN888" i="8"/>
  <c r="AM888" i="8"/>
  <c r="AJ888" i="8"/>
  <c r="AG888" i="8"/>
  <c r="AF888" i="8"/>
  <c r="AX887" i="8"/>
  <c r="AV887" i="8"/>
  <c r="AU887" i="8"/>
  <c r="AO887" i="8"/>
  <c r="AN887" i="8"/>
  <c r="AM887" i="8"/>
  <c r="AJ887" i="8"/>
  <c r="AG887" i="8"/>
  <c r="AF887" i="8"/>
  <c r="AX886" i="8"/>
  <c r="AV886" i="8"/>
  <c r="AU886" i="8"/>
  <c r="AO886" i="8"/>
  <c r="AN886" i="8"/>
  <c r="AM886" i="8"/>
  <c r="AJ886" i="8"/>
  <c r="AG886" i="8"/>
  <c r="AF886" i="8"/>
  <c r="AX885" i="8"/>
  <c r="AV885" i="8"/>
  <c r="AU885" i="8"/>
  <c r="AO885" i="8"/>
  <c r="AN885" i="8"/>
  <c r="AM885" i="8"/>
  <c r="AJ885" i="8"/>
  <c r="AG885" i="8"/>
  <c r="AF885" i="8"/>
  <c r="AX884" i="8"/>
  <c r="AV884" i="8"/>
  <c r="AU884" i="8"/>
  <c r="AO884" i="8"/>
  <c r="AN884" i="8"/>
  <c r="AM884" i="8"/>
  <c r="AJ884" i="8"/>
  <c r="AG884" i="8"/>
  <c r="AF884" i="8"/>
  <c r="AX883" i="8"/>
  <c r="AV883" i="8"/>
  <c r="AU883" i="8"/>
  <c r="AO883" i="8"/>
  <c r="AN883" i="8"/>
  <c r="AM883" i="8"/>
  <c r="AJ883" i="8"/>
  <c r="AG883" i="8"/>
  <c r="AF883" i="8"/>
  <c r="AX882" i="8"/>
  <c r="AV882" i="8"/>
  <c r="AU882" i="8"/>
  <c r="AO882" i="8"/>
  <c r="AN882" i="8"/>
  <c r="AM882" i="8"/>
  <c r="AJ882" i="8"/>
  <c r="AG882" i="8"/>
  <c r="AF882" i="8"/>
  <c r="AX881" i="8"/>
  <c r="AV881" i="8"/>
  <c r="AU881" i="8"/>
  <c r="AO881" i="8"/>
  <c r="AN881" i="8"/>
  <c r="AM881" i="8"/>
  <c r="AJ881" i="8"/>
  <c r="AG881" i="8"/>
  <c r="AF881" i="8"/>
  <c r="AX880" i="8"/>
  <c r="AV880" i="8"/>
  <c r="AU880" i="8"/>
  <c r="AO880" i="8"/>
  <c r="AN880" i="8"/>
  <c r="AM880" i="8"/>
  <c r="AJ880" i="8"/>
  <c r="AG880" i="8"/>
  <c r="AF880" i="8"/>
  <c r="AX879" i="8"/>
  <c r="AV879" i="8"/>
  <c r="AU879" i="8"/>
  <c r="AO879" i="8"/>
  <c r="AN879" i="8"/>
  <c r="AM879" i="8"/>
  <c r="AJ879" i="8"/>
  <c r="AG879" i="8"/>
  <c r="AF879" i="8"/>
  <c r="AX878" i="8"/>
  <c r="AV878" i="8"/>
  <c r="AU878" i="8"/>
  <c r="AO878" i="8"/>
  <c r="AN878" i="8"/>
  <c r="AM878" i="8"/>
  <c r="AJ878" i="8"/>
  <c r="AG878" i="8"/>
  <c r="AF878" i="8"/>
  <c r="AX877" i="8"/>
  <c r="AV877" i="8"/>
  <c r="AU877" i="8"/>
  <c r="AO877" i="8"/>
  <c r="AN877" i="8"/>
  <c r="AM877" i="8"/>
  <c r="AJ877" i="8"/>
  <c r="AG877" i="8"/>
  <c r="AF877" i="8"/>
  <c r="AX876" i="8"/>
  <c r="AV876" i="8"/>
  <c r="AU876" i="8"/>
  <c r="AO876" i="8"/>
  <c r="AN876" i="8"/>
  <c r="AM876" i="8"/>
  <c r="AJ876" i="8"/>
  <c r="AG876" i="8"/>
  <c r="AF876" i="8"/>
  <c r="AX875" i="8"/>
  <c r="AV875" i="8"/>
  <c r="AU875" i="8"/>
  <c r="AO875" i="8"/>
  <c r="AN875" i="8"/>
  <c r="AM875" i="8"/>
  <c r="AJ875" i="8"/>
  <c r="AG875" i="8"/>
  <c r="AF875" i="8"/>
  <c r="AX874" i="8"/>
  <c r="AV874" i="8"/>
  <c r="AU874" i="8"/>
  <c r="AO874" i="8"/>
  <c r="AN874" i="8"/>
  <c r="AM874" i="8"/>
  <c r="AJ874" i="8"/>
  <c r="AG874" i="8"/>
  <c r="AF874" i="8"/>
  <c r="AX873" i="8"/>
  <c r="AV873" i="8"/>
  <c r="AU873" i="8"/>
  <c r="AO873" i="8"/>
  <c r="AN873" i="8"/>
  <c r="AM873" i="8"/>
  <c r="AJ873" i="8"/>
  <c r="AG873" i="8"/>
  <c r="AF873" i="8"/>
  <c r="AX872" i="8"/>
  <c r="AV872" i="8"/>
  <c r="AU872" i="8"/>
  <c r="AO872" i="8"/>
  <c r="AN872" i="8"/>
  <c r="AM872" i="8"/>
  <c r="AJ872" i="8"/>
  <c r="AG872" i="8"/>
  <c r="AF872" i="8"/>
  <c r="AX871" i="8"/>
  <c r="AV871" i="8"/>
  <c r="AU871" i="8"/>
  <c r="AO871" i="8"/>
  <c r="AN871" i="8"/>
  <c r="AM871" i="8"/>
  <c r="AJ871" i="8"/>
  <c r="AG871" i="8"/>
  <c r="AF871" i="8"/>
  <c r="AX870" i="8"/>
  <c r="AV870" i="8"/>
  <c r="AU870" i="8"/>
  <c r="AO870" i="8"/>
  <c r="AN870" i="8"/>
  <c r="AM870" i="8"/>
  <c r="AJ870" i="8"/>
  <c r="AG870" i="8"/>
  <c r="AF870" i="8"/>
  <c r="AX869" i="8"/>
  <c r="AV869" i="8"/>
  <c r="AU869" i="8"/>
  <c r="AO869" i="8"/>
  <c r="AN869" i="8"/>
  <c r="AM869" i="8"/>
  <c r="AJ869" i="8"/>
  <c r="AG869" i="8"/>
  <c r="AF869" i="8"/>
  <c r="AX868" i="8"/>
  <c r="AV868" i="8"/>
  <c r="AU868" i="8"/>
  <c r="AO868" i="8"/>
  <c r="AN868" i="8"/>
  <c r="AM868" i="8"/>
  <c r="AJ868" i="8"/>
  <c r="AG868" i="8"/>
  <c r="AF868" i="8"/>
  <c r="AX867" i="8"/>
  <c r="AV867" i="8"/>
  <c r="AU867" i="8"/>
  <c r="AO867" i="8"/>
  <c r="AN867" i="8"/>
  <c r="AM867" i="8"/>
  <c r="AJ867" i="8"/>
  <c r="AG867" i="8"/>
  <c r="AF867" i="8"/>
  <c r="AX866" i="8"/>
  <c r="AV866" i="8"/>
  <c r="AU866" i="8"/>
  <c r="AO866" i="8"/>
  <c r="AN866" i="8"/>
  <c r="AM866" i="8"/>
  <c r="AJ866" i="8"/>
  <c r="AG866" i="8"/>
  <c r="AF866" i="8"/>
  <c r="AX865" i="8"/>
  <c r="AV865" i="8"/>
  <c r="AU865" i="8"/>
  <c r="AO865" i="8"/>
  <c r="AN865" i="8"/>
  <c r="AM865" i="8"/>
  <c r="AJ865" i="8"/>
  <c r="AG865" i="8"/>
  <c r="AF865" i="8"/>
  <c r="AX864" i="8"/>
  <c r="AV864" i="8"/>
  <c r="AU864" i="8"/>
  <c r="AO864" i="8"/>
  <c r="AN864" i="8"/>
  <c r="AM864" i="8"/>
  <c r="AJ864" i="8"/>
  <c r="AG864" i="8"/>
  <c r="AF864" i="8"/>
  <c r="AX863" i="8"/>
  <c r="AV863" i="8"/>
  <c r="AU863" i="8"/>
  <c r="AO863" i="8"/>
  <c r="AN863" i="8"/>
  <c r="AM863" i="8"/>
  <c r="AJ863" i="8"/>
  <c r="AG863" i="8"/>
  <c r="AF863" i="8"/>
  <c r="AX862" i="8"/>
  <c r="AV862" i="8"/>
  <c r="AU862" i="8"/>
  <c r="AO862" i="8"/>
  <c r="AN862" i="8"/>
  <c r="AM862" i="8"/>
  <c r="AJ862" i="8"/>
  <c r="AG862" i="8"/>
  <c r="AF862" i="8"/>
  <c r="AX861" i="8"/>
  <c r="AV861" i="8"/>
  <c r="AU861" i="8"/>
  <c r="AO861" i="8"/>
  <c r="AN861" i="8"/>
  <c r="AM861" i="8"/>
  <c r="AJ861" i="8"/>
  <c r="AG861" i="8"/>
  <c r="AF861" i="8"/>
  <c r="AX860" i="8"/>
  <c r="AV860" i="8"/>
  <c r="AU860" i="8"/>
  <c r="AO860" i="8"/>
  <c r="AN860" i="8"/>
  <c r="AM860" i="8"/>
  <c r="AJ860" i="8"/>
  <c r="AG860" i="8"/>
  <c r="AF860" i="8"/>
  <c r="AX859" i="8"/>
  <c r="AV859" i="8"/>
  <c r="AU859" i="8"/>
  <c r="AO859" i="8"/>
  <c r="AN859" i="8"/>
  <c r="AM859" i="8"/>
  <c r="AJ859" i="8"/>
  <c r="AG859" i="8"/>
  <c r="AF859" i="8"/>
  <c r="AX858" i="8"/>
  <c r="AV858" i="8"/>
  <c r="AU858" i="8"/>
  <c r="AO858" i="8"/>
  <c r="AN858" i="8"/>
  <c r="AM858" i="8"/>
  <c r="AJ858" i="8"/>
  <c r="AG858" i="8"/>
  <c r="AF858" i="8"/>
  <c r="AX857" i="8"/>
  <c r="AV857" i="8"/>
  <c r="AU857" i="8"/>
  <c r="AO857" i="8"/>
  <c r="AN857" i="8"/>
  <c r="AM857" i="8"/>
  <c r="AJ857" i="8"/>
  <c r="AG857" i="8"/>
  <c r="AF857" i="8"/>
  <c r="AX856" i="8"/>
  <c r="AV856" i="8"/>
  <c r="AU856" i="8"/>
  <c r="AO856" i="8"/>
  <c r="AN856" i="8"/>
  <c r="AM856" i="8"/>
  <c r="AJ856" i="8"/>
  <c r="AG856" i="8"/>
  <c r="AF856" i="8"/>
  <c r="AX855" i="8"/>
  <c r="AV855" i="8"/>
  <c r="AU855" i="8"/>
  <c r="AO855" i="8"/>
  <c r="AN855" i="8"/>
  <c r="AM855" i="8"/>
  <c r="AJ855" i="8"/>
  <c r="AG855" i="8"/>
  <c r="AF855" i="8"/>
  <c r="AX854" i="8"/>
  <c r="AV854" i="8"/>
  <c r="AU854" i="8"/>
  <c r="AO854" i="8"/>
  <c r="AN854" i="8"/>
  <c r="AM854" i="8"/>
  <c r="AJ854" i="8"/>
  <c r="AG854" i="8"/>
  <c r="AF854" i="8"/>
  <c r="AX853" i="8"/>
  <c r="AV853" i="8"/>
  <c r="AU853" i="8"/>
  <c r="AO853" i="8"/>
  <c r="AN853" i="8"/>
  <c r="AM853" i="8"/>
  <c r="AJ853" i="8"/>
  <c r="AG853" i="8"/>
  <c r="AF853" i="8"/>
  <c r="AX852" i="8"/>
  <c r="AV852" i="8"/>
  <c r="AU852" i="8"/>
  <c r="AO852" i="8"/>
  <c r="AN852" i="8"/>
  <c r="AM852" i="8"/>
  <c r="AJ852" i="8"/>
  <c r="AG852" i="8"/>
  <c r="AF852" i="8"/>
  <c r="AX851" i="8"/>
  <c r="AV851" i="8"/>
  <c r="AU851" i="8"/>
  <c r="AO851" i="8"/>
  <c r="AN851" i="8"/>
  <c r="AM851" i="8"/>
  <c r="AJ851" i="8"/>
  <c r="AG851" i="8"/>
  <c r="AF851" i="8"/>
  <c r="AX850" i="8"/>
  <c r="AV850" i="8"/>
  <c r="AU850" i="8"/>
  <c r="AO850" i="8"/>
  <c r="AN850" i="8"/>
  <c r="AM850" i="8"/>
  <c r="AJ850" i="8"/>
  <c r="AG850" i="8"/>
  <c r="AF850" i="8"/>
  <c r="AX849" i="8"/>
  <c r="AV849" i="8"/>
  <c r="AU849" i="8"/>
  <c r="AO849" i="8"/>
  <c r="AN849" i="8"/>
  <c r="AM849" i="8"/>
  <c r="AJ849" i="8"/>
  <c r="AG849" i="8"/>
  <c r="AF849" i="8"/>
  <c r="AX848" i="8"/>
  <c r="AV848" i="8"/>
  <c r="AU848" i="8"/>
  <c r="AO848" i="8"/>
  <c r="AN848" i="8"/>
  <c r="AM848" i="8"/>
  <c r="AJ848" i="8"/>
  <c r="AG848" i="8"/>
  <c r="AF848" i="8"/>
  <c r="AX847" i="8"/>
  <c r="AV847" i="8"/>
  <c r="AU847" i="8"/>
  <c r="AO847" i="8"/>
  <c r="AN847" i="8"/>
  <c r="AM847" i="8"/>
  <c r="AJ847" i="8"/>
  <c r="AG847" i="8"/>
  <c r="AF847" i="8"/>
  <c r="AX846" i="8"/>
  <c r="AV846" i="8"/>
  <c r="AU846" i="8"/>
  <c r="AO846" i="8"/>
  <c r="AN846" i="8"/>
  <c r="AM846" i="8"/>
  <c r="AJ846" i="8"/>
  <c r="AG846" i="8"/>
  <c r="AF846" i="8"/>
  <c r="AX845" i="8"/>
  <c r="AV845" i="8"/>
  <c r="AU845" i="8"/>
  <c r="AO845" i="8"/>
  <c r="AN845" i="8"/>
  <c r="AM845" i="8"/>
  <c r="AJ845" i="8"/>
  <c r="AG845" i="8"/>
  <c r="AF845" i="8"/>
  <c r="AX844" i="8"/>
  <c r="AV844" i="8"/>
  <c r="AU844" i="8"/>
  <c r="AO844" i="8"/>
  <c r="AN844" i="8"/>
  <c r="AM844" i="8"/>
  <c r="AJ844" i="8"/>
  <c r="AG844" i="8"/>
  <c r="AF844" i="8"/>
  <c r="AX843" i="8"/>
  <c r="AV843" i="8"/>
  <c r="AU843" i="8"/>
  <c r="AO843" i="8"/>
  <c r="AN843" i="8"/>
  <c r="AM843" i="8"/>
  <c r="AJ843" i="8"/>
  <c r="AG843" i="8"/>
  <c r="AF843" i="8"/>
  <c r="AX842" i="8"/>
  <c r="AV842" i="8"/>
  <c r="AU842" i="8"/>
  <c r="AO842" i="8"/>
  <c r="AN842" i="8"/>
  <c r="AM842" i="8"/>
  <c r="AJ842" i="8"/>
  <c r="AG842" i="8"/>
  <c r="AF842" i="8"/>
  <c r="AX841" i="8"/>
  <c r="AV841" i="8"/>
  <c r="AU841" i="8"/>
  <c r="AO841" i="8"/>
  <c r="AN841" i="8"/>
  <c r="AM841" i="8"/>
  <c r="AJ841" i="8"/>
  <c r="AG841" i="8"/>
  <c r="AF841" i="8"/>
  <c r="AX840" i="8"/>
  <c r="AV840" i="8"/>
  <c r="AU840" i="8"/>
  <c r="AO840" i="8"/>
  <c r="AN840" i="8"/>
  <c r="AM840" i="8"/>
  <c r="AJ840" i="8"/>
  <c r="AG840" i="8"/>
  <c r="AF840" i="8"/>
  <c r="AX839" i="8"/>
  <c r="AV839" i="8"/>
  <c r="AU839" i="8"/>
  <c r="AO839" i="8"/>
  <c r="AN839" i="8"/>
  <c r="AM839" i="8"/>
  <c r="AJ839" i="8"/>
  <c r="AG839" i="8"/>
  <c r="AF839" i="8"/>
  <c r="AX838" i="8"/>
  <c r="AV838" i="8"/>
  <c r="AU838" i="8"/>
  <c r="AO838" i="8"/>
  <c r="AN838" i="8"/>
  <c r="AM838" i="8"/>
  <c r="AJ838" i="8"/>
  <c r="AG838" i="8"/>
  <c r="AF838" i="8"/>
  <c r="AX837" i="8"/>
  <c r="AV837" i="8"/>
  <c r="AU837" i="8"/>
  <c r="AO837" i="8"/>
  <c r="AN837" i="8"/>
  <c r="AM837" i="8"/>
  <c r="AJ837" i="8"/>
  <c r="AG837" i="8"/>
  <c r="AF837" i="8"/>
  <c r="AX836" i="8"/>
  <c r="AV836" i="8"/>
  <c r="AU836" i="8"/>
  <c r="AO836" i="8"/>
  <c r="AN836" i="8"/>
  <c r="AM836" i="8"/>
  <c r="AJ836" i="8"/>
  <c r="AG836" i="8"/>
  <c r="AF836" i="8"/>
  <c r="AX835" i="8"/>
  <c r="AV835" i="8"/>
  <c r="AU835" i="8"/>
  <c r="AO835" i="8"/>
  <c r="AN835" i="8"/>
  <c r="AM835" i="8"/>
  <c r="AJ835" i="8"/>
  <c r="AG835" i="8"/>
  <c r="AF835" i="8"/>
  <c r="AX834" i="8"/>
  <c r="AV834" i="8"/>
  <c r="AU834" i="8"/>
  <c r="AO834" i="8"/>
  <c r="AN834" i="8"/>
  <c r="AM834" i="8"/>
  <c r="AJ834" i="8"/>
  <c r="AG834" i="8"/>
  <c r="AF834" i="8"/>
  <c r="AX833" i="8"/>
  <c r="AV833" i="8"/>
  <c r="AU833" i="8"/>
  <c r="AO833" i="8"/>
  <c r="AN833" i="8"/>
  <c r="AM833" i="8"/>
  <c r="AJ833" i="8"/>
  <c r="AG833" i="8"/>
  <c r="AF833" i="8"/>
  <c r="AX832" i="8"/>
  <c r="AV832" i="8"/>
  <c r="AU832" i="8"/>
  <c r="AO832" i="8"/>
  <c r="AN832" i="8"/>
  <c r="AM832" i="8"/>
  <c r="AJ832" i="8"/>
  <c r="AG832" i="8"/>
  <c r="AF832" i="8"/>
  <c r="AX831" i="8"/>
  <c r="AV831" i="8"/>
  <c r="AU831" i="8"/>
  <c r="AO831" i="8"/>
  <c r="AN831" i="8"/>
  <c r="AM831" i="8"/>
  <c r="AJ831" i="8"/>
  <c r="AG831" i="8"/>
  <c r="AF831" i="8"/>
  <c r="AX830" i="8"/>
  <c r="AV830" i="8"/>
  <c r="AU830" i="8"/>
  <c r="AO830" i="8"/>
  <c r="AN830" i="8"/>
  <c r="AM830" i="8"/>
  <c r="AJ830" i="8"/>
  <c r="AG830" i="8"/>
  <c r="AF830" i="8"/>
  <c r="AX829" i="8"/>
  <c r="AV829" i="8"/>
  <c r="AU829" i="8"/>
  <c r="AO829" i="8"/>
  <c r="AN829" i="8"/>
  <c r="AM829" i="8"/>
  <c r="AJ829" i="8"/>
  <c r="AG829" i="8"/>
  <c r="AF829" i="8"/>
  <c r="AX828" i="8"/>
  <c r="AV828" i="8"/>
  <c r="AU828" i="8"/>
  <c r="AO828" i="8"/>
  <c r="AN828" i="8"/>
  <c r="AM828" i="8"/>
  <c r="AJ828" i="8"/>
  <c r="AG828" i="8"/>
  <c r="AF828" i="8"/>
  <c r="AX827" i="8"/>
  <c r="AV827" i="8"/>
  <c r="AU827" i="8"/>
  <c r="AO827" i="8"/>
  <c r="AN827" i="8"/>
  <c r="AM827" i="8"/>
  <c r="AJ827" i="8"/>
  <c r="AG827" i="8"/>
  <c r="AF827" i="8"/>
  <c r="AX826" i="8"/>
  <c r="AV826" i="8"/>
  <c r="AU826" i="8"/>
  <c r="AO826" i="8"/>
  <c r="AN826" i="8"/>
  <c r="AM826" i="8"/>
  <c r="AJ826" i="8"/>
  <c r="AG826" i="8"/>
  <c r="AF826" i="8"/>
  <c r="AX825" i="8"/>
  <c r="AV825" i="8"/>
  <c r="AU825" i="8"/>
  <c r="AO825" i="8"/>
  <c r="AN825" i="8"/>
  <c r="AM825" i="8"/>
  <c r="AJ825" i="8"/>
  <c r="AG825" i="8"/>
  <c r="AF825" i="8"/>
  <c r="AX824" i="8"/>
  <c r="AV824" i="8"/>
  <c r="AU824" i="8"/>
  <c r="AO824" i="8"/>
  <c r="AN824" i="8"/>
  <c r="AM824" i="8"/>
  <c r="AJ824" i="8"/>
  <c r="AG824" i="8"/>
  <c r="AF824" i="8"/>
  <c r="AX823" i="8"/>
  <c r="AV823" i="8"/>
  <c r="AU823" i="8"/>
  <c r="AO823" i="8"/>
  <c r="AN823" i="8"/>
  <c r="AM823" i="8"/>
  <c r="AJ823" i="8"/>
  <c r="AG823" i="8"/>
  <c r="AF823" i="8"/>
  <c r="AX822" i="8"/>
  <c r="AV822" i="8"/>
  <c r="AU822" i="8"/>
  <c r="AO822" i="8"/>
  <c r="AN822" i="8"/>
  <c r="AM822" i="8"/>
  <c r="AJ822" i="8"/>
  <c r="AG822" i="8"/>
  <c r="AF822" i="8"/>
  <c r="AX821" i="8"/>
  <c r="AV821" i="8"/>
  <c r="AU821" i="8"/>
  <c r="AO821" i="8"/>
  <c r="AN821" i="8"/>
  <c r="AM821" i="8"/>
  <c r="AJ821" i="8"/>
  <c r="AG821" i="8"/>
  <c r="AF821" i="8"/>
  <c r="AX820" i="8"/>
  <c r="AV820" i="8"/>
  <c r="AU820" i="8"/>
  <c r="AO820" i="8"/>
  <c r="AN820" i="8"/>
  <c r="AM820" i="8"/>
  <c r="AJ820" i="8"/>
  <c r="AG820" i="8"/>
  <c r="AF820" i="8"/>
  <c r="AX819" i="8"/>
  <c r="AV819" i="8"/>
  <c r="AU819" i="8"/>
  <c r="AO819" i="8"/>
  <c r="AN819" i="8"/>
  <c r="AM819" i="8"/>
  <c r="AJ819" i="8"/>
  <c r="AG819" i="8"/>
  <c r="AF819" i="8"/>
  <c r="AX818" i="8"/>
  <c r="AV818" i="8"/>
  <c r="AU818" i="8"/>
  <c r="AO818" i="8"/>
  <c r="AN818" i="8"/>
  <c r="AM818" i="8"/>
  <c r="AJ818" i="8"/>
  <c r="AG818" i="8"/>
  <c r="AF818" i="8"/>
  <c r="AX817" i="8"/>
  <c r="AV817" i="8"/>
  <c r="AU817" i="8"/>
  <c r="AO817" i="8"/>
  <c r="AN817" i="8"/>
  <c r="AM817" i="8"/>
  <c r="AJ817" i="8"/>
  <c r="AG817" i="8"/>
  <c r="AF817" i="8"/>
  <c r="AX816" i="8"/>
  <c r="AV816" i="8"/>
  <c r="AU816" i="8"/>
  <c r="AO816" i="8"/>
  <c r="AN816" i="8"/>
  <c r="AM816" i="8"/>
  <c r="AJ816" i="8"/>
  <c r="AG816" i="8"/>
  <c r="AF816" i="8"/>
  <c r="AX815" i="8"/>
  <c r="AV815" i="8"/>
  <c r="AU815" i="8"/>
  <c r="AO815" i="8"/>
  <c r="AN815" i="8"/>
  <c r="AM815" i="8"/>
  <c r="AJ815" i="8"/>
  <c r="AG815" i="8"/>
  <c r="AF815" i="8"/>
  <c r="AX814" i="8"/>
  <c r="AV814" i="8"/>
  <c r="AU814" i="8"/>
  <c r="AO814" i="8"/>
  <c r="AN814" i="8"/>
  <c r="AM814" i="8"/>
  <c r="AJ814" i="8"/>
  <c r="AG814" i="8"/>
  <c r="AF814" i="8"/>
  <c r="AX813" i="8"/>
  <c r="AV813" i="8"/>
  <c r="AU813" i="8"/>
  <c r="AO813" i="8"/>
  <c r="AN813" i="8"/>
  <c r="AM813" i="8"/>
  <c r="AJ813" i="8"/>
  <c r="AG813" i="8"/>
  <c r="AF813" i="8"/>
  <c r="AX812" i="8"/>
  <c r="AV812" i="8"/>
  <c r="AU812" i="8"/>
  <c r="AO812" i="8"/>
  <c r="AN812" i="8"/>
  <c r="AM812" i="8"/>
  <c r="AJ812" i="8"/>
  <c r="AG812" i="8"/>
  <c r="AF812" i="8"/>
  <c r="AX811" i="8"/>
  <c r="AV811" i="8"/>
  <c r="AU811" i="8"/>
  <c r="AO811" i="8"/>
  <c r="AN811" i="8"/>
  <c r="AM811" i="8"/>
  <c r="AJ811" i="8"/>
  <c r="AG811" i="8"/>
  <c r="AF811" i="8"/>
  <c r="AX810" i="8"/>
  <c r="AV810" i="8"/>
  <c r="AU810" i="8"/>
  <c r="AO810" i="8"/>
  <c r="AN810" i="8"/>
  <c r="AM810" i="8"/>
  <c r="AJ810" i="8"/>
  <c r="AG810" i="8"/>
  <c r="AF810" i="8"/>
  <c r="AX809" i="8"/>
  <c r="AV809" i="8"/>
  <c r="AU809" i="8"/>
  <c r="AO809" i="8"/>
  <c r="AN809" i="8"/>
  <c r="AM809" i="8"/>
  <c r="AJ809" i="8"/>
  <c r="AG809" i="8"/>
  <c r="AF809" i="8"/>
  <c r="AX808" i="8"/>
  <c r="AV808" i="8"/>
  <c r="AU808" i="8"/>
  <c r="AO808" i="8"/>
  <c r="AN808" i="8"/>
  <c r="AM808" i="8"/>
  <c r="AJ808" i="8"/>
  <c r="AG808" i="8"/>
  <c r="AF808" i="8"/>
  <c r="AX807" i="8"/>
  <c r="AV807" i="8"/>
  <c r="AU807" i="8"/>
  <c r="AO807" i="8"/>
  <c r="AN807" i="8"/>
  <c r="AM807" i="8"/>
  <c r="AJ807" i="8"/>
  <c r="AG807" i="8"/>
  <c r="AF807" i="8"/>
  <c r="AX806" i="8"/>
  <c r="AV806" i="8"/>
  <c r="AU806" i="8"/>
  <c r="AO806" i="8"/>
  <c r="AN806" i="8"/>
  <c r="AM806" i="8"/>
  <c r="AJ806" i="8"/>
  <c r="AG806" i="8"/>
  <c r="AF806" i="8"/>
  <c r="AX805" i="8"/>
  <c r="AV805" i="8"/>
  <c r="AU805" i="8"/>
  <c r="AO805" i="8"/>
  <c r="AN805" i="8"/>
  <c r="AM805" i="8"/>
  <c r="AJ805" i="8"/>
  <c r="AG805" i="8"/>
  <c r="AF805" i="8"/>
  <c r="AX804" i="8"/>
  <c r="AV804" i="8"/>
  <c r="AU804" i="8"/>
  <c r="AO804" i="8"/>
  <c r="AN804" i="8"/>
  <c r="AM804" i="8"/>
  <c r="AJ804" i="8"/>
  <c r="AG804" i="8"/>
  <c r="AF804" i="8"/>
  <c r="AX803" i="8"/>
  <c r="AV803" i="8"/>
  <c r="AU803" i="8"/>
  <c r="AO803" i="8"/>
  <c r="AN803" i="8"/>
  <c r="AM803" i="8"/>
  <c r="AJ803" i="8"/>
  <c r="AG803" i="8"/>
  <c r="AF803" i="8"/>
  <c r="AX802" i="8"/>
  <c r="AV802" i="8"/>
  <c r="AU802" i="8"/>
  <c r="AO802" i="8"/>
  <c r="AN802" i="8"/>
  <c r="AM802" i="8"/>
  <c r="AJ802" i="8"/>
  <c r="AG802" i="8"/>
  <c r="AF802" i="8"/>
  <c r="AX801" i="8"/>
  <c r="AV801" i="8"/>
  <c r="AU801" i="8"/>
  <c r="AO801" i="8"/>
  <c r="AN801" i="8"/>
  <c r="AM801" i="8"/>
  <c r="AJ801" i="8"/>
  <c r="AG801" i="8"/>
  <c r="AF801" i="8"/>
  <c r="AX800" i="8"/>
  <c r="AV800" i="8"/>
  <c r="AU800" i="8"/>
  <c r="AO800" i="8"/>
  <c r="AN800" i="8"/>
  <c r="AM800" i="8"/>
  <c r="AJ800" i="8"/>
  <c r="AG800" i="8"/>
  <c r="AF800" i="8"/>
  <c r="AX799" i="8"/>
  <c r="AV799" i="8"/>
  <c r="AU799" i="8"/>
  <c r="AO799" i="8"/>
  <c r="AN799" i="8"/>
  <c r="AM799" i="8"/>
  <c r="AJ799" i="8"/>
  <c r="AG799" i="8"/>
  <c r="AF799" i="8"/>
  <c r="AX798" i="8"/>
  <c r="AV798" i="8"/>
  <c r="AU798" i="8"/>
  <c r="AO798" i="8"/>
  <c r="AN798" i="8"/>
  <c r="AM798" i="8"/>
  <c r="AJ798" i="8"/>
  <c r="AG798" i="8"/>
  <c r="AF798" i="8"/>
  <c r="AX797" i="8"/>
  <c r="AV797" i="8"/>
  <c r="AU797" i="8"/>
  <c r="AO797" i="8"/>
  <c r="AN797" i="8"/>
  <c r="AM797" i="8"/>
  <c r="AJ797" i="8"/>
  <c r="AG797" i="8"/>
  <c r="AF797" i="8"/>
  <c r="AX796" i="8"/>
  <c r="AV796" i="8"/>
  <c r="AU796" i="8"/>
  <c r="AO796" i="8"/>
  <c r="AN796" i="8"/>
  <c r="AM796" i="8"/>
  <c r="AJ796" i="8"/>
  <c r="AG796" i="8"/>
  <c r="AF796" i="8"/>
  <c r="AX795" i="8"/>
  <c r="AV795" i="8"/>
  <c r="AU795" i="8"/>
  <c r="AO795" i="8"/>
  <c r="AN795" i="8"/>
  <c r="AM795" i="8"/>
  <c r="AJ795" i="8"/>
  <c r="AG795" i="8"/>
  <c r="AF795" i="8"/>
  <c r="AX794" i="8"/>
  <c r="AV794" i="8"/>
  <c r="AU794" i="8"/>
  <c r="AO794" i="8"/>
  <c r="AN794" i="8"/>
  <c r="AM794" i="8"/>
  <c r="AJ794" i="8"/>
  <c r="AG794" i="8"/>
  <c r="AF794" i="8"/>
  <c r="AX793" i="8"/>
  <c r="AV793" i="8"/>
  <c r="AU793" i="8"/>
  <c r="AO793" i="8"/>
  <c r="AN793" i="8"/>
  <c r="AM793" i="8"/>
  <c r="AJ793" i="8"/>
  <c r="AG793" i="8"/>
  <c r="AF793" i="8"/>
  <c r="AX792" i="8"/>
  <c r="AV792" i="8"/>
  <c r="AU792" i="8"/>
  <c r="AO792" i="8"/>
  <c r="AN792" i="8"/>
  <c r="AM792" i="8"/>
  <c r="AJ792" i="8"/>
  <c r="AG792" i="8"/>
  <c r="AF792" i="8"/>
  <c r="AX791" i="8"/>
  <c r="AV791" i="8"/>
  <c r="AU791" i="8"/>
  <c r="AO791" i="8"/>
  <c r="AN791" i="8"/>
  <c r="AM791" i="8"/>
  <c r="AJ791" i="8"/>
  <c r="AG791" i="8"/>
  <c r="AF791" i="8"/>
  <c r="AX790" i="8"/>
  <c r="AV790" i="8"/>
  <c r="AU790" i="8"/>
  <c r="AO790" i="8"/>
  <c r="AN790" i="8"/>
  <c r="AM790" i="8"/>
  <c r="AJ790" i="8"/>
  <c r="AG790" i="8"/>
  <c r="AF790" i="8"/>
  <c r="AX789" i="8"/>
  <c r="AV789" i="8"/>
  <c r="AU789" i="8"/>
  <c r="AO789" i="8"/>
  <c r="AN789" i="8"/>
  <c r="AM789" i="8"/>
  <c r="AJ789" i="8"/>
  <c r="AG789" i="8"/>
  <c r="AF789" i="8"/>
  <c r="AX788" i="8"/>
  <c r="AV788" i="8"/>
  <c r="AU788" i="8"/>
  <c r="AO788" i="8"/>
  <c r="AN788" i="8"/>
  <c r="AM788" i="8"/>
  <c r="AJ788" i="8"/>
  <c r="AG788" i="8"/>
  <c r="AF788" i="8"/>
  <c r="AX787" i="8"/>
  <c r="AV787" i="8"/>
  <c r="AU787" i="8"/>
  <c r="AO787" i="8"/>
  <c r="AN787" i="8"/>
  <c r="AM787" i="8"/>
  <c r="AJ787" i="8"/>
  <c r="AG787" i="8"/>
  <c r="AF787" i="8"/>
  <c r="AX786" i="8"/>
  <c r="AV786" i="8"/>
  <c r="AU786" i="8"/>
  <c r="AO786" i="8"/>
  <c r="AN786" i="8"/>
  <c r="AM786" i="8"/>
  <c r="AJ786" i="8"/>
  <c r="AG786" i="8"/>
  <c r="AF786" i="8"/>
  <c r="AX785" i="8"/>
  <c r="AV785" i="8"/>
  <c r="AU785" i="8"/>
  <c r="AO785" i="8"/>
  <c r="AN785" i="8"/>
  <c r="AM785" i="8"/>
  <c r="AJ785" i="8"/>
  <c r="AG785" i="8"/>
  <c r="AF785" i="8"/>
  <c r="AX784" i="8"/>
  <c r="AV784" i="8"/>
  <c r="AU784" i="8"/>
  <c r="AO784" i="8"/>
  <c r="AN784" i="8"/>
  <c r="AM784" i="8"/>
  <c r="AJ784" i="8"/>
  <c r="AG784" i="8"/>
  <c r="AF784" i="8"/>
  <c r="AX783" i="8"/>
  <c r="AV783" i="8"/>
  <c r="AU783" i="8"/>
  <c r="AO783" i="8"/>
  <c r="AN783" i="8"/>
  <c r="AM783" i="8"/>
  <c r="AJ783" i="8"/>
  <c r="AG783" i="8"/>
  <c r="AF783" i="8"/>
  <c r="AX782" i="8"/>
  <c r="AV782" i="8"/>
  <c r="AU782" i="8"/>
  <c r="AO782" i="8"/>
  <c r="AN782" i="8"/>
  <c r="AM782" i="8"/>
  <c r="AJ782" i="8"/>
  <c r="AG782" i="8"/>
  <c r="AF782" i="8"/>
  <c r="AX781" i="8"/>
  <c r="AV781" i="8"/>
  <c r="AU781" i="8"/>
  <c r="AO781" i="8"/>
  <c r="AN781" i="8"/>
  <c r="AM781" i="8"/>
  <c r="AJ781" i="8"/>
  <c r="AG781" i="8"/>
  <c r="AF781" i="8"/>
  <c r="AX780" i="8"/>
  <c r="AV780" i="8"/>
  <c r="AU780" i="8"/>
  <c r="AO780" i="8"/>
  <c r="AN780" i="8"/>
  <c r="AM780" i="8"/>
  <c r="AJ780" i="8"/>
  <c r="AG780" i="8"/>
  <c r="AF780" i="8"/>
  <c r="AX779" i="8"/>
  <c r="AV779" i="8"/>
  <c r="AU779" i="8"/>
  <c r="AO779" i="8"/>
  <c r="AN779" i="8"/>
  <c r="AM779" i="8"/>
  <c r="AJ779" i="8"/>
  <c r="AG779" i="8"/>
  <c r="AF779" i="8"/>
  <c r="AX778" i="8"/>
  <c r="AV778" i="8"/>
  <c r="AU778" i="8"/>
  <c r="AO778" i="8"/>
  <c r="AN778" i="8"/>
  <c r="AM778" i="8"/>
  <c r="AJ778" i="8"/>
  <c r="AG778" i="8"/>
  <c r="AF778" i="8"/>
  <c r="AX777" i="8"/>
  <c r="AV777" i="8"/>
  <c r="AU777" i="8"/>
  <c r="AO777" i="8"/>
  <c r="AN777" i="8"/>
  <c r="AM777" i="8"/>
  <c r="AJ777" i="8"/>
  <c r="AG777" i="8"/>
  <c r="AF777" i="8"/>
  <c r="AX776" i="8"/>
  <c r="AV776" i="8"/>
  <c r="AU776" i="8"/>
  <c r="AO776" i="8"/>
  <c r="AN776" i="8"/>
  <c r="AM776" i="8"/>
  <c r="AJ776" i="8"/>
  <c r="AG776" i="8"/>
  <c r="AF776" i="8"/>
  <c r="AX775" i="8"/>
  <c r="AV775" i="8"/>
  <c r="AU775" i="8"/>
  <c r="AO775" i="8"/>
  <c r="AN775" i="8"/>
  <c r="AM775" i="8"/>
  <c r="AJ775" i="8"/>
  <c r="AG775" i="8"/>
  <c r="AF775" i="8"/>
  <c r="AX774" i="8"/>
  <c r="AV774" i="8"/>
  <c r="AU774" i="8"/>
  <c r="AO774" i="8"/>
  <c r="AN774" i="8"/>
  <c r="AM774" i="8"/>
  <c r="AJ774" i="8"/>
  <c r="AG774" i="8"/>
  <c r="AF774" i="8"/>
  <c r="AX773" i="8"/>
  <c r="AV773" i="8"/>
  <c r="AU773" i="8"/>
  <c r="AO773" i="8"/>
  <c r="AN773" i="8"/>
  <c r="AM773" i="8"/>
  <c r="AJ773" i="8"/>
  <c r="AG773" i="8"/>
  <c r="AF773" i="8"/>
  <c r="AX772" i="8"/>
  <c r="AV772" i="8"/>
  <c r="AU772" i="8"/>
  <c r="AO772" i="8"/>
  <c r="AN772" i="8"/>
  <c r="AM772" i="8"/>
  <c r="AJ772" i="8"/>
  <c r="AG772" i="8"/>
  <c r="AF772" i="8"/>
  <c r="AX771" i="8"/>
  <c r="AV771" i="8"/>
  <c r="AU771" i="8"/>
  <c r="AO771" i="8"/>
  <c r="AN771" i="8"/>
  <c r="AM771" i="8"/>
  <c r="AJ771" i="8"/>
  <c r="AG771" i="8"/>
  <c r="AF771" i="8"/>
  <c r="AX770" i="8"/>
  <c r="AV770" i="8"/>
  <c r="AU770" i="8"/>
  <c r="AO770" i="8"/>
  <c r="AN770" i="8"/>
  <c r="AM770" i="8"/>
  <c r="AJ770" i="8"/>
  <c r="AG770" i="8"/>
  <c r="AF770" i="8"/>
  <c r="AX769" i="8"/>
  <c r="AV769" i="8"/>
  <c r="AU769" i="8"/>
  <c r="AO769" i="8"/>
  <c r="AN769" i="8"/>
  <c r="AM769" i="8"/>
  <c r="AJ769" i="8"/>
  <c r="AG769" i="8"/>
  <c r="AF769" i="8"/>
  <c r="AX768" i="8"/>
  <c r="AV768" i="8"/>
  <c r="AU768" i="8"/>
  <c r="AO768" i="8"/>
  <c r="AN768" i="8"/>
  <c r="AM768" i="8"/>
  <c r="AJ768" i="8"/>
  <c r="AG768" i="8"/>
  <c r="AF768" i="8"/>
  <c r="AX767" i="8"/>
  <c r="AV767" i="8"/>
  <c r="AU767" i="8"/>
  <c r="AO767" i="8"/>
  <c r="AN767" i="8"/>
  <c r="AM767" i="8"/>
  <c r="AJ767" i="8"/>
  <c r="AG767" i="8"/>
  <c r="AF767" i="8"/>
  <c r="AX766" i="8"/>
  <c r="AV766" i="8"/>
  <c r="AU766" i="8"/>
  <c r="AO766" i="8"/>
  <c r="AN766" i="8"/>
  <c r="AM766" i="8"/>
  <c r="AJ766" i="8"/>
  <c r="AG766" i="8"/>
  <c r="AF766" i="8"/>
  <c r="AX765" i="8"/>
  <c r="AV765" i="8"/>
  <c r="AU765" i="8"/>
  <c r="AO765" i="8"/>
  <c r="AN765" i="8"/>
  <c r="AM765" i="8"/>
  <c r="AJ765" i="8"/>
  <c r="AG765" i="8"/>
  <c r="AF765" i="8"/>
  <c r="AX764" i="8"/>
  <c r="AV764" i="8"/>
  <c r="AU764" i="8"/>
  <c r="AO764" i="8"/>
  <c r="AN764" i="8"/>
  <c r="AM764" i="8"/>
  <c r="AJ764" i="8"/>
  <c r="AG764" i="8"/>
  <c r="AF764" i="8"/>
  <c r="AX763" i="8"/>
  <c r="AV763" i="8"/>
  <c r="AU763" i="8"/>
  <c r="AO763" i="8"/>
  <c r="AN763" i="8"/>
  <c r="AM763" i="8"/>
  <c r="AJ763" i="8"/>
  <c r="AG763" i="8"/>
  <c r="AF763" i="8"/>
  <c r="AX762" i="8"/>
  <c r="AV762" i="8"/>
  <c r="AU762" i="8"/>
  <c r="AO762" i="8"/>
  <c r="AN762" i="8"/>
  <c r="AM762" i="8"/>
  <c r="AJ762" i="8"/>
  <c r="AG762" i="8"/>
  <c r="AF762" i="8"/>
  <c r="AX761" i="8"/>
  <c r="AV761" i="8"/>
  <c r="AU761" i="8"/>
  <c r="AO761" i="8"/>
  <c r="AN761" i="8"/>
  <c r="AM761" i="8"/>
  <c r="AJ761" i="8"/>
  <c r="AG761" i="8"/>
  <c r="AF761" i="8"/>
  <c r="AX760" i="8"/>
  <c r="AV760" i="8"/>
  <c r="AU760" i="8"/>
  <c r="AO760" i="8"/>
  <c r="AN760" i="8"/>
  <c r="AM760" i="8"/>
  <c r="AJ760" i="8"/>
  <c r="AG760" i="8"/>
  <c r="AF760" i="8"/>
  <c r="AX759" i="8"/>
  <c r="AV759" i="8"/>
  <c r="AU759" i="8"/>
  <c r="AO759" i="8"/>
  <c r="AN759" i="8"/>
  <c r="AM759" i="8"/>
  <c r="AJ759" i="8"/>
  <c r="AG759" i="8"/>
  <c r="AF759" i="8"/>
  <c r="AX758" i="8"/>
  <c r="AV758" i="8"/>
  <c r="AU758" i="8"/>
  <c r="AO758" i="8"/>
  <c r="AN758" i="8"/>
  <c r="AM758" i="8"/>
  <c r="AJ758" i="8"/>
  <c r="AG758" i="8"/>
  <c r="AF758" i="8"/>
  <c r="AX757" i="8"/>
  <c r="AV757" i="8"/>
  <c r="AU757" i="8"/>
  <c r="AO757" i="8"/>
  <c r="AN757" i="8"/>
  <c r="AM757" i="8"/>
  <c r="AJ757" i="8"/>
  <c r="AG757" i="8"/>
  <c r="AF757" i="8"/>
  <c r="AX756" i="8"/>
  <c r="AV756" i="8"/>
  <c r="AU756" i="8"/>
  <c r="AO756" i="8"/>
  <c r="AN756" i="8"/>
  <c r="AM756" i="8"/>
  <c r="AJ756" i="8"/>
  <c r="AG756" i="8"/>
  <c r="AF756" i="8"/>
  <c r="AX755" i="8"/>
  <c r="AV755" i="8"/>
  <c r="AU755" i="8"/>
  <c r="AO755" i="8"/>
  <c r="AN755" i="8"/>
  <c r="AM755" i="8"/>
  <c r="AJ755" i="8"/>
  <c r="AG755" i="8"/>
  <c r="AF755" i="8"/>
  <c r="AX754" i="8"/>
  <c r="AV754" i="8"/>
  <c r="AU754" i="8"/>
  <c r="AO754" i="8"/>
  <c r="AN754" i="8"/>
  <c r="AM754" i="8"/>
  <c r="AJ754" i="8"/>
  <c r="AG754" i="8"/>
  <c r="AF754" i="8"/>
  <c r="AX753" i="8"/>
  <c r="AV753" i="8"/>
  <c r="AU753" i="8"/>
  <c r="AO753" i="8"/>
  <c r="AN753" i="8"/>
  <c r="AM753" i="8"/>
  <c r="AJ753" i="8"/>
  <c r="AG753" i="8"/>
  <c r="AF753" i="8"/>
  <c r="AX752" i="8"/>
  <c r="AV752" i="8"/>
  <c r="AU752" i="8"/>
  <c r="AO752" i="8"/>
  <c r="AN752" i="8"/>
  <c r="AM752" i="8"/>
  <c r="AJ752" i="8"/>
  <c r="AG752" i="8"/>
  <c r="AF752" i="8"/>
  <c r="AX751" i="8"/>
  <c r="AV751" i="8"/>
  <c r="AU751" i="8"/>
  <c r="AO751" i="8"/>
  <c r="AN751" i="8"/>
  <c r="AM751" i="8"/>
  <c r="AJ751" i="8"/>
  <c r="AG751" i="8"/>
  <c r="AF751" i="8"/>
  <c r="AX750" i="8"/>
  <c r="AV750" i="8"/>
  <c r="AU750" i="8"/>
  <c r="AO750" i="8"/>
  <c r="AN750" i="8"/>
  <c r="AM750" i="8"/>
  <c r="AJ750" i="8"/>
  <c r="AG750" i="8"/>
  <c r="AF750" i="8"/>
  <c r="AX749" i="8"/>
  <c r="AV749" i="8"/>
  <c r="AU749" i="8"/>
  <c r="AO749" i="8"/>
  <c r="AN749" i="8"/>
  <c r="AM749" i="8"/>
  <c r="AJ749" i="8"/>
  <c r="AG749" i="8"/>
  <c r="AF749" i="8"/>
  <c r="AX748" i="8"/>
  <c r="AV748" i="8"/>
  <c r="AU748" i="8"/>
  <c r="AO748" i="8"/>
  <c r="AN748" i="8"/>
  <c r="AM748" i="8"/>
  <c r="AJ748" i="8"/>
  <c r="AG748" i="8"/>
  <c r="AF748" i="8"/>
  <c r="AX747" i="8"/>
  <c r="AV747" i="8"/>
  <c r="AU747" i="8"/>
  <c r="AO747" i="8"/>
  <c r="AN747" i="8"/>
  <c r="AM747" i="8"/>
  <c r="AJ747" i="8"/>
  <c r="AG747" i="8"/>
  <c r="AF747" i="8"/>
  <c r="AX746" i="8"/>
  <c r="AV746" i="8"/>
  <c r="AU746" i="8"/>
  <c r="AO746" i="8"/>
  <c r="AN746" i="8"/>
  <c r="AM746" i="8"/>
  <c r="AJ746" i="8"/>
  <c r="AG746" i="8"/>
  <c r="AF746" i="8"/>
  <c r="AX745" i="8"/>
  <c r="AV745" i="8"/>
  <c r="AU745" i="8"/>
  <c r="AO745" i="8"/>
  <c r="AN745" i="8"/>
  <c r="AM745" i="8"/>
  <c r="AJ745" i="8"/>
  <c r="AG745" i="8"/>
  <c r="AF745" i="8"/>
  <c r="AX744" i="8"/>
  <c r="AV744" i="8"/>
  <c r="AU744" i="8"/>
  <c r="AO744" i="8"/>
  <c r="AN744" i="8"/>
  <c r="AM744" i="8"/>
  <c r="AJ744" i="8"/>
  <c r="AG744" i="8"/>
  <c r="AF744" i="8"/>
  <c r="AX743" i="8"/>
  <c r="AV743" i="8"/>
  <c r="AU743" i="8"/>
  <c r="AO743" i="8"/>
  <c r="AN743" i="8"/>
  <c r="AM743" i="8"/>
  <c r="AJ743" i="8"/>
  <c r="AG743" i="8"/>
  <c r="AF743" i="8"/>
  <c r="AX742" i="8"/>
  <c r="AV742" i="8"/>
  <c r="AU742" i="8"/>
  <c r="AO742" i="8"/>
  <c r="AN742" i="8"/>
  <c r="AM742" i="8"/>
  <c r="AJ742" i="8"/>
  <c r="AG742" i="8"/>
  <c r="AF742" i="8"/>
  <c r="AX741" i="8"/>
  <c r="AV741" i="8"/>
  <c r="AU741" i="8"/>
  <c r="AO741" i="8"/>
  <c r="AN741" i="8"/>
  <c r="AM741" i="8"/>
  <c r="AJ741" i="8"/>
  <c r="AG741" i="8"/>
  <c r="AF741" i="8"/>
  <c r="AX740" i="8"/>
  <c r="AV740" i="8"/>
  <c r="AU740" i="8"/>
  <c r="AO740" i="8"/>
  <c r="AN740" i="8"/>
  <c r="AM740" i="8"/>
  <c r="AJ740" i="8"/>
  <c r="AG740" i="8"/>
  <c r="AF740" i="8"/>
  <c r="AX739" i="8"/>
  <c r="AV739" i="8"/>
  <c r="AU739" i="8"/>
  <c r="AO739" i="8"/>
  <c r="AN739" i="8"/>
  <c r="AM739" i="8"/>
  <c r="AJ739" i="8"/>
  <c r="AG739" i="8"/>
  <c r="AF739" i="8"/>
  <c r="AX738" i="8"/>
  <c r="AV738" i="8"/>
  <c r="AU738" i="8"/>
  <c r="AO738" i="8"/>
  <c r="AN738" i="8"/>
  <c r="AM738" i="8"/>
  <c r="AJ738" i="8"/>
  <c r="AG738" i="8"/>
  <c r="AF738" i="8"/>
  <c r="AX737" i="8"/>
  <c r="AV737" i="8"/>
  <c r="AU737" i="8"/>
  <c r="AO737" i="8"/>
  <c r="AN737" i="8"/>
  <c r="AM737" i="8"/>
  <c r="AJ737" i="8"/>
  <c r="AG737" i="8"/>
  <c r="AF737" i="8"/>
  <c r="AX736" i="8"/>
  <c r="AV736" i="8"/>
  <c r="AU736" i="8"/>
  <c r="AO736" i="8"/>
  <c r="AN736" i="8"/>
  <c r="AM736" i="8"/>
  <c r="AJ736" i="8"/>
  <c r="AG736" i="8"/>
  <c r="AF736" i="8"/>
  <c r="AX735" i="8"/>
  <c r="AV735" i="8"/>
  <c r="AU735" i="8"/>
  <c r="AO735" i="8"/>
  <c r="AN735" i="8"/>
  <c r="AM735" i="8"/>
  <c r="AJ735" i="8"/>
  <c r="AG735" i="8"/>
  <c r="AF735" i="8"/>
  <c r="AX734" i="8"/>
  <c r="AV734" i="8"/>
  <c r="AU734" i="8"/>
  <c r="AO734" i="8"/>
  <c r="AN734" i="8"/>
  <c r="AM734" i="8"/>
  <c r="AJ734" i="8"/>
  <c r="AG734" i="8"/>
  <c r="AF734" i="8"/>
  <c r="AX733" i="8"/>
  <c r="AV733" i="8"/>
  <c r="AU733" i="8"/>
  <c r="AO733" i="8"/>
  <c r="AN733" i="8"/>
  <c r="AM733" i="8"/>
  <c r="AJ733" i="8"/>
  <c r="AG733" i="8"/>
  <c r="AF733" i="8"/>
  <c r="AX732" i="8"/>
  <c r="AV732" i="8"/>
  <c r="AU732" i="8"/>
  <c r="AO732" i="8"/>
  <c r="AN732" i="8"/>
  <c r="AM732" i="8"/>
  <c r="AJ732" i="8"/>
  <c r="AG732" i="8"/>
  <c r="AF732" i="8"/>
  <c r="AX731" i="8"/>
  <c r="AV731" i="8"/>
  <c r="AU731" i="8"/>
  <c r="AO731" i="8"/>
  <c r="AN731" i="8"/>
  <c r="AM731" i="8"/>
  <c r="AJ731" i="8"/>
  <c r="AG731" i="8"/>
  <c r="AF731" i="8"/>
  <c r="AX730" i="8"/>
  <c r="AV730" i="8"/>
  <c r="AU730" i="8"/>
  <c r="AO730" i="8"/>
  <c r="AN730" i="8"/>
  <c r="AM730" i="8"/>
  <c r="AJ730" i="8"/>
  <c r="AG730" i="8"/>
  <c r="AF730" i="8"/>
  <c r="AX729" i="8"/>
  <c r="AV729" i="8"/>
  <c r="AU729" i="8"/>
  <c r="AO729" i="8"/>
  <c r="AN729" i="8"/>
  <c r="AM729" i="8"/>
  <c r="AJ729" i="8"/>
  <c r="AG729" i="8"/>
  <c r="AF729" i="8"/>
  <c r="AX728" i="8"/>
  <c r="AV728" i="8"/>
  <c r="AU728" i="8"/>
  <c r="AO728" i="8"/>
  <c r="AN728" i="8"/>
  <c r="AM728" i="8"/>
  <c r="AJ728" i="8"/>
  <c r="AG728" i="8"/>
  <c r="AF728" i="8"/>
  <c r="AX727" i="8"/>
  <c r="AV727" i="8"/>
  <c r="AU727" i="8"/>
  <c r="AO727" i="8"/>
  <c r="AN727" i="8"/>
  <c r="AM727" i="8"/>
  <c r="AJ727" i="8"/>
  <c r="AG727" i="8"/>
  <c r="AF727" i="8"/>
  <c r="AX726" i="8"/>
  <c r="AV726" i="8"/>
  <c r="AU726" i="8"/>
  <c r="AO726" i="8"/>
  <c r="AN726" i="8"/>
  <c r="AM726" i="8"/>
  <c r="AJ726" i="8"/>
  <c r="AG726" i="8"/>
  <c r="AF726" i="8"/>
  <c r="AX725" i="8"/>
  <c r="AV725" i="8"/>
  <c r="AU725" i="8"/>
  <c r="AO725" i="8"/>
  <c r="AN725" i="8"/>
  <c r="AM725" i="8"/>
  <c r="AJ725" i="8"/>
  <c r="AG725" i="8"/>
  <c r="AF725" i="8"/>
  <c r="AX724" i="8"/>
  <c r="AV724" i="8"/>
  <c r="AU724" i="8"/>
  <c r="AO724" i="8"/>
  <c r="AN724" i="8"/>
  <c r="AM724" i="8"/>
  <c r="AJ724" i="8"/>
  <c r="AG724" i="8"/>
  <c r="AF724" i="8"/>
  <c r="AX723" i="8"/>
  <c r="AV723" i="8"/>
  <c r="AU723" i="8"/>
  <c r="AO723" i="8"/>
  <c r="AN723" i="8"/>
  <c r="AM723" i="8"/>
  <c r="AJ723" i="8"/>
  <c r="AG723" i="8"/>
  <c r="AF723" i="8"/>
  <c r="AX722" i="8"/>
  <c r="AV722" i="8"/>
  <c r="AU722" i="8"/>
  <c r="AO722" i="8"/>
  <c r="AN722" i="8"/>
  <c r="AM722" i="8"/>
  <c r="AJ722" i="8"/>
  <c r="AG722" i="8"/>
  <c r="AF722" i="8"/>
  <c r="AX721" i="8"/>
  <c r="AV721" i="8"/>
  <c r="AU721" i="8"/>
  <c r="AO721" i="8"/>
  <c r="AN721" i="8"/>
  <c r="AM721" i="8"/>
  <c r="AJ721" i="8"/>
  <c r="AG721" i="8"/>
  <c r="AF721" i="8"/>
  <c r="AX720" i="8"/>
  <c r="AV720" i="8"/>
  <c r="AU720" i="8"/>
  <c r="AO720" i="8"/>
  <c r="AN720" i="8"/>
  <c r="AM720" i="8"/>
  <c r="AJ720" i="8"/>
  <c r="AG720" i="8"/>
  <c r="AF720" i="8"/>
  <c r="AX719" i="8"/>
  <c r="AV719" i="8"/>
  <c r="AU719" i="8"/>
  <c r="AO719" i="8"/>
  <c r="AN719" i="8"/>
  <c r="AM719" i="8"/>
  <c r="AJ719" i="8"/>
  <c r="AG719" i="8"/>
  <c r="AF719" i="8"/>
  <c r="AX718" i="8"/>
  <c r="AV718" i="8"/>
  <c r="AU718" i="8"/>
  <c r="AO718" i="8"/>
  <c r="AN718" i="8"/>
  <c r="AM718" i="8"/>
  <c r="AJ718" i="8"/>
  <c r="AG718" i="8"/>
  <c r="AF718" i="8"/>
  <c r="AX717" i="8"/>
  <c r="AV717" i="8"/>
  <c r="AU717" i="8"/>
  <c r="AO717" i="8"/>
  <c r="AN717" i="8"/>
  <c r="AM717" i="8"/>
  <c r="AJ717" i="8"/>
  <c r="AG717" i="8"/>
  <c r="AF717" i="8"/>
  <c r="AX716" i="8"/>
  <c r="AV716" i="8"/>
  <c r="AU716" i="8"/>
  <c r="AO716" i="8"/>
  <c r="AN716" i="8"/>
  <c r="AM716" i="8"/>
  <c r="AJ716" i="8"/>
  <c r="AG716" i="8"/>
  <c r="AF716" i="8"/>
  <c r="AX715" i="8"/>
  <c r="AV715" i="8"/>
  <c r="AU715" i="8"/>
  <c r="AO715" i="8"/>
  <c r="AN715" i="8"/>
  <c r="AM715" i="8"/>
  <c r="AJ715" i="8"/>
  <c r="AG715" i="8"/>
  <c r="AF715" i="8"/>
  <c r="AX714" i="8"/>
  <c r="AV714" i="8"/>
  <c r="AU714" i="8"/>
  <c r="AO714" i="8"/>
  <c r="AN714" i="8"/>
  <c r="AM714" i="8"/>
  <c r="AJ714" i="8"/>
  <c r="AG714" i="8"/>
  <c r="AF714" i="8"/>
  <c r="AX713" i="8"/>
  <c r="AV713" i="8"/>
  <c r="AU713" i="8"/>
  <c r="AO713" i="8"/>
  <c r="AN713" i="8"/>
  <c r="AM713" i="8"/>
  <c r="AJ713" i="8"/>
  <c r="AG713" i="8"/>
  <c r="AF713" i="8"/>
  <c r="AX712" i="8"/>
  <c r="AV712" i="8"/>
  <c r="AU712" i="8"/>
  <c r="AO712" i="8"/>
  <c r="AN712" i="8"/>
  <c r="AM712" i="8"/>
  <c r="AJ712" i="8"/>
  <c r="AG712" i="8"/>
  <c r="AF712" i="8"/>
  <c r="AX711" i="8"/>
  <c r="AV711" i="8"/>
  <c r="AU711" i="8"/>
  <c r="AO711" i="8"/>
  <c r="AN711" i="8"/>
  <c r="AM711" i="8"/>
  <c r="AJ711" i="8"/>
  <c r="AG711" i="8"/>
  <c r="AF711" i="8"/>
  <c r="AX710" i="8"/>
  <c r="AV710" i="8"/>
  <c r="AU710" i="8"/>
  <c r="AO710" i="8"/>
  <c r="AN710" i="8"/>
  <c r="AM710" i="8"/>
  <c r="AJ710" i="8"/>
  <c r="AG710" i="8"/>
  <c r="AF710" i="8"/>
  <c r="AX709" i="8"/>
  <c r="AV709" i="8"/>
  <c r="AU709" i="8"/>
  <c r="AO709" i="8"/>
  <c r="AN709" i="8"/>
  <c r="AM709" i="8"/>
  <c r="AJ709" i="8"/>
  <c r="AG709" i="8"/>
  <c r="AF709" i="8"/>
  <c r="AX708" i="8"/>
  <c r="AV708" i="8"/>
  <c r="AU708" i="8"/>
  <c r="AO708" i="8"/>
  <c r="AN708" i="8"/>
  <c r="AM708" i="8"/>
  <c r="AJ708" i="8"/>
  <c r="AG708" i="8"/>
  <c r="AF708" i="8"/>
  <c r="AX707" i="8"/>
  <c r="AV707" i="8"/>
  <c r="AU707" i="8"/>
  <c r="AO707" i="8"/>
  <c r="AN707" i="8"/>
  <c r="AM707" i="8"/>
  <c r="AJ707" i="8"/>
  <c r="AG707" i="8"/>
  <c r="AF707" i="8"/>
  <c r="AX706" i="8"/>
  <c r="AV706" i="8"/>
  <c r="AU706" i="8"/>
  <c r="AO706" i="8"/>
  <c r="AN706" i="8"/>
  <c r="AM706" i="8"/>
  <c r="AJ706" i="8"/>
  <c r="AG706" i="8"/>
  <c r="AF706" i="8"/>
  <c r="AX705" i="8"/>
  <c r="AV705" i="8"/>
  <c r="AU705" i="8"/>
  <c r="AO705" i="8"/>
  <c r="AN705" i="8"/>
  <c r="AM705" i="8"/>
  <c r="AJ705" i="8"/>
  <c r="AG705" i="8"/>
  <c r="AF705" i="8"/>
  <c r="AX704" i="8"/>
  <c r="AV704" i="8"/>
  <c r="AU704" i="8"/>
  <c r="AO704" i="8"/>
  <c r="AN704" i="8"/>
  <c r="AM704" i="8"/>
  <c r="AJ704" i="8"/>
  <c r="AG704" i="8"/>
  <c r="AF704" i="8"/>
  <c r="AX703" i="8"/>
  <c r="AV703" i="8"/>
  <c r="AU703" i="8"/>
  <c r="AO703" i="8"/>
  <c r="AN703" i="8"/>
  <c r="AM703" i="8"/>
  <c r="AJ703" i="8"/>
  <c r="AG703" i="8"/>
  <c r="AF703" i="8"/>
  <c r="AX702" i="8"/>
  <c r="AV702" i="8"/>
  <c r="AU702" i="8"/>
  <c r="AO702" i="8"/>
  <c r="AN702" i="8"/>
  <c r="AM702" i="8"/>
  <c r="AJ702" i="8"/>
  <c r="AG702" i="8"/>
  <c r="AF702" i="8"/>
  <c r="AX701" i="8"/>
  <c r="AV701" i="8"/>
  <c r="AU701" i="8"/>
  <c r="AO701" i="8"/>
  <c r="AN701" i="8"/>
  <c r="AM701" i="8"/>
  <c r="AJ701" i="8"/>
  <c r="AG701" i="8"/>
  <c r="AF701" i="8"/>
  <c r="AX700" i="8"/>
  <c r="AV700" i="8"/>
  <c r="AU700" i="8"/>
  <c r="AO700" i="8"/>
  <c r="AN700" i="8"/>
  <c r="AM700" i="8"/>
  <c r="AJ700" i="8"/>
  <c r="AG700" i="8"/>
  <c r="AF700" i="8"/>
  <c r="AX699" i="8"/>
  <c r="AV699" i="8"/>
  <c r="AU699" i="8"/>
  <c r="AO699" i="8"/>
  <c r="AN699" i="8"/>
  <c r="AM699" i="8"/>
  <c r="AJ699" i="8"/>
  <c r="AG699" i="8"/>
  <c r="AF699" i="8"/>
  <c r="AX698" i="8"/>
  <c r="AV698" i="8"/>
  <c r="AU698" i="8"/>
  <c r="AO698" i="8"/>
  <c r="AN698" i="8"/>
  <c r="AM698" i="8"/>
  <c r="AJ698" i="8"/>
  <c r="AG698" i="8"/>
  <c r="AF698" i="8"/>
  <c r="AX697" i="8"/>
  <c r="AV697" i="8"/>
  <c r="AU697" i="8"/>
  <c r="AO697" i="8"/>
  <c r="AN697" i="8"/>
  <c r="AM697" i="8"/>
  <c r="AJ697" i="8"/>
  <c r="AG697" i="8"/>
  <c r="AF697" i="8"/>
  <c r="AX696" i="8"/>
  <c r="AV696" i="8"/>
  <c r="AU696" i="8"/>
  <c r="AO696" i="8"/>
  <c r="AN696" i="8"/>
  <c r="AM696" i="8"/>
  <c r="AJ696" i="8"/>
  <c r="AG696" i="8"/>
  <c r="AF696" i="8"/>
  <c r="AX695" i="8"/>
  <c r="AV695" i="8"/>
  <c r="AU695" i="8"/>
  <c r="AO695" i="8"/>
  <c r="AN695" i="8"/>
  <c r="AM695" i="8"/>
  <c r="AJ695" i="8"/>
  <c r="AG695" i="8"/>
  <c r="AF695" i="8"/>
  <c r="AX694" i="8"/>
  <c r="AV694" i="8"/>
  <c r="AU694" i="8"/>
  <c r="AO694" i="8"/>
  <c r="AN694" i="8"/>
  <c r="AM694" i="8"/>
  <c r="AJ694" i="8"/>
  <c r="AG694" i="8"/>
  <c r="AF694" i="8"/>
  <c r="AX693" i="8"/>
  <c r="AV693" i="8"/>
  <c r="AU693" i="8"/>
  <c r="AO693" i="8"/>
  <c r="AN693" i="8"/>
  <c r="AM693" i="8"/>
  <c r="AJ693" i="8"/>
  <c r="AG693" i="8"/>
  <c r="AF693" i="8"/>
  <c r="AX692" i="8"/>
  <c r="AV692" i="8"/>
  <c r="AU692" i="8"/>
  <c r="AO692" i="8"/>
  <c r="AN692" i="8"/>
  <c r="AM692" i="8"/>
  <c r="AJ692" i="8"/>
  <c r="AG692" i="8"/>
  <c r="AF692" i="8"/>
  <c r="AX691" i="8"/>
  <c r="AV691" i="8"/>
  <c r="AU691" i="8"/>
  <c r="AO691" i="8"/>
  <c r="AN691" i="8"/>
  <c r="AM691" i="8"/>
  <c r="AJ691" i="8"/>
  <c r="AG691" i="8"/>
  <c r="AF691" i="8"/>
  <c r="AX690" i="8"/>
  <c r="AV690" i="8"/>
  <c r="AU690" i="8"/>
  <c r="AO690" i="8"/>
  <c r="AN690" i="8"/>
  <c r="AM690" i="8"/>
  <c r="AJ690" i="8"/>
  <c r="AG690" i="8"/>
  <c r="AF690" i="8"/>
  <c r="AX689" i="8"/>
  <c r="AV689" i="8"/>
  <c r="AU689" i="8"/>
  <c r="AO689" i="8"/>
  <c r="AN689" i="8"/>
  <c r="AM689" i="8"/>
  <c r="AJ689" i="8"/>
  <c r="AG689" i="8"/>
  <c r="AF689" i="8"/>
  <c r="AX688" i="8"/>
  <c r="AV688" i="8"/>
  <c r="AU688" i="8"/>
  <c r="AO688" i="8"/>
  <c r="AN688" i="8"/>
  <c r="AM688" i="8"/>
  <c r="AJ688" i="8"/>
  <c r="AG688" i="8"/>
  <c r="AF688" i="8"/>
  <c r="AX687" i="8"/>
  <c r="AV687" i="8"/>
  <c r="AU687" i="8"/>
  <c r="AO687" i="8"/>
  <c r="AN687" i="8"/>
  <c r="AM687" i="8"/>
  <c r="AJ687" i="8"/>
  <c r="AG687" i="8"/>
  <c r="AF687" i="8"/>
  <c r="AX686" i="8"/>
  <c r="AV686" i="8"/>
  <c r="AU686" i="8"/>
  <c r="AO686" i="8"/>
  <c r="AN686" i="8"/>
  <c r="AM686" i="8"/>
  <c r="AJ686" i="8"/>
  <c r="AG686" i="8"/>
  <c r="AF686" i="8"/>
  <c r="AX685" i="8"/>
  <c r="AV685" i="8"/>
  <c r="AU685" i="8"/>
  <c r="AO685" i="8"/>
  <c r="AN685" i="8"/>
  <c r="AM685" i="8"/>
  <c r="AJ685" i="8"/>
  <c r="AG685" i="8"/>
  <c r="AF685" i="8"/>
  <c r="AX684" i="8"/>
  <c r="AV684" i="8"/>
  <c r="AU684" i="8"/>
  <c r="AO684" i="8"/>
  <c r="AN684" i="8"/>
  <c r="AM684" i="8"/>
  <c r="AJ684" i="8"/>
  <c r="AG684" i="8"/>
  <c r="AF684" i="8"/>
  <c r="AX683" i="8"/>
  <c r="AV683" i="8"/>
  <c r="AU683" i="8"/>
  <c r="AO683" i="8"/>
  <c r="AN683" i="8"/>
  <c r="AM683" i="8"/>
  <c r="AJ683" i="8"/>
  <c r="AG683" i="8"/>
  <c r="AF683" i="8"/>
  <c r="AX682" i="8"/>
  <c r="AV682" i="8"/>
  <c r="AU682" i="8"/>
  <c r="AO682" i="8"/>
  <c r="AN682" i="8"/>
  <c r="AM682" i="8"/>
  <c r="AJ682" i="8"/>
  <c r="AG682" i="8"/>
  <c r="AF682" i="8"/>
  <c r="AX681" i="8"/>
  <c r="AV681" i="8"/>
  <c r="AU681" i="8"/>
  <c r="AO681" i="8"/>
  <c r="AN681" i="8"/>
  <c r="AM681" i="8"/>
  <c r="AJ681" i="8"/>
  <c r="AG681" i="8"/>
  <c r="AF681" i="8"/>
  <c r="AX680" i="8"/>
  <c r="AV680" i="8"/>
  <c r="AU680" i="8"/>
  <c r="AO680" i="8"/>
  <c r="AN680" i="8"/>
  <c r="AM680" i="8"/>
  <c r="AJ680" i="8"/>
  <c r="AG680" i="8"/>
  <c r="AF680" i="8"/>
  <c r="AX679" i="8"/>
  <c r="AV679" i="8"/>
  <c r="AU679" i="8"/>
  <c r="AO679" i="8"/>
  <c r="AN679" i="8"/>
  <c r="AM679" i="8"/>
  <c r="AJ679" i="8"/>
  <c r="AG679" i="8"/>
  <c r="AF679" i="8"/>
  <c r="AX678" i="8"/>
  <c r="AV678" i="8"/>
  <c r="AU678" i="8"/>
  <c r="AO678" i="8"/>
  <c r="AN678" i="8"/>
  <c r="AM678" i="8"/>
  <c r="AJ678" i="8"/>
  <c r="AG678" i="8"/>
  <c r="AF678" i="8"/>
  <c r="AX677" i="8"/>
  <c r="AV677" i="8"/>
  <c r="AU677" i="8"/>
  <c r="AO677" i="8"/>
  <c r="AN677" i="8"/>
  <c r="AM677" i="8"/>
  <c r="AJ677" i="8"/>
  <c r="AG677" i="8"/>
  <c r="AF677" i="8"/>
  <c r="AX676" i="8"/>
  <c r="AV676" i="8"/>
  <c r="AU676" i="8"/>
  <c r="AO676" i="8"/>
  <c r="AN676" i="8"/>
  <c r="AM676" i="8"/>
  <c r="AJ676" i="8"/>
  <c r="AG676" i="8"/>
  <c r="AF676" i="8"/>
  <c r="AX675" i="8"/>
  <c r="AV675" i="8"/>
  <c r="AU675" i="8"/>
  <c r="AO675" i="8"/>
  <c r="AN675" i="8"/>
  <c r="AM675" i="8"/>
  <c r="AJ675" i="8"/>
  <c r="AG675" i="8"/>
  <c r="AF675" i="8"/>
  <c r="AX674" i="8"/>
  <c r="AV674" i="8"/>
  <c r="AU674" i="8"/>
  <c r="AO674" i="8"/>
  <c r="AN674" i="8"/>
  <c r="AM674" i="8"/>
  <c r="AJ674" i="8"/>
  <c r="AG674" i="8"/>
  <c r="AF674" i="8"/>
  <c r="AX673" i="8"/>
  <c r="AV673" i="8"/>
  <c r="AU673" i="8"/>
  <c r="AO673" i="8"/>
  <c r="AN673" i="8"/>
  <c r="AM673" i="8"/>
  <c r="AJ673" i="8"/>
  <c r="AG673" i="8"/>
  <c r="AF673" i="8"/>
  <c r="AX672" i="8"/>
  <c r="AV672" i="8"/>
  <c r="AU672" i="8"/>
  <c r="AO672" i="8"/>
  <c r="AN672" i="8"/>
  <c r="AM672" i="8"/>
  <c r="AJ672" i="8"/>
  <c r="AG672" i="8"/>
  <c r="AF672" i="8"/>
  <c r="AX671" i="8"/>
  <c r="AV671" i="8"/>
  <c r="AU671" i="8"/>
  <c r="AO671" i="8"/>
  <c r="AN671" i="8"/>
  <c r="AM671" i="8"/>
  <c r="AJ671" i="8"/>
  <c r="AG671" i="8"/>
  <c r="AF671" i="8"/>
  <c r="AX670" i="8"/>
  <c r="AV670" i="8"/>
  <c r="AU670" i="8"/>
  <c r="AO670" i="8"/>
  <c r="AN670" i="8"/>
  <c r="AM670" i="8"/>
  <c r="AJ670" i="8"/>
  <c r="AG670" i="8"/>
  <c r="AF670" i="8"/>
  <c r="AX669" i="8"/>
  <c r="AV669" i="8"/>
  <c r="AU669" i="8"/>
  <c r="AO669" i="8"/>
  <c r="AN669" i="8"/>
  <c r="AM669" i="8"/>
  <c r="AJ669" i="8"/>
  <c r="AG669" i="8"/>
  <c r="AF669" i="8"/>
  <c r="AX668" i="8"/>
  <c r="AV668" i="8"/>
  <c r="AU668" i="8"/>
  <c r="AO668" i="8"/>
  <c r="AN668" i="8"/>
  <c r="AM668" i="8"/>
  <c r="AJ668" i="8"/>
  <c r="AG668" i="8"/>
  <c r="AF668" i="8"/>
  <c r="AX667" i="8"/>
  <c r="AV667" i="8"/>
  <c r="AU667" i="8"/>
  <c r="AO667" i="8"/>
  <c r="AN667" i="8"/>
  <c r="AM667" i="8"/>
  <c r="AJ667" i="8"/>
  <c r="AG667" i="8"/>
  <c r="AF667" i="8"/>
  <c r="AX666" i="8"/>
  <c r="AV666" i="8"/>
  <c r="AU666" i="8"/>
  <c r="AO666" i="8"/>
  <c r="AN666" i="8"/>
  <c r="AM666" i="8"/>
  <c r="AJ666" i="8"/>
  <c r="AG666" i="8"/>
  <c r="AF666" i="8"/>
  <c r="AX665" i="8"/>
  <c r="AV665" i="8"/>
  <c r="AU665" i="8"/>
  <c r="AO665" i="8"/>
  <c r="AN665" i="8"/>
  <c r="AM665" i="8"/>
  <c r="AJ665" i="8"/>
  <c r="AG665" i="8"/>
  <c r="AF665" i="8"/>
  <c r="AX664" i="8"/>
  <c r="AV664" i="8"/>
  <c r="AU664" i="8"/>
  <c r="AO664" i="8"/>
  <c r="AN664" i="8"/>
  <c r="AM664" i="8"/>
  <c r="AJ664" i="8"/>
  <c r="AG664" i="8"/>
  <c r="AF664" i="8"/>
  <c r="AX663" i="8"/>
  <c r="AV663" i="8"/>
  <c r="AU663" i="8"/>
  <c r="AO663" i="8"/>
  <c r="AN663" i="8"/>
  <c r="AM663" i="8"/>
  <c r="AJ663" i="8"/>
  <c r="AG663" i="8"/>
  <c r="AF663" i="8"/>
  <c r="AX662" i="8"/>
  <c r="AV662" i="8"/>
  <c r="AU662" i="8"/>
  <c r="AO662" i="8"/>
  <c r="AN662" i="8"/>
  <c r="AM662" i="8"/>
  <c r="AJ662" i="8"/>
  <c r="AG662" i="8"/>
  <c r="AF662" i="8"/>
  <c r="AX661" i="8"/>
  <c r="AV661" i="8"/>
  <c r="AU661" i="8"/>
  <c r="AO661" i="8"/>
  <c r="AN661" i="8"/>
  <c r="AM661" i="8"/>
  <c r="AJ661" i="8"/>
  <c r="AG661" i="8"/>
  <c r="AF661" i="8"/>
  <c r="AX660" i="8"/>
  <c r="AV660" i="8"/>
  <c r="AU660" i="8"/>
  <c r="AO660" i="8"/>
  <c r="AN660" i="8"/>
  <c r="AM660" i="8"/>
  <c r="AJ660" i="8"/>
  <c r="AG660" i="8"/>
  <c r="AF660" i="8"/>
  <c r="AX659" i="8"/>
  <c r="AV659" i="8"/>
  <c r="AU659" i="8"/>
  <c r="AO659" i="8"/>
  <c r="AN659" i="8"/>
  <c r="AM659" i="8"/>
  <c r="AJ659" i="8"/>
  <c r="AG659" i="8"/>
  <c r="AF659" i="8"/>
  <c r="AX658" i="8"/>
  <c r="AV658" i="8"/>
  <c r="AU658" i="8"/>
  <c r="AO658" i="8"/>
  <c r="AN658" i="8"/>
  <c r="AM658" i="8"/>
  <c r="AJ658" i="8"/>
  <c r="AG658" i="8"/>
  <c r="AF658" i="8"/>
  <c r="AX657" i="8"/>
  <c r="AV657" i="8"/>
  <c r="AU657" i="8"/>
  <c r="AO657" i="8"/>
  <c r="AN657" i="8"/>
  <c r="AM657" i="8"/>
  <c r="AJ657" i="8"/>
  <c r="AG657" i="8"/>
  <c r="AF657" i="8"/>
  <c r="AX656" i="8"/>
  <c r="AV656" i="8"/>
  <c r="AU656" i="8"/>
  <c r="AO656" i="8"/>
  <c r="AN656" i="8"/>
  <c r="AM656" i="8"/>
  <c r="AJ656" i="8"/>
  <c r="AG656" i="8"/>
  <c r="AF656" i="8"/>
  <c r="AX655" i="8"/>
  <c r="AV655" i="8"/>
  <c r="AU655" i="8"/>
  <c r="AO655" i="8"/>
  <c r="AN655" i="8"/>
  <c r="AM655" i="8"/>
  <c r="AJ655" i="8"/>
  <c r="AG655" i="8"/>
  <c r="AF655" i="8"/>
  <c r="AX654" i="8"/>
  <c r="AV654" i="8"/>
  <c r="AU654" i="8"/>
  <c r="AO654" i="8"/>
  <c r="AN654" i="8"/>
  <c r="AM654" i="8"/>
  <c r="AJ654" i="8"/>
  <c r="AG654" i="8"/>
  <c r="AF654" i="8"/>
  <c r="AX653" i="8"/>
  <c r="AV653" i="8"/>
  <c r="AU653" i="8"/>
  <c r="AO653" i="8"/>
  <c r="AN653" i="8"/>
  <c r="AM653" i="8"/>
  <c r="AJ653" i="8"/>
  <c r="AG653" i="8"/>
  <c r="AF653" i="8"/>
  <c r="AX652" i="8"/>
  <c r="AV652" i="8"/>
  <c r="AU652" i="8"/>
  <c r="AO652" i="8"/>
  <c r="AN652" i="8"/>
  <c r="AM652" i="8"/>
  <c r="AJ652" i="8"/>
  <c r="AG652" i="8"/>
  <c r="AF652" i="8"/>
  <c r="AX651" i="8"/>
  <c r="AV651" i="8"/>
  <c r="AU651" i="8"/>
  <c r="AO651" i="8"/>
  <c r="AN651" i="8"/>
  <c r="AM651" i="8"/>
  <c r="AJ651" i="8"/>
  <c r="AG651" i="8"/>
  <c r="AF651" i="8"/>
  <c r="AX650" i="8"/>
  <c r="AV650" i="8"/>
  <c r="AU650" i="8"/>
  <c r="AO650" i="8"/>
  <c r="AN650" i="8"/>
  <c r="AM650" i="8"/>
  <c r="AJ650" i="8"/>
  <c r="AG650" i="8"/>
  <c r="AF650" i="8"/>
  <c r="AX649" i="8"/>
  <c r="AV649" i="8"/>
  <c r="AU649" i="8"/>
  <c r="AO649" i="8"/>
  <c r="AN649" i="8"/>
  <c r="AM649" i="8"/>
  <c r="AJ649" i="8"/>
  <c r="AG649" i="8"/>
  <c r="AF649" i="8"/>
  <c r="AX648" i="8"/>
  <c r="AV648" i="8"/>
  <c r="AU648" i="8"/>
  <c r="AO648" i="8"/>
  <c r="AN648" i="8"/>
  <c r="AM648" i="8"/>
  <c r="AJ648" i="8"/>
  <c r="AG648" i="8"/>
  <c r="AF648" i="8"/>
  <c r="AX647" i="8"/>
  <c r="AV647" i="8"/>
  <c r="AU647" i="8"/>
  <c r="AO647" i="8"/>
  <c r="AN647" i="8"/>
  <c r="AM647" i="8"/>
  <c r="AJ647" i="8"/>
  <c r="AG647" i="8"/>
  <c r="AF647" i="8"/>
  <c r="AX646" i="8"/>
  <c r="AV646" i="8"/>
  <c r="AU646" i="8"/>
  <c r="AO646" i="8"/>
  <c r="AN646" i="8"/>
  <c r="AM646" i="8"/>
  <c r="AJ646" i="8"/>
  <c r="AG646" i="8"/>
  <c r="AF646" i="8"/>
  <c r="AX645" i="8"/>
  <c r="AV645" i="8"/>
  <c r="AU645" i="8"/>
  <c r="AO645" i="8"/>
  <c r="AN645" i="8"/>
  <c r="AM645" i="8"/>
  <c r="AJ645" i="8"/>
  <c r="AG645" i="8"/>
  <c r="AF645" i="8"/>
  <c r="AX644" i="8"/>
  <c r="AV644" i="8"/>
  <c r="AU644" i="8"/>
  <c r="AO644" i="8"/>
  <c r="AN644" i="8"/>
  <c r="AM644" i="8"/>
  <c r="AJ644" i="8"/>
  <c r="AG644" i="8"/>
  <c r="AF644" i="8"/>
  <c r="AX643" i="8"/>
  <c r="AV643" i="8"/>
  <c r="AU643" i="8"/>
  <c r="AO643" i="8"/>
  <c r="AN643" i="8"/>
  <c r="AM643" i="8"/>
  <c r="AJ643" i="8"/>
  <c r="AG643" i="8"/>
  <c r="AF643" i="8"/>
  <c r="AX642" i="8"/>
  <c r="AV642" i="8"/>
  <c r="AU642" i="8"/>
  <c r="AO642" i="8"/>
  <c r="AN642" i="8"/>
  <c r="AM642" i="8"/>
  <c r="AJ642" i="8"/>
  <c r="AG642" i="8"/>
  <c r="AF642" i="8"/>
  <c r="AX641" i="8"/>
  <c r="AV641" i="8"/>
  <c r="AU641" i="8"/>
  <c r="AO641" i="8"/>
  <c r="AN641" i="8"/>
  <c r="AM641" i="8"/>
  <c r="AJ641" i="8"/>
  <c r="AG641" i="8"/>
  <c r="AF641" i="8"/>
  <c r="AX640" i="8"/>
  <c r="AV640" i="8"/>
  <c r="AU640" i="8"/>
  <c r="AO640" i="8"/>
  <c r="AN640" i="8"/>
  <c r="AM640" i="8"/>
  <c r="AJ640" i="8"/>
  <c r="AG640" i="8"/>
  <c r="AF640" i="8"/>
  <c r="AX639" i="8"/>
  <c r="AV639" i="8"/>
  <c r="AU639" i="8"/>
  <c r="AO639" i="8"/>
  <c r="AN639" i="8"/>
  <c r="AM639" i="8"/>
  <c r="AJ639" i="8"/>
  <c r="AG639" i="8"/>
  <c r="AF639" i="8"/>
  <c r="AX638" i="8"/>
  <c r="AV638" i="8"/>
  <c r="AU638" i="8"/>
  <c r="AO638" i="8"/>
  <c r="AN638" i="8"/>
  <c r="AM638" i="8"/>
  <c r="AJ638" i="8"/>
  <c r="AG638" i="8"/>
  <c r="AF638" i="8"/>
  <c r="AX637" i="8"/>
  <c r="AV637" i="8"/>
  <c r="AU637" i="8"/>
  <c r="AO637" i="8"/>
  <c r="AN637" i="8"/>
  <c r="AM637" i="8"/>
  <c r="AJ637" i="8"/>
  <c r="AG637" i="8"/>
  <c r="AF637" i="8"/>
  <c r="AX636" i="8"/>
  <c r="AV636" i="8"/>
  <c r="AU636" i="8"/>
  <c r="AO636" i="8"/>
  <c r="AN636" i="8"/>
  <c r="AM636" i="8"/>
  <c r="AJ636" i="8"/>
  <c r="AG636" i="8"/>
  <c r="AF636" i="8"/>
  <c r="AX635" i="8"/>
  <c r="AV635" i="8"/>
  <c r="AU635" i="8"/>
  <c r="AO635" i="8"/>
  <c r="AN635" i="8"/>
  <c r="AM635" i="8"/>
  <c r="AJ635" i="8"/>
  <c r="AG635" i="8"/>
  <c r="AF635" i="8"/>
  <c r="AX634" i="8"/>
  <c r="AV634" i="8"/>
  <c r="AU634" i="8"/>
  <c r="AO634" i="8"/>
  <c r="AN634" i="8"/>
  <c r="AM634" i="8"/>
  <c r="AJ634" i="8"/>
  <c r="AG634" i="8"/>
  <c r="AF634" i="8"/>
  <c r="AX633" i="8"/>
  <c r="AV633" i="8"/>
  <c r="AU633" i="8"/>
  <c r="AO633" i="8"/>
  <c r="AN633" i="8"/>
  <c r="AM633" i="8"/>
  <c r="AJ633" i="8"/>
  <c r="AG633" i="8"/>
  <c r="AF633" i="8"/>
  <c r="AX632" i="8"/>
  <c r="AV632" i="8"/>
  <c r="AU632" i="8"/>
  <c r="AO632" i="8"/>
  <c r="AN632" i="8"/>
  <c r="AM632" i="8"/>
  <c r="AJ632" i="8"/>
  <c r="AG632" i="8"/>
  <c r="AF632" i="8"/>
  <c r="AX631" i="8"/>
  <c r="AV631" i="8"/>
  <c r="AU631" i="8"/>
  <c r="AO631" i="8"/>
  <c r="AN631" i="8"/>
  <c r="AM631" i="8"/>
  <c r="AJ631" i="8"/>
  <c r="AG631" i="8"/>
  <c r="AF631" i="8"/>
  <c r="AX630" i="8"/>
  <c r="AV630" i="8"/>
  <c r="AU630" i="8"/>
  <c r="AO630" i="8"/>
  <c r="AN630" i="8"/>
  <c r="AM630" i="8"/>
  <c r="AJ630" i="8"/>
  <c r="AG630" i="8"/>
  <c r="AF630" i="8"/>
  <c r="AX629" i="8"/>
  <c r="AV629" i="8"/>
  <c r="AU629" i="8"/>
  <c r="AO629" i="8"/>
  <c r="AN629" i="8"/>
  <c r="AM629" i="8"/>
  <c r="AJ629" i="8"/>
  <c r="AG629" i="8"/>
  <c r="AF629" i="8"/>
  <c r="AX628" i="8"/>
  <c r="AV628" i="8"/>
  <c r="AU628" i="8"/>
  <c r="AO628" i="8"/>
  <c r="AN628" i="8"/>
  <c r="AM628" i="8"/>
  <c r="AJ628" i="8"/>
  <c r="AG628" i="8"/>
  <c r="AF628" i="8"/>
  <c r="AX627" i="8"/>
  <c r="AV627" i="8"/>
  <c r="AU627" i="8"/>
  <c r="AO627" i="8"/>
  <c r="AN627" i="8"/>
  <c r="AM627" i="8"/>
  <c r="AJ627" i="8"/>
  <c r="AG627" i="8"/>
  <c r="AF627" i="8"/>
  <c r="AX626" i="8"/>
  <c r="AV626" i="8"/>
  <c r="AU626" i="8"/>
  <c r="AO626" i="8"/>
  <c r="AN626" i="8"/>
  <c r="AM626" i="8"/>
  <c r="AJ626" i="8"/>
  <c r="AG626" i="8"/>
  <c r="AF626" i="8"/>
  <c r="AX625" i="8"/>
  <c r="AV625" i="8"/>
  <c r="AU625" i="8"/>
  <c r="AO625" i="8"/>
  <c r="AN625" i="8"/>
  <c r="AM625" i="8"/>
  <c r="AJ625" i="8"/>
  <c r="AG625" i="8"/>
  <c r="AF625" i="8"/>
  <c r="AX624" i="8"/>
  <c r="AV624" i="8"/>
  <c r="AU624" i="8"/>
  <c r="AO624" i="8"/>
  <c r="AN624" i="8"/>
  <c r="AM624" i="8"/>
  <c r="AJ624" i="8"/>
  <c r="AG624" i="8"/>
  <c r="AF624" i="8"/>
  <c r="AX623" i="8"/>
  <c r="AV623" i="8"/>
  <c r="AU623" i="8"/>
  <c r="AO623" i="8"/>
  <c r="AN623" i="8"/>
  <c r="AM623" i="8"/>
  <c r="AJ623" i="8"/>
  <c r="AG623" i="8"/>
  <c r="AF623" i="8"/>
  <c r="AX622" i="8"/>
  <c r="AV622" i="8"/>
  <c r="AU622" i="8"/>
  <c r="AO622" i="8"/>
  <c r="AN622" i="8"/>
  <c r="AM622" i="8"/>
  <c r="AJ622" i="8"/>
  <c r="AG622" i="8"/>
  <c r="AF622" i="8"/>
  <c r="AX621" i="8"/>
  <c r="AV621" i="8"/>
  <c r="AU621" i="8"/>
  <c r="AO621" i="8"/>
  <c r="AN621" i="8"/>
  <c r="AM621" i="8"/>
  <c r="AJ621" i="8"/>
  <c r="AG621" i="8"/>
  <c r="AF621" i="8"/>
  <c r="AX620" i="8"/>
  <c r="AV620" i="8"/>
  <c r="AU620" i="8"/>
  <c r="AO620" i="8"/>
  <c r="AN620" i="8"/>
  <c r="AM620" i="8"/>
  <c r="AJ620" i="8"/>
  <c r="AG620" i="8"/>
  <c r="AF620" i="8"/>
  <c r="AX619" i="8"/>
  <c r="AV619" i="8"/>
  <c r="AU619" i="8"/>
  <c r="AO619" i="8"/>
  <c r="AN619" i="8"/>
  <c r="AM619" i="8"/>
  <c r="AJ619" i="8"/>
  <c r="AG619" i="8"/>
  <c r="AF619" i="8"/>
  <c r="AX618" i="8"/>
  <c r="AV618" i="8"/>
  <c r="AU618" i="8"/>
  <c r="AO618" i="8"/>
  <c r="AN618" i="8"/>
  <c r="AM618" i="8"/>
  <c r="AJ618" i="8"/>
  <c r="AG618" i="8"/>
  <c r="AF618" i="8"/>
  <c r="AX617" i="8"/>
  <c r="AV617" i="8"/>
  <c r="AU617" i="8"/>
  <c r="AO617" i="8"/>
  <c r="AN617" i="8"/>
  <c r="AM617" i="8"/>
  <c r="AJ617" i="8"/>
  <c r="AG617" i="8"/>
  <c r="AF617" i="8"/>
  <c r="AX616" i="8"/>
  <c r="AV616" i="8"/>
  <c r="AU616" i="8"/>
  <c r="AO616" i="8"/>
  <c r="AN616" i="8"/>
  <c r="AM616" i="8"/>
  <c r="AJ616" i="8"/>
  <c r="AG616" i="8"/>
  <c r="AF616" i="8"/>
  <c r="AX615" i="8"/>
  <c r="AV615" i="8"/>
  <c r="AU615" i="8"/>
  <c r="AO615" i="8"/>
  <c r="AN615" i="8"/>
  <c r="AM615" i="8"/>
  <c r="AJ615" i="8"/>
  <c r="AG615" i="8"/>
  <c r="AF615" i="8"/>
  <c r="AX614" i="8"/>
  <c r="AV614" i="8"/>
  <c r="AU614" i="8"/>
  <c r="AO614" i="8"/>
  <c r="AN614" i="8"/>
  <c r="AM614" i="8"/>
  <c r="AJ614" i="8"/>
  <c r="AG614" i="8"/>
  <c r="AF614" i="8"/>
  <c r="AX613" i="8"/>
  <c r="AV613" i="8"/>
  <c r="AU613" i="8"/>
  <c r="AO613" i="8"/>
  <c r="AN613" i="8"/>
  <c r="AM613" i="8"/>
  <c r="AJ613" i="8"/>
  <c r="AG613" i="8"/>
  <c r="AF613" i="8"/>
  <c r="AX612" i="8"/>
  <c r="AV612" i="8"/>
  <c r="AU612" i="8"/>
  <c r="AO612" i="8"/>
  <c r="AN612" i="8"/>
  <c r="AM612" i="8"/>
  <c r="AJ612" i="8"/>
  <c r="AG612" i="8"/>
  <c r="AF612" i="8"/>
  <c r="AX611" i="8"/>
  <c r="AV611" i="8"/>
  <c r="AU611" i="8"/>
  <c r="AO611" i="8"/>
  <c r="AN611" i="8"/>
  <c r="AM611" i="8"/>
  <c r="AJ611" i="8"/>
  <c r="AG611" i="8"/>
  <c r="AF611" i="8"/>
  <c r="AX610" i="8"/>
  <c r="AV610" i="8"/>
  <c r="AU610" i="8"/>
  <c r="AO610" i="8"/>
  <c r="AN610" i="8"/>
  <c r="AM610" i="8"/>
  <c r="AJ610" i="8"/>
  <c r="AG610" i="8"/>
  <c r="AF610" i="8"/>
  <c r="AX609" i="8"/>
  <c r="AV609" i="8"/>
  <c r="AU609" i="8"/>
  <c r="AO609" i="8"/>
  <c r="AN609" i="8"/>
  <c r="AM609" i="8"/>
  <c r="AJ609" i="8"/>
  <c r="AG609" i="8"/>
  <c r="AF609" i="8"/>
  <c r="AX608" i="8"/>
  <c r="AV608" i="8"/>
  <c r="AU608" i="8"/>
  <c r="AO608" i="8"/>
  <c r="AN608" i="8"/>
  <c r="AM608" i="8"/>
  <c r="AJ608" i="8"/>
  <c r="AG608" i="8"/>
  <c r="AF608" i="8"/>
  <c r="AX607" i="8"/>
  <c r="AV607" i="8"/>
  <c r="AU607" i="8"/>
  <c r="AO607" i="8"/>
  <c r="AN607" i="8"/>
  <c r="AM607" i="8"/>
  <c r="AJ607" i="8"/>
  <c r="AG607" i="8"/>
  <c r="AF607" i="8"/>
  <c r="AX606" i="8"/>
  <c r="AV606" i="8"/>
  <c r="AU606" i="8"/>
  <c r="AO606" i="8"/>
  <c r="AN606" i="8"/>
  <c r="AM606" i="8"/>
  <c r="AJ606" i="8"/>
  <c r="AG606" i="8"/>
  <c r="AF606" i="8"/>
  <c r="AX605" i="8"/>
  <c r="AV605" i="8"/>
  <c r="AU605" i="8"/>
  <c r="AO605" i="8"/>
  <c r="AN605" i="8"/>
  <c r="AM605" i="8"/>
  <c r="AJ605" i="8"/>
  <c r="AG605" i="8"/>
  <c r="AF605" i="8"/>
  <c r="AX604" i="8"/>
  <c r="AV604" i="8"/>
  <c r="AU604" i="8"/>
  <c r="AO604" i="8"/>
  <c r="AN604" i="8"/>
  <c r="AM604" i="8"/>
  <c r="AJ604" i="8"/>
  <c r="AG604" i="8"/>
  <c r="AF604" i="8"/>
  <c r="AX603" i="8"/>
  <c r="AV603" i="8"/>
  <c r="AU603" i="8"/>
  <c r="AO603" i="8"/>
  <c r="AN603" i="8"/>
  <c r="AM603" i="8"/>
  <c r="AJ603" i="8"/>
  <c r="AG603" i="8"/>
  <c r="AF603" i="8"/>
  <c r="AX602" i="8"/>
  <c r="AV602" i="8"/>
  <c r="AU602" i="8"/>
  <c r="AO602" i="8"/>
  <c r="AN602" i="8"/>
  <c r="AM602" i="8"/>
  <c r="AJ602" i="8"/>
  <c r="AG602" i="8"/>
  <c r="AF602" i="8"/>
  <c r="AX601" i="8"/>
  <c r="AV601" i="8"/>
  <c r="AU601" i="8"/>
  <c r="AO601" i="8"/>
  <c r="AN601" i="8"/>
  <c r="AM601" i="8"/>
  <c r="AJ601" i="8"/>
  <c r="AG601" i="8"/>
  <c r="AF601" i="8"/>
  <c r="AX600" i="8"/>
  <c r="AV600" i="8"/>
  <c r="AU600" i="8"/>
  <c r="AO600" i="8"/>
  <c r="AN600" i="8"/>
  <c r="AM600" i="8"/>
  <c r="AJ600" i="8"/>
  <c r="AG600" i="8"/>
  <c r="AF600" i="8"/>
  <c r="AX599" i="8"/>
  <c r="AV599" i="8"/>
  <c r="AU599" i="8"/>
  <c r="AO599" i="8"/>
  <c r="AN599" i="8"/>
  <c r="AM599" i="8"/>
  <c r="AJ599" i="8"/>
  <c r="AG599" i="8"/>
  <c r="AF599" i="8"/>
  <c r="AX598" i="8"/>
  <c r="AV598" i="8"/>
  <c r="AU598" i="8"/>
  <c r="AO598" i="8"/>
  <c r="AN598" i="8"/>
  <c r="AM598" i="8"/>
  <c r="AJ598" i="8"/>
  <c r="AG598" i="8"/>
  <c r="AF598" i="8"/>
  <c r="AX597" i="8"/>
  <c r="AV597" i="8"/>
  <c r="AU597" i="8"/>
  <c r="AO597" i="8"/>
  <c r="AN597" i="8"/>
  <c r="AM597" i="8"/>
  <c r="AJ597" i="8"/>
  <c r="AG597" i="8"/>
  <c r="AF597" i="8"/>
  <c r="AX596" i="8"/>
  <c r="AV596" i="8"/>
  <c r="AU596" i="8"/>
  <c r="AO596" i="8"/>
  <c r="AN596" i="8"/>
  <c r="AM596" i="8"/>
  <c r="AJ596" i="8"/>
  <c r="AG596" i="8"/>
  <c r="AF596" i="8"/>
  <c r="AX595" i="8"/>
  <c r="AV595" i="8"/>
  <c r="AU595" i="8"/>
  <c r="AO595" i="8"/>
  <c r="AN595" i="8"/>
  <c r="AM595" i="8"/>
  <c r="AJ595" i="8"/>
  <c r="AG595" i="8"/>
  <c r="AF595" i="8"/>
  <c r="AX594" i="8"/>
  <c r="AV594" i="8"/>
  <c r="AU594" i="8"/>
  <c r="AO594" i="8"/>
  <c r="AN594" i="8"/>
  <c r="AM594" i="8"/>
  <c r="AJ594" i="8"/>
  <c r="AG594" i="8"/>
  <c r="AF594" i="8"/>
  <c r="AX593" i="8"/>
  <c r="AV593" i="8"/>
  <c r="AU593" i="8"/>
  <c r="AO593" i="8"/>
  <c r="AN593" i="8"/>
  <c r="AM593" i="8"/>
  <c r="AJ593" i="8"/>
  <c r="AG593" i="8"/>
  <c r="AF593" i="8"/>
  <c r="AX592" i="8"/>
  <c r="AV592" i="8"/>
  <c r="AU592" i="8"/>
  <c r="AO592" i="8"/>
  <c r="AN592" i="8"/>
  <c r="AM592" i="8"/>
  <c r="AJ592" i="8"/>
  <c r="AG592" i="8"/>
  <c r="AF592" i="8"/>
  <c r="AX591" i="8"/>
  <c r="AV591" i="8"/>
  <c r="AU591" i="8"/>
  <c r="AO591" i="8"/>
  <c r="AN591" i="8"/>
  <c r="AM591" i="8"/>
  <c r="AJ591" i="8"/>
  <c r="AG591" i="8"/>
  <c r="AF591" i="8"/>
  <c r="AX590" i="8"/>
  <c r="AV590" i="8"/>
  <c r="AU590" i="8"/>
  <c r="AO590" i="8"/>
  <c r="AN590" i="8"/>
  <c r="AM590" i="8"/>
  <c r="AJ590" i="8"/>
  <c r="AG590" i="8"/>
  <c r="AF590" i="8"/>
  <c r="AX589" i="8"/>
  <c r="AV589" i="8"/>
  <c r="AU589" i="8"/>
  <c r="AO589" i="8"/>
  <c r="AN589" i="8"/>
  <c r="AM589" i="8"/>
  <c r="AJ589" i="8"/>
  <c r="AG589" i="8"/>
  <c r="AF589" i="8"/>
  <c r="AX588" i="8"/>
  <c r="AV588" i="8"/>
  <c r="AU588" i="8"/>
  <c r="AO588" i="8"/>
  <c r="AN588" i="8"/>
  <c r="AM588" i="8"/>
  <c r="AJ588" i="8"/>
  <c r="AG588" i="8"/>
  <c r="AF588" i="8"/>
  <c r="AX587" i="8"/>
  <c r="AV587" i="8"/>
  <c r="AU587" i="8"/>
  <c r="AO587" i="8"/>
  <c r="AN587" i="8"/>
  <c r="AM587" i="8"/>
  <c r="AJ587" i="8"/>
  <c r="AG587" i="8"/>
  <c r="AF587" i="8"/>
  <c r="AX586" i="8"/>
  <c r="AV586" i="8"/>
  <c r="AU586" i="8"/>
  <c r="AO586" i="8"/>
  <c r="AN586" i="8"/>
  <c r="AM586" i="8"/>
  <c r="AJ586" i="8"/>
  <c r="AG586" i="8"/>
  <c r="AF586" i="8"/>
  <c r="AX585" i="8"/>
  <c r="AV585" i="8"/>
  <c r="AU585" i="8"/>
  <c r="AO585" i="8"/>
  <c r="AN585" i="8"/>
  <c r="AM585" i="8"/>
  <c r="AJ585" i="8"/>
  <c r="AG585" i="8"/>
  <c r="AF585" i="8"/>
  <c r="AX584" i="8"/>
  <c r="AV584" i="8"/>
  <c r="AU584" i="8"/>
  <c r="AO584" i="8"/>
  <c r="AN584" i="8"/>
  <c r="AM584" i="8"/>
  <c r="AJ584" i="8"/>
  <c r="AG584" i="8"/>
  <c r="AF584" i="8"/>
  <c r="AX583" i="8"/>
  <c r="AV583" i="8"/>
  <c r="AU583" i="8"/>
  <c r="AO583" i="8"/>
  <c r="AN583" i="8"/>
  <c r="AM583" i="8"/>
  <c r="AJ583" i="8"/>
  <c r="AG583" i="8"/>
  <c r="AF583" i="8"/>
  <c r="AX582" i="8"/>
  <c r="AV582" i="8"/>
  <c r="AU582" i="8"/>
  <c r="AO582" i="8"/>
  <c r="AN582" i="8"/>
  <c r="AM582" i="8"/>
  <c r="AJ582" i="8"/>
  <c r="AG582" i="8"/>
  <c r="AF582" i="8"/>
  <c r="AX581" i="8"/>
  <c r="AV581" i="8"/>
  <c r="AU581" i="8"/>
  <c r="AO581" i="8"/>
  <c r="AN581" i="8"/>
  <c r="AM581" i="8"/>
  <c r="AJ581" i="8"/>
  <c r="AG581" i="8"/>
  <c r="AF581" i="8"/>
  <c r="AX580" i="8"/>
  <c r="AV580" i="8"/>
  <c r="AU580" i="8"/>
  <c r="AO580" i="8"/>
  <c r="AN580" i="8"/>
  <c r="AM580" i="8"/>
  <c r="AJ580" i="8"/>
  <c r="AG580" i="8"/>
  <c r="AF580" i="8"/>
  <c r="AX579" i="8"/>
  <c r="AV579" i="8"/>
  <c r="AU579" i="8"/>
  <c r="AO579" i="8"/>
  <c r="AN579" i="8"/>
  <c r="AM579" i="8"/>
  <c r="AJ579" i="8"/>
  <c r="AG579" i="8"/>
  <c r="AF579" i="8"/>
  <c r="AX578" i="8"/>
  <c r="AV578" i="8"/>
  <c r="AU578" i="8"/>
  <c r="AO578" i="8"/>
  <c r="AN578" i="8"/>
  <c r="AM578" i="8"/>
  <c r="AJ578" i="8"/>
  <c r="AG578" i="8"/>
  <c r="AF578" i="8"/>
  <c r="AX577" i="8"/>
  <c r="AV577" i="8"/>
  <c r="AU577" i="8"/>
  <c r="AO577" i="8"/>
  <c r="AN577" i="8"/>
  <c r="AM577" i="8"/>
  <c r="AJ577" i="8"/>
  <c r="AG577" i="8"/>
  <c r="AF577" i="8"/>
  <c r="AX576" i="8"/>
  <c r="AV576" i="8"/>
  <c r="AU576" i="8"/>
  <c r="AO576" i="8"/>
  <c r="AN576" i="8"/>
  <c r="AM576" i="8"/>
  <c r="AJ576" i="8"/>
  <c r="AG576" i="8"/>
  <c r="AF576" i="8"/>
  <c r="AX575" i="8"/>
  <c r="AV575" i="8"/>
  <c r="AU575" i="8"/>
  <c r="AO575" i="8"/>
  <c r="AN575" i="8"/>
  <c r="AM575" i="8"/>
  <c r="AJ575" i="8"/>
  <c r="AG575" i="8"/>
  <c r="AF575" i="8"/>
  <c r="AX574" i="8"/>
  <c r="AV574" i="8"/>
  <c r="AU574" i="8"/>
  <c r="AO574" i="8"/>
  <c r="AN574" i="8"/>
  <c r="AM574" i="8"/>
  <c r="AJ574" i="8"/>
  <c r="AG574" i="8"/>
  <c r="AF574" i="8"/>
  <c r="AX573" i="8"/>
  <c r="AV573" i="8"/>
  <c r="AU573" i="8"/>
  <c r="AO573" i="8"/>
  <c r="AN573" i="8"/>
  <c r="AM573" i="8"/>
  <c r="AJ573" i="8"/>
  <c r="AG573" i="8"/>
  <c r="AF573" i="8"/>
  <c r="AX572" i="8"/>
  <c r="AV572" i="8"/>
  <c r="AU572" i="8"/>
  <c r="AO572" i="8"/>
  <c r="AN572" i="8"/>
  <c r="AM572" i="8"/>
  <c r="AJ572" i="8"/>
  <c r="AG572" i="8"/>
  <c r="AF572" i="8"/>
  <c r="AX571" i="8"/>
  <c r="AV571" i="8"/>
  <c r="AU571" i="8"/>
  <c r="AO571" i="8"/>
  <c r="AN571" i="8"/>
  <c r="AM571" i="8"/>
  <c r="AJ571" i="8"/>
  <c r="AG571" i="8"/>
  <c r="AF571" i="8"/>
  <c r="AX570" i="8"/>
  <c r="AV570" i="8"/>
  <c r="AU570" i="8"/>
  <c r="AO570" i="8"/>
  <c r="AN570" i="8"/>
  <c r="AM570" i="8"/>
  <c r="AJ570" i="8"/>
  <c r="AG570" i="8"/>
  <c r="AF570" i="8"/>
  <c r="AX569" i="8"/>
  <c r="AV569" i="8"/>
  <c r="AU569" i="8"/>
  <c r="AO569" i="8"/>
  <c r="AN569" i="8"/>
  <c r="AM569" i="8"/>
  <c r="AJ569" i="8"/>
  <c r="AG569" i="8"/>
  <c r="AF569" i="8"/>
  <c r="AX568" i="8"/>
  <c r="AV568" i="8"/>
  <c r="AU568" i="8"/>
  <c r="AO568" i="8"/>
  <c r="AN568" i="8"/>
  <c r="AM568" i="8"/>
  <c r="AJ568" i="8"/>
  <c r="AG568" i="8"/>
  <c r="AF568" i="8"/>
  <c r="AX567" i="8"/>
  <c r="AV567" i="8"/>
  <c r="AU567" i="8"/>
  <c r="AO567" i="8"/>
  <c r="AN567" i="8"/>
  <c r="AM567" i="8"/>
  <c r="AJ567" i="8"/>
  <c r="AG567" i="8"/>
  <c r="AF567" i="8"/>
  <c r="AX566" i="8"/>
  <c r="AV566" i="8"/>
  <c r="AU566" i="8"/>
  <c r="AO566" i="8"/>
  <c r="AN566" i="8"/>
  <c r="AM566" i="8"/>
  <c r="AJ566" i="8"/>
  <c r="AG566" i="8"/>
  <c r="AF566" i="8"/>
  <c r="AX565" i="8"/>
  <c r="AV565" i="8"/>
  <c r="AU565" i="8"/>
  <c r="AO565" i="8"/>
  <c r="AN565" i="8"/>
  <c r="AM565" i="8"/>
  <c r="AJ565" i="8"/>
  <c r="AG565" i="8"/>
  <c r="AF565" i="8"/>
  <c r="AX564" i="8"/>
  <c r="AV564" i="8"/>
  <c r="AU564" i="8"/>
  <c r="AO564" i="8"/>
  <c r="AN564" i="8"/>
  <c r="AM564" i="8"/>
  <c r="AJ564" i="8"/>
  <c r="AG564" i="8"/>
  <c r="AF564" i="8"/>
  <c r="AX563" i="8"/>
  <c r="AV563" i="8"/>
  <c r="AU563" i="8"/>
  <c r="AO563" i="8"/>
  <c r="AN563" i="8"/>
  <c r="AM563" i="8"/>
  <c r="AJ563" i="8"/>
  <c r="AG563" i="8"/>
  <c r="AF563" i="8"/>
  <c r="AX562" i="8"/>
  <c r="AV562" i="8"/>
  <c r="AU562" i="8"/>
  <c r="AO562" i="8"/>
  <c r="AN562" i="8"/>
  <c r="AM562" i="8"/>
  <c r="AJ562" i="8"/>
  <c r="AG562" i="8"/>
  <c r="AF562" i="8"/>
  <c r="AX561" i="8"/>
  <c r="AV561" i="8"/>
  <c r="AU561" i="8"/>
  <c r="AO561" i="8"/>
  <c r="AN561" i="8"/>
  <c r="AM561" i="8"/>
  <c r="AJ561" i="8"/>
  <c r="AG561" i="8"/>
  <c r="AF561" i="8"/>
  <c r="AX560" i="8"/>
  <c r="AV560" i="8"/>
  <c r="AU560" i="8"/>
  <c r="AO560" i="8"/>
  <c r="AN560" i="8"/>
  <c r="AM560" i="8"/>
  <c r="AJ560" i="8"/>
  <c r="AG560" i="8"/>
  <c r="AF560" i="8"/>
  <c r="AX559" i="8"/>
  <c r="AV559" i="8"/>
  <c r="AU559" i="8"/>
  <c r="AO559" i="8"/>
  <c r="AN559" i="8"/>
  <c r="AM559" i="8"/>
  <c r="AJ559" i="8"/>
  <c r="AG559" i="8"/>
  <c r="AF559" i="8"/>
  <c r="AX558" i="8"/>
  <c r="AV558" i="8"/>
  <c r="AU558" i="8"/>
  <c r="AO558" i="8"/>
  <c r="AN558" i="8"/>
  <c r="AM558" i="8"/>
  <c r="AJ558" i="8"/>
  <c r="AG558" i="8"/>
  <c r="AF558" i="8"/>
  <c r="AX557" i="8"/>
  <c r="AV557" i="8"/>
  <c r="AU557" i="8"/>
  <c r="AO557" i="8"/>
  <c r="AN557" i="8"/>
  <c r="AM557" i="8"/>
  <c r="AJ557" i="8"/>
  <c r="AG557" i="8"/>
  <c r="AF557" i="8"/>
  <c r="AX556" i="8"/>
  <c r="AV556" i="8"/>
  <c r="AU556" i="8"/>
  <c r="AO556" i="8"/>
  <c r="AN556" i="8"/>
  <c r="AM556" i="8"/>
  <c r="AJ556" i="8"/>
  <c r="AG556" i="8"/>
  <c r="AF556" i="8"/>
  <c r="AX555" i="8"/>
  <c r="AV555" i="8"/>
  <c r="AU555" i="8"/>
  <c r="AO555" i="8"/>
  <c r="AN555" i="8"/>
  <c r="AM555" i="8"/>
  <c r="AJ555" i="8"/>
  <c r="AG555" i="8"/>
  <c r="AF555" i="8"/>
  <c r="AX554" i="8"/>
  <c r="AV554" i="8"/>
  <c r="AU554" i="8"/>
  <c r="AO554" i="8"/>
  <c r="AN554" i="8"/>
  <c r="AM554" i="8"/>
  <c r="AJ554" i="8"/>
  <c r="AG554" i="8"/>
  <c r="AF554" i="8"/>
  <c r="AX553" i="8"/>
  <c r="AV553" i="8"/>
  <c r="AU553" i="8"/>
  <c r="AO553" i="8"/>
  <c r="AN553" i="8"/>
  <c r="AM553" i="8"/>
  <c r="AJ553" i="8"/>
  <c r="AG553" i="8"/>
  <c r="AF553" i="8"/>
  <c r="AX552" i="8"/>
  <c r="AV552" i="8"/>
  <c r="AU552" i="8"/>
  <c r="AO552" i="8"/>
  <c r="AN552" i="8"/>
  <c r="AM552" i="8"/>
  <c r="AJ552" i="8"/>
  <c r="AG552" i="8"/>
  <c r="AF552" i="8"/>
  <c r="AX551" i="8"/>
  <c r="AV551" i="8"/>
  <c r="AU551" i="8"/>
  <c r="AO551" i="8"/>
  <c r="AN551" i="8"/>
  <c r="AM551" i="8"/>
  <c r="AJ551" i="8"/>
  <c r="AG551" i="8"/>
  <c r="AF551" i="8"/>
  <c r="AX550" i="8"/>
  <c r="AV550" i="8"/>
  <c r="AU550" i="8"/>
  <c r="AO550" i="8"/>
  <c r="AN550" i="8"/>
  <c r="AM550" i="8"/>
  <c r="AJ550" i="8"/>
  <c r="AG550" i="8"/>
  <c r="AF550" i="8"/>
  <c r="AX549" i="8"/>
  <c r="AV549" i="8"/>
  <c r="AU549" i="8"/>
  <c r="AO549" i="8"/>
  <c r="AN549" i="8"/>
  <c r="AM549" i="8"/>
  <c r="AJ549" i="8"/>
  <c r="AG549" i="8"/>
  <c r="AF549" i="8"/>
  <c r="AX548" i="8"/>
  <c r="AV548" i="8"/>
  <c r="AU548" i="8"/>
  <c r="AO548" i="8"/>
  <c r="AN548" i="8"/>
  <c r="AM548" i="8"/>
  <c r="AJ548" i="8"/>
  <c r="AG548" i="8"/>
  <c r="AF548" i="8"/>
  <c r="AX547" i="8"/>
  <c r="AV547" i="8"/>
  <c r="AU547" i="8"/>
  <c r="AO547" i="8"/>
  <c r="AN547" i="8"/>
  <c r="AM547" i="8"/>
  <c r="AJ547" i="8"/>
  <c r="AG547" i="8"/>
  <c r="AF547" i="8"/>
  <c r="AX546" i="8"/>
  <c r="AV546" i="8"/>
  <c r="AU546" i="8"/>
  <c r="AO546" i="8"/>
  <c r="AN546" i="8"/>
  <c r="AM546" i="8"/>
  <c r="AJ546" i="8"/>
  <c r="AG546" i="8"/>
  <c r="AF546" i="8"/>
  <c r="AX545" i="8"/>
  <c r="AV545" i="8"/>
  <c r="AU545" i="8"/>
  <c r="AO545" i="8"/>
  <c r="AN545" i="8"/>
  <c r="AM545" i="8"/>
  <c r="AJ545" i="8"/>
  <c r="AG545" i="8"/>
  <c r="AF545" i="8"/>
  <c r="AX544" i="8"/>
  <c r="AV544" i="8"/>
  <c r="AU544" i="8"/>
  <c r="AO544" i="8"/>
  <c r="AN544" i="8"/>
  <c r="AM544" i="8"/>
  <c r="AJ544" i="8"/>
  <c r="AG544" i="8"/>
  <c r="AF544" i="8"/>
  <c r="AX543" i="8"/>
  <c r="AV543" i="8"/>
  <c r="AU543" i="8"/>
  <c r="AO543" i="8"/>
  <c r="AN543" i="8"/>
  <c r="AM543" i="8"/>
  <c r="AJ543" i="8"/>
  <c r="AG543" i="8"/>
  <c r="AF543" i="8"/>
  <c r="AX542" i="8"/>
  <c r="AV542" i="8"/>
  <c r="AU542" i="8"/>
  <c r="AO542" i="8"/>
  <c r="AN542" i="8"/>
  <c r="AM542" i="8"/>
  <c r="AJ542" i="8"/>
  <c r="AG542" i="8"/>
  <c r="AF542" i="8"/>
  <c r="AX541" i="8"/>
  <c r="AV541" i="8"/>
  <c r="AU541" i="8"/>
  <c r="AO541" i="8"/>
  <c r="AN541" i="8"/>
  <c r="AM541" i="8"/>
  <c r="AJ541" i="8"/>
  <c r="AG541" i="8"/>
  <c r="AF541" i="8"/>
  <c r="AX540" i="8"/>
  <c r="AV540" i="8"/>
  <c r="AU540" i="8"/>
  <c r="AO540" i="8"/>
  <c r="AN540" i="8"/>
  <c r="AM540" i="8"/>
  <c r="AJ540" i="8"/>
  <c r="AG540" i="8"/>
  <c r="AF540" i="8"/>
  <c r="AX539" i="8"/>
  <c r="AV539" i="8"/>
  <c r="AU539" i="8"/>
  <c r="AO539" i="8"/>
  <c r="AN539" i="8"/>
  <c r="AM539" i="8"/>
  <c r="AJ539" i="8"/>
  <c r="AG539" i="8"/>
  <c r="AF539" i="8"/>
  <c r="AX538" i="8"/>
  <c r="AV538" i="8"/>
  <c r="AU538" i="8"/>
  <c r="AO538" i="8"/>
  <c r="AN538" i="8"/>
  <c r="AM538" i="8"/>
  <c r="AJ538" i="8"/>
  <c r="AG538" i="8"/>
  <c r="AF538" i="8"/>
  <c r="AX537" i="8"/>
  <c r="AV537" i="8"/>
  <c r="AU537" i="8"/>
  <c r="AO537" i="8"/>
  <c r="AN537" i="8"/>
  <c r="AM537" i="8"/>
  <c r="AJ537" i="8"/>
  <c r="AG537" i="8"/>
  <c r="AF537" i="8"/>
  <c r="AX536" i="8"/>
  <c r="AV536" i="8"/>
  <c r="AU536" i="8"/>
  <c r="AO536" i="8"/>
  <c r="AN536" i="8"/>
  <c r="AM536" i="8"/>
  <c r="AJ536" i="8"/>
  <c r="AG536" i="8"/>
  <c r="AF536" i="8"/>
  <c r="AX535" i="8"/>
  <c r="AV535" i="8"/>
  <c r="AU535" i="8"/>
  <c r="AO535" i="8"/>
  <c r="AN535" i="8"/>
  <c r="AM535" i="8"/>
  <c r="AJ535" i="8"/>
  <c r="AG535" i="8"/>
  <c r="AF535" i="8"/>
  <c r="AX534" i="8"/>
  <c r="AV534" i="8"/>
  <c r="AU534" i="8"/>
  <c r="AO534" i="8"/>
  <c r="AN534" i="8"/>
  <c r="AM534" i="8"/>
  <c r="AJ534" i="8"/>
  <c r="AG534" i="8"/>
  <c r="AF534" i="8"/>
  <c r="AX533" i="8"/>
  <c r="AV533" i="8"/>
  <c r="AU533" i="8"/>
  <c r="AO533" i="8"/>
  <c r="AN533" i="8"/>
  <c r="AM533" i="8"/>
  <c r="AJ533" i="8"/>
  <c r="AG533" i="8"/>
  <c r="AF533" i="8"/>
  <c r="AX532" i="8"/>
  <c r="AV532" i="8"/>
  <c r="AU532" i="8"/>
  <c r="AO532" i="8"/>
  <c r="AN532" i="8"/>
  <c r="AM532" i="8"/>
  <c r="AJ532" i="8"/>
  <c r="AG532" i="8"/>
  <c r="AF532" i="8"/>
  <c r="AX531" i="8"/>
  <c r="AV531" i="8"/>
  <c r="AU531" i="8"/>
  <c r="AO531" i="8"/>
  <c r="AN531" i="8"/>
  <c r="AM531" i="8"/>
  <c r="AJ531" i="8"/>
  <c r="AG531" i="8"/>
  <c r="AF531" i="8"/>
  <c r="AX530" i="8"/>
  <c r="AV530" i="8"/>
  <c r="AU530" i="8"/>
  <c r="AO530" i="8"/>
  <c r="AN530" i="8"/>
  <c r="AM530" i="8"/>
  <c r="AJ530" i="8"/>
  <c r="AG530" i="8"/>
  <c r="AF530" i="8"/>
  <c r="AX529" i="8"/>
  <c r="AV529" i="8"/>
  <c r="AU529" i="8"/>
  <c r="AO529" i="8"/>
  <c r="AN529" i="8"/>
  <c r="AM529" i="8"/>
  <c r="AJ529" i="8"/>
  <c r="AG529" i="8"/>
  <c r="AF529" i="8"/>
  <c r="AX528" i="8"/>
  <c r="AV528" i="8"/>
  <c r="AU528" i="8"/>
  <c r="AO528" i="8"/>
  <c r="AN528" i="8"/>
  <c r="AM528" i="8"/>
  <c r="AJ528" i="8"/>
  <c r="AG528" i="8"/>
  <c r="AF528" i="8"/>
  <c r="AX527" i="8"/>
  <c r="AV527" i="8"/>
  <c r="AU527" i="8"/>
  <c r="AO527" i="8"/>
  <c r="AN527" i="8"/>
  <c r="AM527" i="8"/>
  <c r="AJ527" i="8"/>
  <c r="AG527" i="8"/>
  <c r="AF527" i="8"/>
  <c r="AX526" i="8"/>
  <c r="AV526" i="8"/>
  <c r="AU526" i="8"/>
  <c r="AO526" i="8"/>
  <c r="AN526" i="8"/>
  <c r="AM526" i="8"/>
  <c r="AJ526" i="8"/>
  <c r="AG526" i="8"/>
  <c r="AF526" i="8"/>
  <c r="AX525" i="8"/>
  <c r="AV525" i="8"/>
  <c r="AU525" i="8"/>
  <c r="AO525" i="8"/>
  <c r="AN525" i="8"/>
  <c r="AM525" i="8"/>
  <c r="AJ525" i="8"/>
  <c r="AG525" i="8"/>
  <c r="AF525" i="8"/>
  <c r="AX524" i="8"/>
  <c r="AV524" i="8"/>
  <c r="AU524" i="8"/>
  <c r="AO524" i="8"/>
  <c r="AN524" i="8"/>
  <c r="AM524" i="8"/>
  <c r="AJ524" i="8"/>
  <c r="AG524" i="8"/>
  <c r="AF524" i="8"/>
  <c r="AX523" i="8"/>
  <c r="AV523" i="8"/>
  <c r="AU523" i="8"/>
  <c r="AO523" i="8"/>
  <c r="AN523" i="8"/>
  <c r="AM523" i="8"/>
  <c r="AJ523" i="8"/>
  <c r="AG523" i="8"/>
  <c r="AF523" i="8"/>
  <c r="AX522" i="8"/>
  <c r="AV522" i="8"/>
  <c r="AU522" i="8"/>
  <c r="AO522" i="8"/>
  <c r="AN522" i="8"/>
  <c r="AM522" i="8"/>
  <c r="AJ522" i="8"/>
  <c r="AG522" i="8"/>
  <c r="AF522" i="8"/>
  <c r="AX521" i="8"/>
  <c r="AV521" i="8"/>
  <c r="AU521" i="8"/>
  <c r="AO521" i="8"/>
  <c r="AN521" i="8"/>
  <c r="AM521" i="8"/>
  <c r="AJ521" i="8"/>
  <c r="AG521" i="8"/>
  <c r="AF521" i="8"/>
  <c r="AX520" i="8"/>
  <c r="AV520" i="8"/>
  <c r="AU520" i="8"/>
  <c r="AO520" i="8"/>
  <c r="AN520" i="8"/>
  <c r="AM520" i="8"/>
  <c r="AJ520" i="8"/>
  <c r="AG520" i="8"/>
  <c r="AF520" i="8"/>
  <c r="AX519" i="8"/>
  <c r="AV519" i="8"/>
  <c r="AU519" i="8"/>
  <c r="AO519" i="8"/>
  <c r="AN519" i="8"/>
  <c r="AM519" i="8"/>
  <c r="AJ519" i="8"/>
  <c r="AG519" i="8"/>
  <c r="AF519" i="8"/>
  <c r="AX518" i="8"/>
  <c r="AV518" i="8"/>
  <c r="AU518" i="8"/>
  <c r="AO518" i="8"/>
  <c r="AN518" i="8"/>
  <c r="AM518" i="8"/>
  <c r="AJ518" i="8"/>
  <c r="AG518" i="8"/>
  <c r="AF518" i="8"/>
  <c r="AX517" i="8"/>
  <c r="AV517" i="8"/>
  <c r="AU517" i="8"/>
  <c r="AO517" i="8"/>
  <c r="AN517" i="8"/>
  <c r="AM517" i="8"/>
  <c r="AJ517" i="8"/>
  <c r="AG517" i="8"/>
  <c r="AF517" i="8"/>
  <c r="AX516" i="8"/>
  <c r="AV516" i="8"/>
  <c r="AU516" i="8"/>
  <c r="AO516" i="8"/>
  <c r="AN516" i="8"/>
  <c r="AM516" i="8"/>
  <c r="AJ516" i="8"/>
  <c r="AG516" i="8"/>
  <c r="AF516" i="8"/>
  <c r="AX515" i="8"/>
  <c r="AV515" i="8"/>
  <c r="AU515" i="8"/>
  <c r="AO515" i="8"/>
  <c r="AN515" i="8"/>
  <c r="AM515" i="8"/>
  <c r="AJ515" i="8"/>
  <c r="AG515" i="8"/>
  <c r="AF515" i="8"/>
  <c r="AX514" i="8"/>
  <c r="AV514" i="8"/>
  <c r="AU514" i="8"/>
  <c r="AO514" i="8"/>
  <c r="AN514" i="8"/>
  <c r="AM514" i="8"/>
  <c r="AJ514" i="8"/>
  <c r="AG514" i="8"/>
  <c r="AF514" i="8"/>
  <c r="AX513" i="8"/>
  <c r="AV513" i="8"/>
  <c r="AU513" i="8"/>
  <c r="AO513" i="8"/>
  <c r="AN513" i="8"/>
  <c r="AM513" i="8"/>
  <c r="AJ513" i="8"/>
  <c r="AG513" i="8"/>
  <c r="AF513" i="8"/>
  <c r="AX512" i="8"/>
  <c r="AV512" i="8"/>
  <c r="AU512" i="8"/>
  <c r="AO512" i="8"/>
  <c r="AN512" i="8"/>
  <c r="AM512" i="8"/>
  <c r="AJ512" i="8"/>
  <c r="AG512" i="8"/>
  <c r="AF512" i="8"/>
  <c r="AX511" i="8"/>
  <c r="AV511" i="8"/>
  <c r="AU511" i="8"/>
  <c r="AO511" i="8"/>
  <c r="AN511" i="8"/>
  <c r="AM511" i="8"/>
  <c r="AJ511" i="8"/>
  <c r="AG511" i="8"/>
  <c r="AF511" i="8"/>
  <c r="AX510" i="8"/>
  <c r="AV510" i="8"/>
  <c r="AU510" i="8"/>
  <c r="AO510" i="8"/>
  <c r="AN510" i="8"/>
  <c r="AM510" i="8"/>
  <c r="AJ510" i="8"/>
  <c r="AG510" i="8"/>
  <c r="AF510" i="8"/>
  <c r="AX509" i="8"/>
  <c r="AV509" i="8"/>
  <c r="AU509" i="8"/>
  <c r="AO509" i="8"/>
  <c r="AN509" i="8"/>
  <c r="AM509" i="8"/>
  <c r="AJ509" i="8"/>
  <c r="AG509" i="8"/>
  <c r="AF509" i="8"/>
  <c r="AX508" i="8"/>
  <c r="AV508" i="8"/>
  <c r="AU508" i="8"/>
  <c r="AO508" i="8"/>
  <c r="AN508" i="8"/>
  <c r="AM508" i="8"/>
  <c r="AJ508" i="8"/>
  <c r="AG508" i="8"/>
  <c r="AF508" i="8"/>
  <c r="AX507" i="8"/>
  <c r="AV507" i="8"/>
  <c r="AU507" i="8"/>
  <c r="AO507" i="8"/>
  <c r="AN507" i="8"/>
  <c r="AM507" i="8"/>
  <c r="AJ507" i="8"/>
  <c r="AG507" i="8"/>
  <c r="AF507" i="8"/>
  <c r="AX506" i="8"/>
  <c r="AV506" i="8"/>
  <c r="AU506" i="8"/>
  <c r="AO506" i="8"/>
  <c r="AN506" i="8"/>
  <c r="AM506" i="8"/>
  <c r="AJ506" i="8"/>
  <c r="AG506" i="8"/>
  <c r="AF506" i="8"/>
  <c r="AX505" i="8"/>
  <c r="AV505" i="8"/>
  <c r="AU505" i="8"/>
  <c r="AO505" i="8"/>
  <c r="AN505" i="8"/>
  <c r="AM505" i="8"/>
  <c r="AJ505" i="8"/>
  <c r="AG505" i="8"/>
  <c r="AF505" i="8"/>
  <c r="AX504" i="8"/>
  <c r="AV504" i="8"/>
  <c r="AU504" i="8"/>
  <c r="AO504" i="8"/>
  <c r="AN504" i="8"/>
  <c r="AM504" i="8"/>
  <c r="AJ504" i="8"/>
  <c r="AG504" i="8"/>
  <c r="AF504" i="8"/>
  <c r="AX503" i="8"/>
  <c r="AV503" i="8"/>
  <c r="AU503" i="8"/>
  <c r="AO503" i="8"/>
  <c r="AN503" i="8"/>
  <c r="AM503" i="8"/>
  <c r="AJ503" i="8"/>
  <c r="AG503" i="8"/>
  <c r="AF503" i="8"/>
  <c r="AX502" i="8"/>
  <c r="AV502" i="8"/>
  <c r="AU502" i="8"/>
  <c r="AO502" i="8"/>
  <c r="AN502" i="8"/>
  <c r="AM502" i="8"/>
  <c r="AJ502" i="8"/>
  <c r="AG502" i="8"/>
  <c r="AF502" i="8"/>
  <c r="AX501" i="8"/>
  <c r="AV501" i="8"/>
  <c r="AU501" i="8"/>
  <c r="AO501" i="8"/>
  <c r="AN501" i="8"/>
  <c r="AM501" i="8"/>
  <c r="AJ501" i="8"/>
  <c r="AG501" i="8"/>
  <c r="AF501" i="8"/>
  <c r="AX500" i="8"/>
  <c r="AV500" i="8"/>
  <c r="AU500" i="8"/>
  <c r="AO500" i="8"/>
  <c r="AN500" i="8"/>
  <c r="AM500" i="8"/>
  <c r="AJ500" i="8"/>
  <c r="AG500" i="8"/>
  <c r="AF500" i="8"/>
  <c r="AX499" i="8"/>
  <c r="AV499" i="8"/>
  <c r="AU499" i="8"/>
  <c r="AO499" i="8"/>
  <c r="AN499" i="8"/>
  <c r="AM499" i="8"/>
  <c r="AJ499" i="8"/>
  <c r="AG499" i="8"/>
  <c r="AF499" i="8"/>
  <c r="AX498" i="8"/>
  <c r="AV498" i="8"/>
  <c r="AU498" i="8"/>
  <c r="AO498" i="8"/>
  <c r="AN498" i="8"/>
  <c r="AM498" i="8"/>
  <c r="AJ498" i="8"/>
  <c r="AG498" i="8"/>
  <c r="AF498" i="8"/>
  <c r="AX497" i="8"/>
  <c r="AV497" i="8"/>
  <c r="AU497" i="8"/>
  <c r="AO497" i="8"/>
  <c r="AN497" i="8"/>
  <c r="AM497" i="8"/>
  <c r="AJ497" i="8"/>
  <c r="AG497" i="8"/>
  <c r="AF497" i="8"/>
  <c r="AX496" i="8"/>
  <c r="AV496" i="8"/>
  <c r="AU496" i="8"/>
  <c r="AO496" i="8"/>
  <c r="AN496" i="8"/>
  <c r="AM496" i="8"/>
  <c r="AJ496" i="8"/>
  <c r="AG496" i="8"/>
  <c r="AF496" i="8"/>
  <c r="AX495" i="8"/>
  <c r="AV495" i="8"/>
  <c r="AU495" i="8"/>
  <c r="AO495" i="8"/>
  <c r="AN495" i="8"/>
  <c r="AM495" i="8"/>
  <c r="AJ495" i="8"/>
  <c r="AG495" i="8"/>
  <c r="AF495" i="8"/>
  <c r="AX494" i="8"/>
  <c r="AV494" i="8"/>
  <c r="AU494" i="8"/>
  <c r="AO494" i="8"/>
  <c r="AN494" i="8"/>
  <c r="AM494" i="8"/>
  <c r="AJ494" i="8"/>
  <c r="AG494" i="8"/>
  <c r="AF494" i="8"/>
  <c r="AX493" i="8"/>
  <c r="AV493" i="8"/>
  <c r="AU493" i="8"/>
  <c r="AO493" i="8"/>
  <c r="AN493" i="8"/>
  <c r="AM493" i="8"/>
  <c r="AJ493" i="8"/>
  <c r="AG493" i="8"/>
  <c r="AF493" i="8"/>
  <c r="AX492" i="8"/>
  <c r="AV492" i="8"/>
  <c r="AU492" i="8"/>
  <c r="AO492" i="8"/>
  <c r="AN492" i="8"/>
  <c r="AM492" i="8"/>
  <c r="AJ492" i="8"/>
  <c r="AG492" i="8"/>
  <c r="AF492" i="8"/>
  <c r="AX491" i="8"/>
  <c r="AV491" i="8"/>
  <c r="AU491" i="8"/>
  <c r="AO491" i="8"/>
  <c r="AN491" i="8"/>
  <c r="AM491" i="8"/>
  <c r="AJ491" i="8"/>
  <c r="AG491" i="8"/>
  <c r="AF491" i="8"/>
  <c r="AX490" i="8"/>
  <c r="AV490" i="8"/>
  <c r="AU490" i="8"/>
  <c r="AO490" i="8"/>
  <c r="AN490" i="8"/>
  <c r="AM490" i="8"/>
  <c r="AJ490" i="8"/>
  <c r="AG490" i="8"/>
  <c r="AF490" i="8"/>
  <c r="AX489" i="8"/>
  <c r="AV489" i="8"/>
  <c r="AU489" i="8"/>
  <c r="AO489" i="8"/>
  <c r="AN489" i="8"/>
  <c r="AM489" i="8"/>
  <c r="AJ489" i="8"/>
  <c r="AG489" i="8"/>
  <c r="AF489" i="8"/>
  <c r="AX488" i="8"/>
  <c r="AV488" i="8"/>
  <c r="AU488" i="8"/>
  <c r="AO488" i="8"/>
  <c r="AN488" i="8"/>
  <c r="AM488" i="8"/>
  <c r="AJ488" i="8"/>
  <c r="AG488" i="8"/>
  <c r="AF488" i="8"/>
  <c r="AX487" i="8"/>
  <c r="AV487" i="8"/>
  <c r="AU487" i="8"/>
  <c r="AO487" i="8"/>
  <c r="AN487" i="8"/>
  <c r="AM487" i="8"/>
  <c r="AJ487" i="8"/>
  <c r="AG487" i="8"/>
  <c r="AF487" i="8"/>
  <c r="AX486" i="8"/>
  <c r="AV486" i="8"/>
  <c r="AU486" i="8"/>
  <c r="AO486" i="8"/>
  <c r="AN486" i="8"/>
  <c r="AM486" i="8"/>
  <c r="AJ486" i="8"/>
  <c r="AG486" i="8"/>
  <c r="AF486" i="8"/>
  <c r="AX485" i="8"/>
  <c r="AV485" i="8"/>
  <c r="AU485" i="8"/>
  <c r="AO485" i="8"/>
  <c r="AN485" i="8"/>
  <c r="AM485" i="8"/>
  <c r="AJ485" i="8"/>
  <c r="AG485" i="8"/>
  <c r="AF485" i="8"/>
  <c r="AX484" i="8"/>
  <c r="AV484" i="8"/>
  <c r="AU484" i="8"/>
  <c r="AO484" i="8"/>
  <c r="AN484" i="8"/>
  <c r="AM484" i="8"/>
  <c r="AJ484" i="8"/>
  <c r="AG484" i="8"/>
  <c r="AF484" i="8"/>
  <c r="AX483" i="8"/>
  <c r="AV483" i="8"/>
  <c r="AU483" i="8"/>
  <c r="AO483" i="8"/>
  <c r="AN483" i="8"/>
  <c r="AM483" i="8"/>
  <c r="AJ483" i="8"/>
  <c r="AG483" i="8"/>
  <c r="AF483" i="8"/>
  <c r="AX482" i="8"/>
  <c r="AV482" i="8"/>
  <c r="AU482" i="8"/>
  <c r="AO482" i="8"/>
  <c r="AN482" i="8"/>
  <c r="AM482" i="8"/>
  <c r="AJ482" i="8"/>
  <c r="AG482" i="8"/>
  <c r="AF482" i="8"/>
  <c r="AX481" i="8"/>
  <c r="AV481" i="8"/>
  <c r="AU481" i="8"/>
  <c r="AO481" i="8"/>
  <c r="AN481" i="8"/>
  <c r="AM481" i="8"/>
  <c r="AJ481" i="8"/>
  <c r="AG481" i="8"/>
  <c r="AF481" i="8"/>
  <c r="AX480" i="8"/>
  <c r="AV480" i="8"/>
  <c r="AU480" i="8"/>
  <c r="AO480" i="8"/>
  <c r="AN480" i="8"/>
  <c r="AM480" i="8"/>
  <c r="AJ480" i="8"/>
  <c r="AG480" i="8"/>
  <c r="AF480" i="8"/>
  <c r="AX479" i="8"/>
  <c r="AV479" i="8"/>
  <c r="AU479" i="8"/>
  <c r="AO479" i="8"/>
  <c r="AN479" i="8"/>
  <c r="AM479" i="8"/>
  <c r="AJ479" i="8"/>
  <c r="AG479" i="8"/>
  <c r="AF479" i="8"/>
  <c r="AX478" i="8"/>
  <c r="AV478" i="8"/>
  <c r="AU478" i="8"/>
  <c r="AO478" i="8"/>
  <c r="AN478" i="8"/>
  <c r="AM478" i="8"/>
  <c r="AJ478" i="8"/>
  <c r="AG478" i="8"/>
  <c r="AF478" i="8"/>
  <c r="AX477" i="8"/>
  <c r="AV477" i="8"/>
  <c r="AU477" i="8"/>
  <c r="AO477" i="8"/>
  <c r="AN477" i="8"/>
  <c r="AM477" i="8"/>
  <c r="AJ477" i="8"/>
  <c r="AG477" i="8"/>
  <c r="AF477" i="8"/>
  <c r="AX476" i="8"/>
  <c r="AV476" i="8"/>
  <c r="AU476" i="8"/>
  <c r="AO476" i="8"/>
  <c r="AN476" i="8"/>
  <c r="AM476" i="8"/>
  <c r="AJ476" i="8"/>
  <c r="AG476" i="8"/>
  <c r="AF476" i="8"/>
  <c r="AX475" i="8"/>
  <c r="AV475" i="8"/>
  <c r="AU475" i="8"/>
  <c r="AO475" i="8"/>
  <c r="AN475" i="8"/>
  <c r="AM475" i="8"/>
  <c r="AJ475" i="8"/>
  <c r="AG475" i="8"/>
  <c r="AF475" i="8"/>
  <c r="AX474" i="8"/>
  <c r="AV474" i="8"/>
  <c r="AU474" i="8"/>
  <c r="AO474" i="8"/>
  <c r="AN474" i="8"/>
  <c r="AM474" i="8"/>
  <c r="AJ474" i="8"/>
  <c r="AG474" i="8"/>
  <c r="AF474" i="8"/>
  <c r="AX473" i="8"/>
  <c r="AV473" i="8"/>
  <c r="AU473" i="8"/>
  <c r="AO473" i="8"/>
  <c r="AN473" i="8"/>
  <c r="AM473" i="8"/>
  <c r="AJ473" i="8"/>
  <c r="AG473" i="8"/>
  <c r="AF473" i="8"/>
  <c r="AX472" i="8"/>
  <c r="AV472" i="8"/>
  <c r="AU472" i="8"/>
  <c r="AO472" i="8"/>
  <c r="AN472" i="8"/>
  <c r="AM472" i="8"/>
  <c r="AJ472" i="8"/>
  <c r="AG472" i="8"/>
  <c r="AF472" i="8"/>
  <c r="AX471" i="8"/>
  <c r="AV471" i="8"/>
  <c r="AU471" i="8"/>
  <c r="AO471" i="8"/>
  <c r="AN471" i="8"/>
  <c r="AM471" i="8"/>
  <c r="AJ471" i="8"/>
  <c r="AG471" i="8"/>
  <c r="AF471" i="8"/>
  <c r="AX470" i="8"/>
  <c r="AV470" i="8"/>
  <c r="AU470" i="8"/>
  <c r="AO470" i="8"/>
  <c r="AN470" i="8"/>
  <c r="AM470" i="8"/>
  <c r="AJ470" i="8"/>
  <c r="AG470" i="8"/>
  <c r="AF470" i="8"/>
  <c r="AX469" i="8"/>
  <c r="AV469" i="8"/>
  <c r="AU469" i="8"/>
  <c r="AO469" i="8"/>
  <c r="AN469" i="8"/>
  <c r="AM469" i="8"/>
  <c r="AJ469" i="8"/>
  <c r="AG469" i="8"/>
  <c r="AF469" i="8"/>
  <c r="AX468" i="8"/>
  <c r="AV468" i="8"/>
  <c r="AU468" i="8"/>
  <c r="AO468" i="8"/>
  <c r="AN468" i="8"/>
  <c r="AM468" i="8"/>
  <c r="AJ468" i="8"/>
  <c r="AG468" i="8"/>
  <c r="AF468" i="8"/>
  <c r="AX467" i="8"/>
  <c r="AV467" i="8"/>
  <c r="AU467" i="8"/>
  <c r="AO467" i="8"/>
  <c r="AN467" i="8"/>
  <c r="AM467" i="8"/>
  <c r="AJ467" i="8"/>
  <c r="AG467" i="8"/>
  <c r="AF467" i="8"/>
  <c r="AX466" i="8"/>
  <c r="AV466" i="8"/>
  <c r="AU466" i="8"/>
  <c r="AO466" i="8"/>
  <c r="AN466" i="8"/>
  <c r="AM466" i="8"/>
  <c r="AJ466" i="8"/>
  <c r="AG466" i="8"/>
  <c r="AF466" i="8"/>
  <c r="AX465" i="8"/>
  <c r="AV465" i="8"/>
  <c r="AU465" i="8"/>
  <c r="AO465" i="8"/>
  <c r="AN465" i="8"/>
  <c r="AM465" i="8"/>
  <c r="AJ465" i="8"/>
  <c r="AG465" i="8"/>
  <c r="AF465" i="8"/>
  <c r="AX464" i="8"/>
  <c r="AV464" i="8"/>
  <c r="AU464" i="8"/>
  <c r="AO464" i="8"/>
  <c r="AN464" i="8"/>
  <c r="AM464" i="8"/>
  <c r="AJ464" i="8"/>
  <c r="AG464" i="8"/>
  <c r="AF464" i="8"/>
  <c r="AX463" i="8"/>
  <c r="AV463" i="8"/>
  <c r="AU463" i="8"/>
  <c r="AO463" i="8"/>
  <c r="AN463" i="8"/>
  <c r="AM463" i="8"/>
  <c r="AJ463" i="8"/>
  <c r="AG463" i="8"/>
  <c r="AF463" i="8"/>
  <c r="AX462" i="8"/>
  <c r="AV462" i="8"/>
  <c r="AU462" i="8"/>
  <c r="AO462" i="8"/>
  <c r="AN462" i="8"/>
  <c r="AM462" i="8"/>
  <c r="AJ462" i="8"/>
  <c r="AG462" i="8"/>
  <c r="AF462" i="8"/>
  <c r="AX461" i="8"/>
  <c r="AV461" i="8"/>
  <c r="AU461" i="8"/>
  <c r="AO461" i="8"/>
  <c r="AN461" i="8"/>
  <c r="AM461" i="8"/>
  <c r="AJ461" i="8"/>
  <c r="AG461" i="8"/>
  <c r="AF461" i="8"/>
  <c r="AX460" i="8"/>
  <c r="AV460" i="8"/>
  <c r="AU460" i="8"/>
  <c r="AO460" i="8"/>
  <c r="AN460" i="8"/>
  <c r="AM460" i="8"/>
  <c r="AJ460" i="8"/>
  <c r="AG460" i="8"/>
  <c r="AF460" i="8"/>
  <c r="AX459" i="8"/>
  <c r="AV459" i="8"/>
  <c r="AU459" i="8"/>
  <c r="AO459" i="8"/>
  <c r="AN459" i="8"/>
  <c r="AM459" i="8"/>
  <c r="AJ459" i="8"/>
  <c r="AG459" i="8"/>
  <c r="AF459" i="8"/>
  <c r="AX458" i="8"/>
  <c r="AV458" i="8"/>
  <c r="AU458" i="8"/>
  <c r="AO458" i="8"/>
  <c r="AN458" i="8"/>
  <c r="AM458" i="8"/>
  <c r="AJ458" i="8"/>
  <c r="AG458" i="8"/>
  <c r="AF458" i="8"/>
  <c r="AX457" i="8"/>
  <c r="AV457" i="8"/>
  <c r="AU457" i="8"/>
  <c r="AO457" i="8"/>
  <c r="AN457" i="8"/>
  <c r="AM457" i="8"/>
  <c r="AJ457" i="8"/>
  <c r="AG457" i="8"/>
  <c r="AF457" i="8"/>
  <c r="AX456" i="8"/>
  <c r="AV456" i="8"/>
  <c r="AU456" i="8"/>
  <c r="AO456" i="8"/>
  <c r="AN456" i="8"/>
  <c r="AM456" i="8"/>
  <c r="AJ456" i="8"/>
  <c r="AG456" i="8"/>
  <c r="AF456" i="8"/>
  <c r="AX455" i="8"/>
  <c r="AV455" i="8"/>
  <c r="AU455" i="8"/>
  <c r="AO455" i="8"/>
  <c r="AN455" i="8"/>
  <c r="AM455" i="8"/>
  <c r="AJ455" i="8"/>
  <c r="AG455" i="8"/>
  <c r="AF455" i="8"/>
  <c r="AX454" i="8"/>
  <c r="AV454" i="8"/>
  <c r="AU454" i="8"/>
  <c r="AO454" i="8"/>
  <c r="AN454" i="8"/>
  <c r="AM454" i="8"/>
  <c r="AJ454" i="8"/>
  <c r="AG454" i="8"/>
  <c r="AF454" i="8"/>
  <c r="AX453" i="8"/>
  <c r="AV453" i="8"/>
  <c r="AU453" i="8"/>
  <c r="AO453" i="8"/>
  <c r="AN453" i="8"/>
  <c r="AM453" i="8"/>
  <c r="AJ453" i="8"/>
  <c r="AG453" i="8"/>
  <c r="AF453" i="8"/>
  <c r="AX452" i="8"/>
  <c r="AV452" i="8"/>
  <c r="AU452" i="8"/>
  <c r="AO452" i="8"/>
  <c r="AN452" i="8"/>
  <c r="AM452" i="8"/>
  <c r="AJ452" i="8"/>
  <c r="AG452" i="8"/>
  <c r="AF452" i="8"/>
  <c r="AX451" i="8"/>
  <c r="AV451" i="8"/>
  <c r="AU451" i="8"/>
  <c r="AO451" i="8"/>
  <c r="AN451" i="8"/>
  <c r="AM451" i="8"/>
  <c r="AJ451" i="8"/>
  <c r="AG451" i="8"/>
  <c r="AF451" i="8"/>
  <c r="AX450" i="8"/>
  <c r="AV450" i="8"/>
  <c r="AU450" i="8"/>
  <c r="AO450" i="8"/>
  <c r="AN450" i="8"/>
  <c r="AM450" i="8"/>
  <c r="AJ450" i="8"/>
  <c r="AG450" i="8"/>
  <c r="AF450" i="8"/>
  <c r="AX449" i="8"/>
  <c r="AV449" i="8"/>
  <c r="AU449" i="8"/>
  <c r="AO449" i="8"/>
  <c r="AN449" i="8"/>
  <c r="AM449" i="8"/>
  <c r="AJ449" i="8"/>
  <c r="AG449" i="8"/>
  <c r="AF449" i="8"/>
  <c r="AX448" i="8"/>
  <c r="AV448" i="8"/>
  <c r="AU448" i="8"/>
  <c r="AO448" i="8"/>
  <c r="AN448" i="8"/>
  <c r="AM448" i="8"/>
  <c r="AJ448" i="8"/>
  <c r="AG448" i="8"/>
  <c r="AF448" i="8"/>
  <c r="AX447" i="8"/>
  <c r="AV447" i="8"/>
  <c r="AU447" i="8"/>
  <c r="AO447" i="8"/>
  <c r="AN447" i="8"/>
  <c r="AM447" i="8"/>
  <c r="AJ447" i="8"/>
  <c r="AG447" i="8"/>
  <c r="AF447" i="8"/>
  <c r="AX446" i="8"/>
  <c r="AV446" i="8"/>
  <c r="AU446" i="8"/>
  <c r="AO446" i="8"/>
  <c r="AN446" i="8"/>
  <c r="AM446" i="8"/>
  <c r="AJ446" i="8"/>
  <c r="AG446" i="8"/>
  <c r="AF446" i="8"/>
  <c r="AX445" i="8"/>
  <c r="AV445" i="8"/>
  <c r="AU445" i="8"/>
  <c r="AO445" i="8"/>
  <c r="AN445" i="8"/>
  <c r="AM445" i="8"/>
  <c r="AJ445" i="8"/>
  <c r="AG445" i="8"/>
  <c r="AF445" i="8"/>
  <c r="AX444" i="8"/>
  <c r="AV444" i="8"/>
  <c r="AU444" i="8"/>
  <c r="AO444" i="8"/>
  <c r="AN444" i="8"/>
  <c r="AM444" i="8"/>
  <c r="AJ444" i="8"/>
  <c r="AG444" i="8"/>
  <c r="AF444" i="8"/>
  <c r="AX443" i="8"/>
  <c r="AV443" i="8"/>
  <c r="AU443" i="8"/>
  <c r="AO443" i="8"/>
  <c r="AN443" i="8"/>
  <c r="AM443" i="8"/>
  <c r="AJ443" i="8"/>
  <c r="AG443" i="8"/>
  <c r="AF443" i="8"/>
  <c r="AX442" i="8"/>
  <c r="AV442" i="8"/>
  <c r="AU442" i="8"/>
  <c r="AO442" i="8"/>
  <c r="AN442" i="8"/>
  <c r="AM442" i="8"/>
  <c r="AJ442" i="8"/>
  <c r="AG442" i="8"/>
  <c r="AF442" i="8"/>
  <c r="AX441" i="8"/>
  <c r="AV441" i="8"/>
  <c r="AU441" i="8"/>
  <c r="AO441" i="8"/>
  <c r="AN441" i="8"/>
  <c r="AM441" i="8"/>
  <c r="AJ441" i="8"/>
  <c r="AG441" i="8"/>
  <c r="AF441" i="8"/>
  <c r="AX440" i="8"/>
  <c r="AV440" i="8"/>
  <c r="AU440" i="8"/>
  <c r="AO440" i="8"/>
  <c r="AN440" i="8"/>
  <c r="AM440" i="8"/>
  <c r="AJ440" i="8"/>
  <c r="AG440" i="8"/>
  <c r="AF440" i="8"/>
  <c r="AX439" i="8"/>
  <c r="AV439" i="8"/>
  <c r="AU439" i="8"/>
  <c r="AO439" i="8"/>
  <c r="AN439" i="8"/>
  <c r="AM439" i="8"/>
  <c r="AJ439" i="8"/>
  <c r="AG439" i="8"/>
  <c r="AF439" i="8"/>
  <c r="AX438" i="8"/>
  <c r="AV438" i="8"/>
  <c r="AU438" i="8"/>
  <c r="AO438" i="8"/>
  <c r="AN438" i="8"/>
  <c r="AM438" i="8"/>
  <c r="AJ438" i="8"/>
  <c r="AG438" i="8"/>
  <c r="AF438" i="8"/>
  <c r="AX437" i="8"/>
  <c r="AV437" i="8"/>
  <c r="AU437" i="8"/>
  <c r="AO437" i="8"/>
  <c r="AN437" i="8"/>
  <c r="AM437" i="8"/>
  <c r="AJ437" i="8"/>
  <c r="AG437" i="8"/>
  <c r="AF437" i="8"/>
  <c r="AX436" i="8"/>
  <c r="AV436" i="8"/>
  <c r="AU436" i="8"/>
  <c r="AO436" i="8"/>
  <c r="AN436" i="8"/>
  <c r="AM436" i="8"/>
  <c r="AJ436" i="8"/>
  <c r="AG436" i="8"/>
  <c r="AF436" i="8"/>
  <c r="AX435" i="8"/>
  <c r="AV435" i="8"/>
  <c r="AU435" i="8"/>
  <c r="AO435" i="8"/>
  <c r="AN435" i="8"/>
  <c r="AM435" i="8"/>
  <c r="AJ435" i="8"/>
  <c r="AG435" i="8"/>
  <c r="AF435" i="8"/>
  <c r="AX434" i="8"/>
  <c r="AV434" i="8"/>
  <c r="AU434" i="8"/>
  <c r="AO434" i="8"/>
  <c r="AN434" i="8"/>
  <c r="AM434" i="8"/>
  <c r="AJ434" i="8"/>
  <c r="AG434" i="8"/>
  <c r="AF434" i="8"/>
  <c r="AX433" i="8"/>
  <c r="AV433" i="8"/>
  <c r="AU433" i="8"/>
  <c r="AO433" i="8"/>
  <c r="AN433" i="8"/>
  <c r="AM433" i="8"/>
  <c r="AJ433" i="8"/>
  <c r="AG433" i="8"/>
  <c r="AF433" i="8"/>
  <c r="AX432" i="8"/>
  <c r="AV432" i="8"/>
  <c r="AU432" i="8"/>
  <c r="AO432" i="8"/>
  <c r="AN432" i="8"/>
  <c r="AM432" i="8"/>
  <c r="AJ432" i="8"/>
  <c r="AG432" i="8"/>
  <c r="AF432" i="8"/>
  <c r="AX431" i="8"/>
  <c r="AV431" i="8"/>
  <c r="AU431" i="8"/>
  <c r="AO431" i="8"/>
  <c r="AN431" i="8"/>
  <c r="AM431" i="8"/>
  <c r="AJ431" i="8"/>
  <c r="AG431" i="8"/>
  <c r="AF431" i="8"/>
  <c r="AX430" i="8"/>
  <c r="AV430" i="8"/>
  <c r="AU430" i="8"/>
  <c r="AO430" i="8"/>
  <c r="AN430" i="8"/>
  <c r="AM430" i="8"/>
  <c r="AJ430" i="8"/>
  <c r="AG430" i="8"/>
  <c r="AF430" i="8"/>
  <c r="AX429" i="8"/>
  <c r="AV429" i="8"/>
  <c r="AU429" i="8"/>
  <c r="AO429" i="8"/>
  <c r="AN429" i="8"/>
  <c r="AM429" i="8"/>
  <c r="AJ429" i="8"/>
  <c r="AG429" i="8"/>
  <c r="AF429" i="8"/>
  <c r="AX428" i="8"/>
  <c r="AV428" i="8"/>
  <c r="AU428" i="8"/>
  <c r="AO428" i="8"/>
  <c r="AN428" i="8"/>
  <c r="AM428" i="8"/>
  <c r="AJ428" i="8"/>
  <c r="AG428" i="8"/>
  <c r="AF428" i="8"/>
  <c r="AX427" i="8"/>
  <c r="AV427" i="8"/>
  <c r="AU427" i="8"/>
  <c r="AO427" i="8"/>
  <c r="AN427" i="8"/>
  <c r="AM427" i="8"/>
  <c r="AJ427" i="8"/>
  <c r="AG427" i="8"/>
  <c r="AF427" i="8"/>
  <c r="AX426" i="8"/>
  <c r="AV426" i="8"/>
  <c r="AU426" i="8"/>
  <c r="AO426" i="8"/>
  <c r="AN426" i="8"/>
  <c r="AM426" i="8"/>
  <c r="AJ426" i="8"/>
  <c r="AG426" i="8"/>
  <c r="AF426" i="8"/>
  <c r="AX425" i="8"/>
  <c r="AV425" i="8"/>
  <c r="AU425" i="8"/>
  <c r="AO425" i="8"/>
  <c r="AN425" i="8"/>
  <c r="AM425" i="8"/>
  <c r="AJ425" i="8"/>
  <c r="AG425" i="8"/>
  <c r="AF425" i="8"/>
  <c r="AX424" i="8"/>
  <c r="AV424" i="8"/>
  <c r="AU424" i="8"/>
  <c r="AO424" i="8"/>
  <c r="AN424" i="8"/>
  <c r="AM424" i="8"/>
  <c r="AJ424" i="8"/>
  <c r="AG424" i="8"/>
  <c r="AF424" i="8"/>
  <c r="AX423" i="8"/>
  <c r="AV423" i="8"/>
  <c r="AU423" i="8"/>
  <c r="AO423" i="8"/>
  <c r="AN423" i="8"/>
  <c r="AM423" i="8"/>
  <c r="AJ423" i="8"/>
  <c r="AG423" i="8"/>
  <c r="AF423" i="8"/>
  <c r="AX422" i="8"/>
  <c r="AV422" i="8"/>
  <c r="AU422" i="8"/>
  <c r="AO422" i="8"/>
  <c r="AN422" i="8"/>
  <c r="AM422" i="8"/>
  <c r="AJ422" i="8"/>
  <c r="AG422" i="8"/>
  <c r="AF422" i="8"/>
  <c r="AX421" i="8"/>
  <c r="AV421" i="8"/>
  <c r="AU421" i="8"/>
  <c r="AO421" i="8"/>
  <c r="AN421" i="8"/>
  <c r="AM421" i="8"/>
  <c r="AJ421" i="8"/>
  <c r="AG421" i="8"/>
  <c r="AF421" i="8"/>
  <c r="AX420" i="8"/>
  <c r="AV420" i="8"/>
  <c r="AU420" i="8"/>
  <c r="AO420" i="8"/>
  <c r="AN420" i="8"/>
  <c r="AM420" i="8"/>
  <c r="AJ420" i="8"/>
  <c r="AG420" i="8"/>
  <c r="AF420" i="8"/>
  <c r="AX419" i="8"/>
  <c r="AV419" i="8"/>
  <c r="AU419" i="8"/>
  <c r="AO419" i="8"/>
  <c r="AN419" i="8"/>
  <c r="AM419" i="8"/>
  <c r="AJ419" i="8"/>
  <c r="AG419" i="8"/>
  <c r="AF419" i="8"/>
  <c r="AX418" i="8"/>
  <c r="AV418" i="8"/>
  <c r="AU418" i="8"/>
  <c r="AO418" i="8"/>
  <c r="AN418" i="8"/>
  <c r="AM418" i="8"/>
  <c r="AJ418" i="8"/>
  <c r="AG418" i="8"/>
  <c r="AF418" i="8"/>
  <c r="AX417" i="8"/>
  <c r="AV417" i="8"/>
  <c r="AU417" i="8"/>
  <c r="AO417" i="8"/>
  <c r="AN417" i="8"/>
  <c r="AM417" i="8"/>
  <c r="AJ417" i="8"/>
  <c r="AG417" i="8"/>
  <c r="AF417" i="8"/>
  <c r="AX416" i="8"/>
  <c r="AV416" i="8"/>
  <c r="AU416" i="8"/>
  <c r="AO416" i="8"/>
  <c r="AN416" i="8"/>
  <c r="AM416" i="8"/>
  <c r="AJ416" i="8"/>
  <c r="AG416" i="8"/>
  <c r="AF416" i="8"/>
  <c r="AX415" i="8"/>
  <c r="AV415" i="8"/>
  <c r="AU415" i="8"/>
  <c r="AO415" i="8"/>
  <c r="AN415" i="8"/>
  <c r="AM415" i="8"/>
  <c r="AJ415" i="8"/>
  <c r="AG415" i="8"/>
  <c r="AF415" i="8"/>
  <c r="AX414" i="8"/>
  <c r="AV414" i="8"/>
  <c r="AU414" i="8"/>
  <c r="AO414" i="8"/>
  <c r="AN414" i="8"/>
  <c r="AM414" i="8"/>
  <c r="AJ414" i="8"/>
  <c r="AG414" i="8"/>
  <c r="AF414" i="8"/>
  <c r="AX413" i="8"/>
  <c r="AV413" i="8"/>
  <c r="AU413" i="8"/>
  <c r="AO413" i="8"/>
  <c r="AN413" i="8"/>
  <c r="AM413" i="8"/>
  <c r="AJ413" i="8"/>
  <c r="AG413" i="8"/>
  <c r="AF413" i="8"/>
  <c r="AX412" i="8"/>
  <c r="AV412" i="8"/>
  <c r="AU412" i="8"/>
  <c r="AO412" i="8"/>
  <c r="AN412" i="8"/>
  <c r="AM412" i="8"/>
  <c r="AJ412" i="8"/>
  <c r="AG412" i="8"/>
  <c r="AF412" i="8"/>
  <c r="AX411" i="8"/>
  <c r="AV411" i="8"/>
  <c r="AU411" i="8"/>
  <c r="AO411" i="8"/>
  <c r="AN411" i="8"/>
  <c r="AM411" i="8"/>
  <c r="AJ411" i="8"/>
  <c r="AG411" i="8"/>
  <c r="AF411" i="8"/>
  <c r="AX410" i="8"/>
  <c r="AV410" i="8"/>
  <c r="AU410" i="8"/>
  <c r="AO410" i="8"/>
  <c r="AN410" i="8"/>
  <c r="AM410" i="8"/>
  <c r="AJ410" i="8"/>
  <c r="AG410" i="8"/>
  <c r="AF410" i="8"/>
  <c r="AX409" i="8"/>
  <c r="AV409" i="8"/>
  <c r="AU409" i="8"/>
  <c r="AO409" i="8"/>
  <c r="AN409" i="8"/>
  <c r="AM409" i="8"/>
  <c r="AJ409" i="8"/>
  <c r="AG409" i="8"/>
  <c r="AF409" i="8"/>
  <c r="AX408" i="8"/>
  <c r="AV408" i="8"/>
  <c r="AU408" i="8"/>
  <c r="AO408" i="8"/>
  <c r="AN408" i="8"/>
  <c r="AM408" i="8"/>
  <c r="AJ408" i="8"/>
  <c r="AG408" i="8"/>
  <c r="AF408" i="8"/>
  <c r="AX407" i="8"/>
  <c r="AV407" i="8"/>
  <c r="AU407" i="8"/>
  <c r="AO407" i="8"/>
  <c r="AN407" i="8"/>
  <c r="AM407" i="8"/>
  <c r="AJ407" i="8"/>
  <c r="AG407" i="8"/>
  <c r="AF407" i="8"/>
  <c r="AX406" i="8"/>
  <c r="AV406" i="8"/>
  <c r="AU406" i="8"/>
  <c r="AO406" i="8"/>
  <c r="AN406" i="8"/>
  <c r="AM406" i="8"/>
  <c r="AJ406" i="8"/>
  <c r="AG406" i="8"/>
  <c r="AF406" i="8"/>
  <c r="AX405" i="8"/>
  <c r="AV405" i="8"/>
  <c r="AU405" i="8"/>
  <c r="AO405" i="8"/>
  <c r="AN405" i="8"/>
  <c r="AM405" i="8"/>
  <c r="AJ405" i="8"/>
  <c r="AG405" i="8"/>
  <c r="AF405" i="8"/>
  <c r="AX404" i="8"/>
  <c r="AV404" i="8"/>
  <c r="AU404" i="8"/>
  <c r="AO404" i="8"/>
  <c r="AN404" i="8"/>
  <c r="AM404" i="8"/>
  <c r="AJ404" i="8"/>
  <c r="AG404" i="8"/>
  <c r="AF404" i="8"/>
  <c r="AX403" i="8"/>
  <c r="AV403" i="8"/>
  <c r="AU403" i="8"/>
  <c r="AO403" i="8"/>
  <c r="AN403" i="8"/>
  <c r="AM403" i="8"/>
  <c r="AJ403" i="8"/>
  <c r="AG403" i="8"/>
  <c r="AF403" i="8"/>
  <c r="AX402" i="8"/>
  <c r="AV402" i="8"/>
  <c r="AU402" i="8"/>
  <c r="AO402" i="8"/>
  <c r="AN402" i="8"/>
  <c r="AM402" i="8"/>
  <c r="AJ402" i="8"/>
  <c r="AG402" i="8"/>
  <c r="AF402" i="8"/>
  <c r="AX401" i="8"/>
  <c r="AV401" i="8"/>
  <c r="AU401" i="8"/>
  <c r="AO401" i="8"/>
  <c r="AN401" i="8"/>
  <c r="AM401" i="8"/>
  <c r="AJ401" i="8"/>
  <c r="AG401" i="8"/>
  <c r="AF401" i="8"/>
  <c r="AX400" i="8"/>
  <c r="AV400" i="8"/>
  <c r="AU400" i="8"/>
  <c r="AO400" i="8"/>
  <c r="AN400" i="8"/>
  <c r="AM400" i="8"/>
  <c r="AJ400" i="8"/>
  <c r="AG400" i="8"/>
  <c r="AF400" i="8"/>
  <c r="AX399" i="8"/>
  <c r="AV399" i="8"/>
  <c r="AU399" i="8"/>
  <c r="AO399" i="8"/>
  <c r="AN399" i="8"/>
  <c r="AM399" i="8"/>
  <c r="AJ399" i="8"/>
  <c r="AG399" i="8"/>
  <c r="AF399" i="8"/>
  <c r="AX398" i="8"/>
  <c r="AV398" i="8"/>
  <c r="AU398" i="8"/>
  <c r="AO398" i="8"/>
  <c r="AN398" i="8"/>
  <c r="AM398" i="8"/>
  <c r="AJ398" i="8"/>
  <c r="AG398" i="8"/>
  <c r="AF398" i="8"/>
  <c r="AX397" i="8"/>
  <c r="AV397" i="8"/>
  <c r="AU397" i="8"/>
  <c r="AO397" i="8"/>
  <c r="AN397" i="8"/>
  <c r="AM397" i="8"/>
  <c r="AJ397" i="8"/>
  <c r="AG397" i="8"/>
  <c r="AF397" i="8"/>
  <c r="AX396" i="8"/>
  <c r="AV396" i="8"/>
  <c r="AU396" i="8"/>
  <c r="AO396" i="8"/>
  <c r="AN396" i="8"/>
  <c r="AM396" i="8"/>
  <c r="AJ396" i="8"/>
  <c r="AG396" i="8"/>
  <c r="AF396" i="8"/>
  <c r="AX395" i="8"/>
  <c r="AV395" i="8"/>
  <c r="AU395" i="8"/>
  <c r="AO395" i="8"/>
  <c r="AN395" i="8"/>
  <c r="AM395" i="8"/>
  <c r="AJ395" i="8"/>
  <c r="AG395" i="8"/>
  <c r="AF395" i="8"/>
  <c r="AX394" i="8"/>
  <c r="AV394" i="8"/>
  <c r="AU394" i="8"/>
  <c r="AO394" i="8"/>
  <c r="AN394" i="8"/>
  <c r="AM394" i="8"/>
  <c r="AJ394" i="8"/>
  <c r="AG394" i="8"/>
  <c r="AF394" i="8"/>
  <c r="AX393" i="8"/>
  <c r="AV393" i="8"/>
  <c r="AU393" i="8"/>
  <c r="AO393" i="8"/>
  <c r="AN393" i="8"/>
  <c r="AM393" i="8"/>
  <c r="AJ393" i="8"/>
  <c r="AG393" i="8"/>
  <c r="AF393" i="8"/>
  <c r="AX392" i="8"/>
  <c r="AV392" i="8"/>
  <c r="AU392" i="8"/>
  <c r="AO392" i="8"/>
  <c r="AN392" i="8"/>
  <c r="AM392" i="8"/>
  <c r="AJ392" i="8"/>
  <c r="AG392" i="8"/>
  <c r="AF392" i="8"/>
  <c r="AX391" i="8"/>
  <c r="AV391" i="8"/>
  <c r="AU391" i="8"/>
  <c r="AO391" i="8"/>
  <c r="AN391" i="8"/>
  <c r="AM391" i="8"/>
  <c r="AJ391" i="8"/>
  <c r="AG391" i="8"/>
  <c r="AF391" i="8"/>
  <c r="AX390" i="8"/>
  <c r="AV390" i="8"/>
  <c r="AU390" i="8"/>
  <c r="AO390" i="8"/>
  <c r="AN390" i="8"/>
  <c r="AM390" i="8"/>
  <c r="AJ390" i="8"/>
  <c r="AG390" i="8"/>
  <c r="AF390" i="8"/>
  <c r="AX389" i="8"/>
  <c r="AV389" i="8"/>
  <c r="AU389" i="8"/>
  <c r="AO389" i="8"/>
  <c r="AN389" i="8"/>
  <c r="AM389" i="8"/>
  <c r="AJ389" i="8"/>
  <c r="AG389" i="8"/>
  <c r="AF389" i="8"/>
  <c r="AX388" i="8"/>
  <c r="AV388" i="8"/>
  <c r="AU388" i="8"/>
  <c r="AO388" i="8"/>
  <c r="AN388" i="8"/>
  <c r="AM388" i="8"/>
  <c r="AJ388" i="8"/>
  <c r="AG388" i="8"/>
  <c r="AF388" i="8"/>
  <c r="AX387" i="8"/>
  <c r="AV387" i="8"/>
  <c r="AU387" i="8"/>
  <c r="AO387" i="8"/>
  <c r="AN387" i="8"/>
  <c r="AM387" i="8"/>
  <c r="AJ387" i="8"/>
  <c r="AG387" i="8"/>
  <c r="AF387" i="8"/>
  <c r="AX386" i="8"/>
  <c r="AV386" i="8"/>
  <c r="AU386" i="8"/>
  <c r="AO386" i="8"/>
  <c r="AN386" i="8"/>
  <c r="AM386" i="8"/>
  <c r="AJ386" i="8"/>
  <c r="AG386" i="8"/>
  <c r="AF386" i="8"/>
  <c r="AX385" i="8"/>
  <c r="AV385" i="8"/>
  <c r="AU385" i="8"/>
  <c r="AO385" i="8"/>
  <c r="AN385" i="8"/>
  <c r="AM385" i="8"/>
  <c r="AJ385" i="8"/>
  <c r="AG385" i="8"/>
  <c r="AF385" i="8"/>
  <c r="AX384" i="8"/>
  <c r="AV384" i="8"/>
  <c r="AU384" i="8"/>
  <c r="AO384" i="8"/>
  <c r="AN384" i="8"/>
  <c r="AM384" i="8"/>
  <c r="AJ384" i="8"/>
  <c r="AG384" i="8"/>
  <c r="AF384" i="8"/>
  <c r="AX383" i="8"/>
  <c r="AV383" i="8"/>
  <c r="AU383" i="8"/>
  <c r="AO383" i="8"/>
  <c r="AN383" i="8"/>
  <c r="AM383" i="8"/>
  <c r="AJ383" i="8"/>
  <c r="AG383" i="8"/>
  <c r="AF383" i="8"/>
  <c r="AX382" i="8"/>
  <c r="AV382" i="8"/>
  <c r="AU382" i="8"/>
  <c r="AO382" i="8"/>
  <c r="AN382" i="8"/>
  <c r="AM382" i="8"/>
  <c r="AJ382" i="8"/>
  <c r="AG382" i="8"/>
  <c r="AF382" i="8"/>
  <c r="AX381" i="8"/>
  <c r="AV381" i="8"/>
  <c r="AU381" i="8"/>
  <c r="AO381" i="8"/>
  <c r="AN381" i="8"/>
  <c r="AM381" i="8"/>
  <c r="AJ381" i="8"/>
  <c r="AG381" i="8"/>
  <c r="AF381" i="8"/>
  <c r="AX380" i="8"/>
  <c r="AV380" i="8"/>
  <c r="AU380" i="8"/>
  <c r="AO380" i="8"/>
  <c r="AN380" i="8"/>
  <c r="AM380" i="8"/>
  <c r="AJ380" i="8"/>
  <c r="AG380" i="8"/>
  <c r="AF380" i="8"/>
  <c r="AX379" i="8"/>
  <c r="AV379" i="8"/>
  <c r="AU379" i="8"/>
  <c r="AO379" i="8"/>
  <c r="AN379" i="8"/>
  <c r="AM379" i="8"/>
  <c r="AJ379" i="8"/>
  <c r="AG379" i="8"/>
  <c r="AF379" i="8"/>
  <c r="AX378" i="8"/>
  <c r="AV378" i="8"/>
  <c r="AU378" i="8"/>
  <c r="AO378" i="8"/>
  <c r="AN378" i="8"/>
  <c r="AM378" i="8"/>
  <c r="AJ378" i="8"/>
  <c r="AG378" i="8"/>
  <c r="AF378" i="8"/>
  <c r="AX377" i="8"/>
  <c r="AV377" i="8"/>
  <c r="AU377" i="8"/>
  <c r="AO377" i="8"/>
  <c r="AN377" i="8"/>
  <c r="AM377" i="8"/>
  <c r="AJ377" i="8"/>
  <c r="AG377" i="8"/>
  <c r="AF377" i="8"/>
  <c r="AX376" i="8"/>
  <c r="AV376" i="8"/>
  <c r="AU376" i="8"/>
  <c r="AO376" i="8"/>
  <c r="AN376" i="8"/>
  <c r="AM376" i="8"/>
  <c r="AJ376" i="8"/>
  <c r="AG376" i="8"/>
  <c r="AF376" i="8"/>
  <c r="AX375" i="8"/>
  <c r="AV375" i="8"/>
  <c r="AU375" i="8"/>
  <c r="AO375" i="8"/>
  <c r="AN375" i="8"/>
  <c r="AM375" i="8"/>
  <c r="AJ375" i="8"/>
  <c r="AG375" i="8"/>
  <c r="AF375" i="8"/>
  <c r="AX374" i="8"/>
  <c r="AV374" i="8"/>
  <c r="AU374" i="8"/>
  <c r="AO374" i="8"/>
  <c r="AN374" i="8"/>
  <c r="AM374" i="8"/>
  <c r="AJ374" i="8"/>
  <c r="AG374" i="8"/>
  <c r="AF374" i="8"/>
  <c r="AX373" i="8"/>
  <c r="AV373" i="8"/>
  <c r="AU373" i="8"/>
  <c r="AO373" i="8"/>
  <c r="AN373" i="8"/>
  <c r="AM373" i="8"/>
  <c r="AJ373" i="8"/>
  <c r="AG373" i="8"/>
  <c r="AF373" i="8"/>
  <c r="AX372" i="8"/>
  <c r="AV372" i="8"/>
  <c r="AU372" i="8"/>
  <c r="AO372" i="8"/>
  <c r="AN372" i="8"/>
  <c r="AM372" i="8"/>
  <c r="AJ372" i="8"/>
  <c r="AG372" i="8"/>
  <c r="AF372" i="8"/>
  <c r="AX371" i="8"/>
  <c r="AV371" i="8"/>
  <c r="AU371" i="8"/>
  <c r="AO371" i="8"/>
  <c r="AN371" i="8"/>
  <c r="AM371" i="8"/>
  <c r="AJ371" i="8"/>
  <c r="AG371" i="8"/>
  <c r="AF371" i="8"/>
  <c r="AX370" i="8"/>
  <c r="AV370" i="8"/>
  <c r="AU370" i="8"/>
  <c r="AO370" i="8"/>
  <c r="AN370" i="8"/>
  <c r="AM370" i="8"/>
  <c r="AJ370" i="8"/>
  <c r="AG370" i="8"/>
  <c r="AF370" i="8"/>
  <c r="AX369" i="8"/>
  <c r="AV369" i="8"/>
  <c r="AU369" i="8"/>
  <c r="AO369" i="8"/>
  <c r="AN369" i="8"/>
  <c r="AM369" i="8"/>
  <c r="AJ369" i="8"/>
  <c r="AG369" i="8"/>
  <c r="AF369" i="8"/>
  <c r="AX368" i="8"/>
  <c r="AV368" i="8"/>
  <c r="AU368" i="8"/>
  <c r="AO368" i="8"/>
  <c r="AN368" i="8"/>
  <c r="AM368" i="8"/>
  <c r="AJ368" i="8"/>
  <c r="AG368" i="8"/>
  <c r="AF368" i="8"/>
  <c r="AX367" i="8"/>
  <c r="AV367" i="8"/>
  <c r="AU367" i="8"/>
  <c r="AO367" i="8"/>
  <c r="AN367" i="8"/>
  <c r="AM367" i="8"/>
  <c r="AJ367" i="8"/>
  <c r="AG367" i="8"/>
  <c r="AF367" i="8"/>
  <c r="AX366" i="8"/>
  <c r="AV366" i="8"/>
  <c r="AU366" i="8"/>
  <c r="AO366" i="8"/>
  <c r="AN366" i="8"/>
  <c r="AM366" i="8"/>
  <c r="AJ366" i="8"/>
  <c r="AG366" i="8"/>
  <c r="AF366" i="8"/>
  <c r="AX365" i="8"/>
  <c r="AV365" i="8"/>
  <c r="AU365" i="8"/>
  <c r="AO365" i="8"/>
  <c r="AN365" i="8"/>
  <c r="AM365" i="8"/>
  <c r="AJ365" i="8"/>
  <c r="AG365" i="8"/>
  <c r="AF365" i="8"/>
  <c r="AX364" i="8"/>
  <c r="AV364" i="8"/>
  <c r="AU364" i="8"/>
  <c r="AO364" i="8"/>
  <c r="AN364" i="8"/>
  <c r="AM364" i="8"/>
  <c r="AJ364" i="8"/>
  <c r="AG364" i="8"/>
  <c r="AF364" i="8"/>
  <c r="AX363" i="8"/>
  <c r="AV363" i="8"/>
  <c r="AU363" i="8"/>
  <c r="AO363" i="8"/>
  <c r="AN363" i="8"/>
  <c r="AM363" i="8"/>
  <c r="AJ363" i="8"/>
  <c r="AG363" i="8"/>
  <c r="AF363" i="8"/>
  <c r="AX362" i="8"/>
  <c r="AV362" i="8"/>
  <c r="AU362" i="8"/>
  <c r="AO362" i="8"/>
  <c r="AN362" i="8"/>
  <c r="AM362" i="8"/>
  <c r="AJ362" i="8"/>
  <c r="AG362" i="8"/>
  <c r="AF362" i="8"/>
  <c r="AX361" i="8"/>
  <c r="AV361" i="8"/>
  <c r="AU361" i="8"/>
  <c r="AO361" i="8"/>
  <c r="AN361" i="8"/>
  <c r="AM361" i="8"/>
  <c r="AJ361" i="8"/>
  <c r="AG361" i="8"/>
  <c r="AF361" i="8"/>
  <c r="AX360" i="8"/>
  <c r="AV360" i="8"/>
  <c r="AU360" i="8"/>
  <c r="AO360" i="8"/>
  <c r="AN360" i="8"/>
  <c r="AM360" i="8"/>
  <c r="AJ360" i="8"/>
  <c r="AG360" i="8"/>
  <c r="AF360" i="8"/>
  <c r="AX359" i="8"/>
  <c r="AV359" i="8"/>
  <c r="AU359" i="8"/>
  <c r="AO359" i="8"/>
  <c r="AN359" i="8"/>
  <c r="AM359" i="8"/>
  <c r="AJ359" i="8"/>
  <c r="AG359" i="8"/>
  <c r="AF359" i="8"/>
  <c r="AX358" i="8"/>
  <c r="AV358" i="8"/>
  <c r="AU358" i="8"/>
  <c r="AO358" i="8"/>
  <c r="AN358" i="8"/>
  <c r="AM358" i="8"/>
  <c r="AJ358" i="8"/>
  <c r="AG358" i="8"/>
  <c r="AF358" i="8"/>
  <c r="AX357" i="8"/>
  <c r="AV357" i="8"/>
  <c r="AU357" i="8"/>
  <c r="AO357" i="8"/>
  <c r="AN357" i="8"/>
  <c r="AM357" i="8"/>
  <c r="AJ357" i="8"/>
  <c r="AG357" i="8"/>
  <c r="AF357" i="8"/>
  <c r="AX356" i="8"/>
  <c r="AV356" i="8"/>
  <c r="AU356" i="8"/>
  <c r="AO356" i="8"/>
  <c r="AN356" i="8"/>
  <c r="AM356" i="8"/>
  <c r="AJ356" i="8"/>
  <c r="AG356" i="8"/>
  <c r="AF356" i="8"/>
  <c r="AX355" i="8"/>
  <c r="AV355" i="8"/>
  <c r="AU355" i="8"/>
  <c r="AO355" i="8"/>
  <c r="AN355" i="8"/>
  <c r="AM355" i="8"/>
  <c r="AJ355" i="8"/>
  <c r="AG355" i="8"/>
  <c r="AF355" i="8"/>
  <c r="AX354" i="8"/>
  <c r="AV354" i="8"/>
  <c r="AU354" i="8"/>
  <c r="AO354" i="8"/>
  <c r="AN354" i="8"/>
  <c r="AM354" i="8"/>
  <c r="AJ354" i="8"/>
  <c r="AG354" i="8"/>
  <c r="AF354" i="8"/>
  <c r="AX353" i="8"/>
  <c r="AV353" i="8"/>
  <c r="AU353" i="8"/>
  <c r="AO353" i="8"/>
  <c r="AN353" i="8"/>
  <c r="AM353" i="8"/>
  <c r="AJ353" i="8"/>
  <c r="AG353" i="8"/>
  <c r="AF353" i="8"/>
  <c r="AX352" i="8"/>
  <c r="AV352" i="8"/>
  <c r="AU352" i="8"/>
  <c r="AO352" i="8"/>
  <c r="AN352" i="8"/>
  <c r="AM352" i="8"/>
  <c r="AJ352" i="8"/>
  <c r="AG352" i="8"/>
  <c r="AF352" i="8"/>
  <c r="AX351" i="8"/>
  <c r="AV351" i="8"/>
  <c r="AU351" i="8"/>
  <c r="AO351" i="8"/>
  <c r="AN351" i="8"/>
  <c r="AM351" i="8"/>
  <c r="AJ351" i="8"/>
  <c r="AG351" i="8"/>
  <c r="AF351" i="8"/>
  <c r="AX350" i="8"/>
  <c r="AV350" i="8"/>
  <c r="AU350" i="8"/>
  <c r="AO350" i="8"/>
  <c r="AN350" i="8"/>
  <c r="AM350" i="8"/>
  <c r="AJ350" i="8"/>
  <c r="AG350" i="8"/>
  <c r="AF350" i="8"/>
  <c r="AX349" i="8"/>
  <c r="AV349" i="8"/>
  <c r="AU349" i="8"/>
  <c r="AO349" i="8"/>
  <c r="AN349" i="8"/>
  <c r="AM349" i="8"/>
  <c r="AJ349" i="8"/>
  <c r="AG349" i="8"/>
  <c r="AF349" i="8"/>
  <c r="AX348" i="8"/>
  <c r="AV348" i="8"/>
  <c r="AU348" i="8"/>
  <c r="AO348" i="8"/>
  <c r="AN348" i="8"/>
  <c r="AM348" i="8"/>
  <c r="AJ348" i="8"/>
  <c r="AG348" i="8"/>
  <c r="AF348" i="8"/>
  <c r="AX347" i="8"/>
  <c r="AV347" i="8"/>
  <c r="AU347" i="8"/>
  <c r="AO347" i="8"/>
  <c r="AN347" i="8"/>
  <c r="AM347" i="8"/>
  <c r="AJ347" i="8"/>
  <c r="AG347" i="8"/>
  <c r="AF347" i="8"/>
  <c r="AX346" i="8"/>
  <c r="AV346" i="8"/>
  <c r="AU346" i="8"/>
  <c r="AO346" i="8"/>
  <c r="AN346" i="8"/>
  <c r="AM346" i="8"/>
  <c r="AJ346" i="8"/>
  <c r="AG346" i="8"/>
  <c r="AF346" i="8"/>
  <c r="AX345" i="8"/>
  <c r="AV345" i="8"/>
  <c r="AU345" i="8"/>
  <c r="AO345" i="8"/>
  <c r="AN345" i="8"/>
  <c r="AM345" i="8"/>
  <c r="AJ345" i="8"/>
  <c r="AG345" i="8"/>
  <c r="AF345" i="8"/>
  <c r="AX344" i="8"/>
  <c r="AV344" i="8"/>
  <c r="AU344" i="8"/>
  <c r="AO344" i="8"/>
  <c r="AN344" i="8"/>
  <c r="AM344" i="8"/>
  <c r="AJ344" i="8"/>
  <c r="AG344" i="8"/>
  <c r="AF344" i="8"/>
  <c r="AX343" i="8"/>
  <c r="AV343" i="8"/>
  <c r="AU343" i="8"/>
  <c r="AO343" i="8"/>
  <c r="AN343" i="8"/>
  <c r="AM343" i="8"/>
  <c r="AJ343" i="8"/>
  <c r="AG343" i="8"/>
  <c r="AF343" i="8"/>
  <c r="AX342" i="8"/>
  <c r="AV342" i="8"/>
  <c r="AU342" i="8"/>
  <c r="AO342" i="8"/>
  <c r="AN342" i="8"/>
  <c r="AM342" i="8"/>
  <c r="AJ342" i="8"/>
  <c r="AG342" i="8"/>
  <c r="AF342" i="8"/>
  <c r="AX341" i="8"/>
  <c r="AV341" i="8"/>
  <c r="AU341" i="8"/>
  <c r="AO341" i="8"/>
  <c r="AN341" i="8"/>
  <c r="AM341" i="8"/>
  <c r="AJ341" i="8"/>
  <c r="AG341" i="8"/>
  <c r="AF341" i="8"/>
  <c r="AX340" i="8"/>
  <c r="AV340" i="8"/>
  <c r="AU340" i="8"/>
  <c r="AO340" i="8"/>
  <c r="AN340" i="8"/>
  <c r="AM340" i="8"/>
  <c r="AJ340" i="8"/>
  <c r="AG340" i="8"/>
  <c r="AF340" i="8"/>
  <c r="AX339" i="8"/>
  <c r="AV339" i="8"/>
  <c r="AU339" i="8"/>
  <c r="AO339" i="8"/>
  <c r="AN339" i="8"/>
  <c r="AM339" i="8"/>
  <c r="AJ339" i="8"/>
  <c r="AG339" i="8"/>
  <c r="AF339" i="8"/>
  <c r="AX338" i="8"/>
  <c r="AV338" i="8"/>
  <c r="AU338" i="8"/>
  <c r="AO338" i="8"/>
  <c r="AN338" i="8"/>
  <c r="AM338" i="8"/>
  <c r="AJ338" i="8"/>
  <c r="AG338" i="8"/>
  <c r="AF338" i="8"/>
  <c r="AX337" i="8"/>
  <c r="AV337" i="8"/>
  <c r="AU337" i="8"/>
  <c r="AO337" i="8"/>
  <c r="AN337" i="8"/>
  <c r="AM337" i="8"/>
  <c r="AJ337" i="8"/>
  <c r="AG337" i="8"/>
  <c r="AF337" i="8"/>
  <c r="AX336" i="8"/>
  <c r="AV336" i="8"/>
  <c r="AU336" i="8"/>
  <c r="AO336" i="8"/>
  <c r="AN336" i="8"/>
  <c r="AM336" i="8"/>
  <c r="AJ336" i="8"/>
  <c r="AG336" i="8"/>
  <c r="AF336" i="8"/>
  <c r="AX335" i="8"/>
  <c r="AV335" i="8"/>
  <c r="AU335" i="8"/>
  <c r="AO335" i="8"/>
  <c r="AN335" i="8"/>
  <c r="AM335" i="8"/>
  <c r="AJ335" i="8"/>
  <c r="AG335" i="8"/>
  <c r="AF335" i="8"/>
  <c r="AX334" i="8"/>
  <c r="AV334" i="8"/>
  <c r="AU334" i="8"/>
  <c r="AO334" i="8"/>
  <c r="AN334" i="8"/>
  <c r="AM334" i="8"/>
  <c r="AJ334" i="8"/>
  <c r="AG334" i="8"/>
  <c r="AF334" i="8"/>
  <c r="AX333" i="8"/>
  <c r="AV333" i="8"/>
  <c r="AU333" i="8"/>
  <c r="AO333" i="8"/>
  <c r="AN333" i="8"/>
  <c r="AM333" i="8"/>
  <c r="AJ333" i="8"/>
  <c r="AG333" i="8"/>
  <c r="AF333" i="8"/>
  <c r="AX332" i="8"/>
  <c r="AV332" i="8"/>
  <c r="AU332" i="8"/>
  <c r="AO332" i="8"/>
  <c r="AN332" i="8"/>
  <c r="AM332" i="8"/>
  <c r="AJ332" i="8"/>
  <c r="AG332" i="8"/>
  <c r="AF332" i="8"/>
  <c r="AX331" i="8"/>
  <c r="AV331" i="8"/>
  <c r="AU331" i="8"/>
  <c r="AO331" i="8"/>
  <c r="AN331" i="8"/>
  <c r="AM331" i="8"/>
  <c r="AJ331" i="8"/>
  <c r="AG331" i="8"/>
  <c r="AF331" i="8"/>
  <c r="AX330" i="8"/>
  <c r="AV330" i="8"/>
  <c r="AU330" i="8"/>
  <c r="AO330" i="8"/>
  <c r="AN330" i="8"/>
  <c r="AM330" i="8"/>
  <c r="AJ330" i="8"/>
  <c r="AG330" i="8"/>
  <c r="AF330" i="8"/>
  <c r="AX329" i="8"/>
  <c r="AV329" i="8"/>
  <c r="AU329" i="8"/>
  <c r="AO329" i="8"/>
  <c r="AN329" i="8"/>
  <c r="AM329" i="8"/>
  <c r="AJ329" i="8"/>
  <c r="AG329" i="8"/>
  <c r="AF329" i="8"/>
  <c r="AX328" i="8"/>
  <c r="AV328" i="8"/>
  <c r="AU328" i="8"/>
  <c r="AO328" i="8"/>
  <c r="AN328" i="8"/>
  <c r="AM328" i="8"/>
  <c r="AJ328" i="8"/>
  <c r="AG328" i="8"/>
  <c r="AF328" i="8"/>
  <c r="AX327" i="8"/>
  <c r="AV327" i="8"/>
  <c r="AU327" i="8"/>
  <c r="AO327" i="8"/>
  <c r="AN327" i="8"/>
  <c r="AM327" i="8"/>
  <c r="AJ327" i="8"/>
  <c r="AG327" i="8"/>
  <c r="AF327" i="8"/>
  <c r="AX326" i="8"/>
  <c r="AV326" i="8"/>
  <c r="AU326" i="8"/>
  <c r="AO326" i="8"/>
  <c r="AN326" i="8"/>
  <c r="AM326" i="8"/>
  <c r="AJ326" i="8"/>
  <c r="AG326" i="8"/>
  <c r="AF326" i="8"/>
  <c r="AX325" i="8"/>
  <c r="AV325" i="8"/>
  <c r="AU325" i="8"/>
  <c r="AO325" i="8"/>
  <c r="AN325" i="8"/>
  <c r="AM325" i="8"/>
  <c r="AJ325" i="8"/>
  <c r="AG325" i="8"/>
  <c r="AF325" i="8"/>
  <c r="AX324" i="8"/>
  <c r="AV324" i="8"/>
  <c r="AU324" i="8"/>
  <c r="AO324" i="8"/>
  <c r="AN324" i="8"/>
  <c r="AM324" i="8"/>
  <c r="AJ324" i="8"/>
  <c r="AG324" i="8"/>
  <c r="AF324" i="8"/>
  <c r="AX323" i="8"/>
  <c r="AV323" i="8"/>
  <c r="AU323" i="8"/>
  <c r="AO323" i="8"/>
  <c r="AN323" i="8"/>
  <c r="AM323" i="8"/>
  <c r="AJ323" i="8"/>
  <c r="AG323" i="8"/>
  <c r="AF323" i="8"/>
  <c r="AX322" i="8"/>
  <c r="AV322" i="8"/>
  <c r="AU322" i="8"/>
  <c r="AO322" i="8"/>
  <c r="AN322" i="8"/>
  <c r="AM322" i="8"/>
  <c r="AJ322" i="8"/>
  <c r="AG322" i="8"/>
  <c r="AF322" i="8"/>
  <c r="AX321" i="8"/>
  <c r="AV321" i="8"/>
  <c r="AU321" i="8"/>
  <c r="AO321" i="8"/>
  <c r="AN321" i="8"/>
  <c r="AM321" i="8"/>
  <c r="AJ321" i="8"/>
  <c r="AG321" i="8"/>
  <c r="AF321" i="8"/>
  <c r="AX320" i="8"/>
  <c r="AV320" i="8"/>
  <c r="AU320" i="8"/>
  <c r="AO320" i="8"/>
  <c r="AN320" i="8"/>
  <c r="AM320" i="8"/>
  <c r="AJ320" i="8"/>
  <c r="AG320" i="8"/>
  <c r="AF320" i="8"/>
  <c r="AX319" i="8"/>
  <c r="AV319" i="8"/>
  <c r="AU319" i="8"/>
  <c r="AO319" i="8"/>
  <c r="AN319" i="8"/>
  <c r="AM319" i="8"/>
  <c r="AJ319" i="8"/>
  <c r="AG319" i="8"/>
  <c r="AF319" i="8"/>
  <c r="AX318" i="8"/>
  <c r="AV318" i="8"/>
  <c r="AU318" i="8"/>
  <c r="AO318" i="8"/>
  <c r="AN318" i="8"/>
  <c r="AM318" i="8"/>
  <c r="AJ318" i="8"/>
  <c r="AG318" i="8"/>
  <c r="AF318" i="8"/>
  <c r="AX317" i="8"/>
  <c r="AV317" i="8"/>
  <c r="AU317" i="8"/>
  <c r="AO317" i="8"/>
  <c r="AN317" i="8"/>
  <c r="AM317" i="8"/>
  <c r="AJ317" i="8"/>
  <c r="AG317" i="8"/>
  <c r="AF317" i="8"/>
  <c r="AX316" i="8"/>
  <c r="AV316" i="8"/>
  <c r="AU316" i="8"/>
  <c r="AO316" i="8"/>
  <c r="AN316" i="8"/>
  <c r="AM316" i="8"/>
  <c r="AJ316" i="8"/>
  <c r="AG316" i="8"/>
  <c r="AF316" i="8"/>
  <c r="AX315" i="8"/>
  <c r="AV315" i="8"/>
  <c r="AU315" i="8"/>
  <c r="AO315" i="8"/>
  <c r="AN315" i="8"/>
  <c r="AM315" i="8"/>
  <c r="AJ315" i="8"/>
  <c r="AG315" i="8"/>
  <c r="AF315" i="8"/>
  <c r="AX314" i="8"/>
  <c r="AV314" i="8"/>
  <c r="AU314" i="8"/>
  <c r="AO314" i="8"/>
  <c r="AN314" i="8"/>
  <c r="AM314" i="8"/>
  <c r="AJ314" i="8"/>
  <c r="AG314" i="8"/>
  <c r="AF314" i="8"/>
  <c r="AX313" i="8"/>
  <c r="AV313" i="8"/>
  <c r="AU313" i="8"/>
  <c r="AO313" i="8"/>
  <c r="AN313" i="8"/>
  <c r="AM313" i="8"/>
  <c r="AJ313" i="8"/>
  <c r="AG313" i="8"/>
  <c r="AF313" i="8"/>
  <c r="AX312" i="8"/>
  <c r="AV312" i="8"/>
  <c r="AU312" i="8"/>
  <c r="AO312" i="8"/>
  <c r="AN312" i="8"/>
  <c r="AM312" i="8"/>
  <c r="AJ312" i="8"/>
  <c r="AG312" i="8"/>
  <c r="AF312" i="8"/>
  <c r="AX311" i="8"/>
  <c r="AV311" i="8"/>
  <c r="AU311" i="8"/>
  <c r="AO311" i="8"/>
  <c r="AN311" i="8"/>
  <c r="AM311" i="8"/>
  <c r="AJ311" i="8"/>
  <c r="AG311" i="8"/>
  <c r="AF311" i="8"/>
  <c r="AX310" i="8"/>
  <c r="AV310" i="8"/>
  <c r="AU310" i="8"/>
  <c r="AO310" i="8"/>
  <c r="AN310" i="8"/>
  <c r="AM310" i="8"/>
  <c r="AJ310" i="8"/>
  <c r="AG310" i="8"/>
  <c r="AF310" i="8"/>
  <c r="AX309" i="8"/>
  <c r="AV309" i="8"/>
  <c r="AU309" i="8"/>
  <c r="AO309" i="8"/>
  <c r="AN309" i="8"/>
  <c r="AM309" i="8"/>
  <c r="AJ309" i="8"/>
  <c r="AG309" i="8"/>
  <c r="AF309" i="8"/>
  <c r="AX308" i="8"/>
  <c r="AV308" i="8"/>
  <c r="AU308" i="8"/>
  <c r="AO308" i="8"/>
  <c r="AN308" i="8"/>
  <c r="AM308" i="8"/>
  <c r="AJ308" i="8"/>
  <c r="AG308" i="8"/>
  <c r="AF308" i="8"/>
  <c r="AX307" i="8"/>
  <c r="AV307" i="8"/>
  <c r="AU307" i="8"/>
  <c r="AO307" i="8"/>
  <c r="AN307" i="8"/>
  <c r="AM307" i="8"/>
  <c r="AJ307" i="8"/>
  <c r="AG307" i="8"/>
  <c r="AF307" i="8"/>
  <c r="AX306" i="8"/>
  <c r="AV306" i="8"/>
  <c r="AU306" i="8"/>
  <c r="AO306" i="8"/>
  <c r="AN306" i="8"/>
  <c r="AM306" i="8"/>
  <c r="AJ306" i="8"/>
  <c r="AG306" i="8"/>
  <c r="AF306" i="8"/>
  <c r="AX305" i="8"/>
  <c r="AV305" i="8"/>
  <c r="AU305" i="8"/>
  <c r="AO305" i="8"/>
  <c r="AN305" i="8"/>
  <c r="AM305" i="8"/>
  <c r="AJ305" i="8"/>
  <c r="AG305" i="8"/>
  <c r="AF305" i="8"/>
  <c r="AX304" i="8"/>
  <c r="AV304" i="8"/>
  <c r="AU304" i="8"/>
  <c r="AO304" i="8"/>
  <c r="AN304" i="8"/>
  <c r="AM304" i="8"/>
  <c r="AJ304" i="8"/>
  <c r="AG304" i="8"/>
  <c r="AF304" i="8"/>
  <c r="AX303" i="8"/>
  <c r="AV303" i="8"/>
  <c r="AU303" i="8"/>
  <c r="AO303" i="8"/>
  <c r="AN303" i="8"/>
  <c r="AM303" i="8"/>
  <c r="AJ303" i="8"/>
  <c r="AG303" i="8"/>
  <c r="AF303" i="8"/>
  <c r="AX302" i="8"/>
  <c r="AV302" i="8"/>
  <c r="AU302" i="8"/>
  <c r="AO302" i="8"/>
  <c r="AN302" i="8"/>
  <c r="AM302" i="8"/>
  <c r="AJ302" i="8"/>
  <c r="AG302" i="8"/>
  <c r="AF302" i="8"/>
  <c r="AX301" i="8"/>
  <c r="AV301" i="8"/>
  <c r="AU301" i="8"/>
  <c r="AO301" i="8"/>
  <c r="AN301" i="8"/>
  <c r="AM301" i="8"/>
  <c r="AJ301" i="8"/>
  <c r="AG301" i="8"/>
  <c r="AF301" i="8"/>
  <c r="AX300" i="8"/>
  <c r="AV300" i="8"/>
  <c r="AU300" i="8"/>
  <c r="AO300" i="8"/>
  <c r="AN300" i="8"/>
  <c r="AM300" i="8"/>
  <c r="AJ300" i="8"/>
  <c r="AG300" i="8"/>
  <c r="AF300" i="8"/>
  <c r="AX299" i="8"/>
  <c r="AV299" i="8"/>
  <c r="AU299" i="8"/>
  <c r="AO299" i="8"/>
  <c r="AN299" i="8"/>
  <c r="AM299" i="8"/>
  <c r="AJ299" i="8"/>
  <c r="AG299" i="8"/>
  <c r="AF299" i="8"/>
  <c r="AX298" i="8"/>
  <c r="AV298" i="8"/>
  <c r="AU298" i="8"/>
  <c r="AO298" i="8"/>
  <c r="AN298" i="8"/>
  <c r="AM298" i="8"/>
  <c r="AJ298" i="8"/>
  <c r="AG298" i="8"/>
  <c r="AF298" i="8"/>
  <c r="AX297" i="8"/>
  <c r="AV297" i="8"/>
  <c r="AU297" i="8"/>
  <c r="AO297" i="8"/>
  <c r="AN297" i="8"/>
  <c r="AM297" i="8"/>
  <c r="AJ297" i="8"/>
  <c r="AG297" i="8"/>
  <c r="AF297" i="8"/>
  <c r="AX296" i="8"/>
  <c r="AV296" i="8"/>
  <c r="AU296" i="8"/>
  <c r="AO296" i="8"/>
  <c r="AN296" i="8"/>
  <c r="AM296" i="8"/>
  <c r="AJ296" i="8"/>
  <c r="AG296" i="8"/>
  <c r="AF296" i="8"/>
  <c r="AX295" i="8"/>
  <c r="AV295" i="8"/>
  <c r="AU295" i="8"/>
  <c r="AO295" i="8"/>
  <c r="AN295" i="8"/>
  <c r="AM295" i="8"/>
  <c r="AJ295" i="8"/>
  <c r="AG295" i="8"/>
  <c r="AF295" i="8"/>
  <c r="AX294" i="8"/>
  <c r="AV294" i="8"/>
  <c r="AU294" i="8"/>
  <c r="AO294" i="8"/>
  <c r="AN294" i="8"/>
  <c r="AM294" i="8"/>
  <c r="AJ294" i="8"/>
  <c r="AG294" i="8"/>
  <c r="AF294" i="8"/>
  <c r="AX293" i="8"/>
  <c r="AV293" i="8"/>
  <c r="AU293" i="8"/>
  <c r="AO293" i="8"/>
  <c r="AN293" i="8"/>
  <c r="AM293" i="8"/>
  <c r="AJ293" i="8"/>
  <c r="AG293" i="8"/>
  <c r="AF293" i="8"/>
  <c r="AX292" i="8"/>
  <c r="AV292" i="8"/>
  <c r="AU292" i="8"/>
  <c r="AO292" i="8"/>
  <c r="AN292" i="8"/>
  <c r="AM292" i="8"/>
  <c r="AJ292" i="8"/>
  <c r="AG292" i="8"/>
  <c r="AF292" i="8"/>
  <c r="AX291" i="8"/>
  <c r="AV291" i="8"/>
  <c r="AU291" i="8"/>
  <c r="AO291" i="8"/>
  <c r="AN291" i="8"/>
  <c r="AM291" i="8"/>
  <c r="AJ291" i="8"/>
  <c r="AG291" i="8"/>
  <c r="AF291" i="8"/>
  <c r="AX290" i="8"/>
  <c r="AV290" i="8"/>
  <c r="AU290" i="8"/>
  <c r="AO290" i="8"/>
  <c r="AN290" i="8"/>
  <c r="AM290" i="8"/>
  <c r="AJ290" i="8"/>
  <c r="AG290" i="8"/>
  <c r="AF290" i="8"/>
  <c r="AX289" i="8"/>
  <c r="AV289" i="8"/>
  <c r="AU289" i="8"/>
  <c r="AO289" i="8"/>
  <c r="AN289" i="8"/>
  <c r="AM289" i="8"/>
  <c r="AJ289" i="8"/>
  <c r="AG289" i="8"/>
  <c r="AF289" i="8"/>
  <c r="AX288" i="8"/>
  <c r="AV288" i="8"/>
  <c r="AU288" i="8"/>
  <c r="AO288" i="8"/>
  <c r="AN288" i="8"/>
  <c r="AM288" i="8"/>
  <c r="AJ288" i="8"/>
  <c r="AG288" i="8"/>
  <c r="AF288" i="8"/>
  <c r="AX287" i="8"/>
  <c r="AV287" i="8"/>
  <c r="AU287" i="8"/>
  <c r="AO287" i="8"/>
  <c r="AN287" i="8"/>
  <c r="AM287" i="8"/>
  <c r="AJ287" i="8"/>
  <c r="AG287" i="8"/>
  <c r="AF287" i="8"/>
  <c r="AX286" i="8"/>
  <c r="AV286" i="8"/>
  <c r="AU286" i="8"/>
  <c r="AO286" i="8"/>
  <c r="AN286" i="8"/>
  <c r="AM286" i="8"/>
  <c r="AJ286" i="8"/>
  <c r="AG286" i="8"/>
  <c r="AF286" i="8"/>
  <c r="AX285" i="8"/>
  <c r="AV285" i="8"/>
  <c r="AU285" i="8"/>
  <c r="AO285" i="8"/>
  <c r="AN285" i="8"/>
  <c r="AM285" i="8"/>
  <c r="AJ285" i="8"/>
  <c r="AG285" i="8"/>
  <c r="AF285" i="8"/>
  <c r="AX284" i="8"/>
  <c r="AV284" i="8"/>
  <c r="AU284" i="8"/>
  <c r="AO284" i="8"/>
  <c r="AN284" i="8"/>
  <c r="AM284" i="8"/>
  <c r="AJ284" i="8"/>
  <c r="AG284" i="8"/>
  <c r="AF284" i="8"/>
  <c r="AX283" i="8"/>
  <c r="AV283" i="8"/>
  <c r="AU283" i="8"/>
  <c r="AO283" i="8"/>
  <c r="AN283" i="8"/>
  <c r="AM283" i="8"/>
  <c r="AJ283" i="8"/>
  <c r="AG283" i="8"/>
  <c r="AF283" i="8"/>
  <c r="AX282" i="8"/>
  <c r="AV282" i="8"/>
  <c r="AU282" i="8"/>
  <c r="AO282" i="8"/>
  <c r="AN282" i="8"/>
  <c r="AM282" i="8"/>
  <c r="AJ282" i="8"/>
  <c r="AG282" i="8"/>
  <c r="AF282" i="8"/>
  <c r="AX281" i="8"/>
  <c r="AV281" i="8"/>
  <c r="AU281" i="8"/>
  <c r="AO281" i="8"/>
  <c r="AN281" i="8"/>
  <c r="AM281" i="8"/>
  <c r="AJ281" i="8"/>
  <c r="AG281" i="8"/>
  <c r="AF281" i="8"/>
  <c r="AX280" i="8"/>
  <c r="AV280" i="8"/>
  <c r="AU280" i="8"/>
  <c r="AO280" i="8"/>
  <c r="AN280" i="8"/>
  <c r="AM280" i="8"/>
  <c r="AJ280" i="8"/>
  <c r="AG280" i="8"/>
  <c r="AF280" i="8"/>
  <c r="AX279" i="8"/>
  <c r="AV279" i="8"/>
  <c r="AU279" i="8"/>
  <c r="AO279" i="8"/>
  <c r="AN279" i="8"/>
  <c r="AM279" i="8"/>
  <c r="AJ279" i="8"/>
  <c r="AG279" i="8"/>
  <c r="AF279" i="8"/>
  <c r="AX278" i="8"/>
  <c r="AV278" i="8"/>
  <c r="AU278" i="8"/>
  <c r="AO278" i="8"/>
  <c r="AN278" i="8"/>
  <c r="AM278" i="8"/>
  <c r="AJ278" i="8"/>
  <c r="AG278" i="8"/>
  <c r="AF278" i="8"/>
  <c r="AX277" i="8"/>
  <c r="AV277" i="8"/>
  <c r="AU277" i="8"/>
  <c r="AO277" i="8"/>
  <c r="AN277" i="8"/>
  <c r="AM277" i="8"/>
  <c r="AJ277" i="8"/>
  <c r="AG277" i="8"/>
  <c r="AF277" i="8"/>
  <c r="AX276" i="8"/>
  <c r="AV276" i="8"/>
  <c r="AU276" i="8"/>
  <c r="AO276" i="8"/>
  <c r="AN276" i="8"/>
  <c r="AM276" i="8"/>
  <c r="AJ276" i="8"/>
  <c r="AG276" i="8"/>
  <c r="AF276" i="8"/>
  <c r="AX275" i="8"/>
  <c r="AV275" i="8"/>
  <c r="AU275" i="8"/>
  <c r="AO275" i="8"/>
  <c r="AN275" i="8"/>
  <c r="AM275" i="8"/>
  <c r="AJ275" i="8"/>
  <c r="AG275" i="8"/>
  <c r="AF275" i="8"/>
  <c r="AX274" i="8"/>
  <c r="AV274" i="8"/>
  <c r="AU274" i="8"/>
  <c r="AO274" i="8"/>
  <c r="AN274" i="8"/>
  <c r="AM274" i="8"/>
  <c r="AJ274" i="8"/>
  <c r="AG274" i="8"/>
  <c r="AF274" i="8"/>
  <c r="AX273" i="8"/>
  <c r="AV273" i="8"/>
  <c r="AU273" i="8"/>
  <c r="AO273" i="8"/>
  <c r="AN273" i="8"/>
  <c r="AM273" i="8"/>
  <c r="AJ273" i="8"/>
  <c r="AG273" i="8"/>
  <c r="AF273" i="8"/>
  <c r="AX272" i="8"/>
  <c r="AV272" i="8"/>
  <c r="AU272" i="8"/>
  <c r="AO272" i="8"/>
  <c r="AN272" i="8"/>
  <c r="AM272" i="8"/>
  <c r="AJ272" i="8"/>
  <c r="AG272" i="8"/>
  <c r="AF272" i="8"/>
  <c r="AX271" i="8"/>
  <c r="AV271" i="8"/>
  <c r="AU271" i="8"/>
  <c r="AO271" i="8"/>
  <c r="AN271" i="8"/>
  <c r="AM271" i="8"/>
  <c r="AJ271" i="8"/>
  <c r="AG271" i="8"/>
  <c r="AF271" i="8"/>
  <c r="AX270" i="8"/>
  <c r="AV270" i="8"/>
  <c r="AU270" i="8"/>
  <c r="AO270" i="8"/>
  <c r="AN270" i="8"/>
  <c r="AM270" i="8"/>
  <c r="AJ270" i="8"/>
  <c r="AG270" i="8"/>
  <c r="AF270" i="8"/>
  <c r="AX269" i="8"/>
  <c r="AV269" i="8"/>
  <c r="AU269" i="8"/>
  <c r="AO269" i="8"/>
  <c r="AN269" i="8"/>
  <c r="AM269" i="8"/>
  <c r="AJ269" i="8"/>
  <c r="AG269" i="8"/>
  <c r="AF269" i="8"/>
  <c r="AX268" i="8"/>
  <c r="AV268" i="8"/>
  <c r="AU268" i="8"/>
  <c r="AO268" i="8"/>
  <c r="AN268" i="8"/>
  <c r="AM268" i="8"/>
  <c r="AJ268" i="8"/>
  <c r="AG268" i="8"/>
  <c r="AF268" i="8"/>
  <c r="AX267" i="8"/>
  <c r="AV267" i="8"/>
  <c r="AU267" i="8"/>
  <c r="AO267" i="8"/>
  <c r="AN267" i="8"/>
  <c r="AM267" i="8"/>
  <c r="AJ267" i="8"/>
  <c r="AG267" i="8"/>
  <c r="AF267" i="8"/>
  <c r="AX266" i="8"/>
  <c r="AV266" i="8"/>
  <c r="AU266" i="8"/>
  <c r="AO266" i="8"/>
  <c r="AN266" i="8"/>
  <c r="AM266" i="8"/>
  <c r="AJ266" i="8"/>
  <c r="AG266" i="8"/>
  <c r="AF266" i="8"/>
  <c r="AX265" i="8"/>
  <c r="AV265" i="8"/>
  <c r="AU265" i="8"/>
  <c r="AO265" i="8"/>
  <c r="AN265" i="8"/>
  <c r="AM265" i="8"/>
  <c r="AJ265" i="8"/>
  <c r="AG265" i="8"/>
  <c r="AF265" i="8"/>
  <c r="AX264" i="8"/>
  <c r="AV264" i="8"/>
  <c r="AU264" i="8"/>
  <c r="AO264" i="8"/>
  <c r="AN264" i="8"/>
  <c r="AM264" i="8"/>
  <c r="AJ264" i="8"/>
  <c r="AG264" i="8"/>
  <c r="AF264" i="8"/>
  <c r="AX263" i="8"/>
  <c r="AV263" i="8"/>
  <c r="AU263" i="8"/>
  <c r="AO263" i="8"/>
  <c r="AN263" i="8"/>
  <c r="AM263" i="8"/>
  <c r="AJ263" i="8"/>
  <c r="AG263" i="8"/>
  <c r="AF263" i="8"/>
  <c r="AX262" i="8"/>
  <c r="AV262" i="8"/>
  <c r="AU262" i="8"/>
  <c r="AO262" i="8"/>
  <c r="AN262" i="8"/>
  <c r="AM262" i="8"/>
  <c r="AJ262" i="8"/>
  <c r="AG262" i="8"/>
  <c r="AF262" i="8"/>
  <c r="AX261" i="8"/>
  <c r="AV261" i="8"/>
  <c r="AU261" i="8"/>
  <c r="AO261" i="8"/>
  <c r="AN261" i="8"/>
  <c r="AM261" i="8"/>
  <c r="AJ261" i="8"/>
  <c r="AG261" i="8"/>
  <c r="AF261" i="8"/>
  <c r="AX260" i="8"/>
  <c r="AV260" i="8"/>
  <c r="AU260" i="8"/>
  <c r="AO260" i="8"/>
  <c r="AN260" i="8"/>
  <c r="AM260" i="8"/>
  <c r="AJ260" i="8"/>
  <c r="AG260" i="8"/>
  <c r="AF260" i="8"/>
  <c r="AX259" i="8"/>
  <c r="AV259" i="8"/>
  <c r="AU259" i="8"/>
  <c r="AO259" i="8"/>
  <c r="AN259" i="8"/>
  <c r="AM259" i="8"/>
  <c r="AJ259" i="8"/>
  <c r="AG259" i="8"/>
  <c r="AF259" i="8"/>
  <c r="AX258" i="8"/>
  <c r="AV258" i="8"/>
  <c r="AU258" i="8"/>
  <c r="AO258" i="8"/>
  <c r="AN258" i="8"/>
  <c r="AM258" i="8"/>
  <c r="AJ258" i="8"/>
  <c r="AG258" i="8"/>
  <c r="AF258" i="8"/>
  <c r="AX257" i="8"/>
  <c r="AV257" i="8"/>
  <c r="AU257" i="8"/>
  <c r="AO257" i="8"/>
  <c r="AN257" i="8"/>
  <c r="AM257" i="8"/>
  <c r="AJ257" i="8"/>
  <c r="AG257" i="8"/>
  <c r="AF257" i="8"/>
  <c r="AX256" i="8"/>
  <c r="AV256" i="8"/>
  <c r="AU256" i="8"/>
  <c r="AO256" i="8"/>
  <c r="AN256" i="8"/>
  <c r="AM256" i="8"/>
  <c r="AJ256" i="8"/>
  <c r="AG256" i="8"/>
  <c r="AF256" i="8"/>
  <c r="AX255" i="8"/>
  <c r="AV255" i="8"/>
  <c r="AU255" i="8"/>
  <c r="AO255" i="8"/>
  <c r="AN255" i="8"/>
  <c r="AM255" i="8"/>
  <c r="AJ255" i="8"/>
  <c r="AG255" i="8"/>
  <c r="AF255" i="8"/>
  <c r="AX254" i="8"/>
  <c r="AV254" i="8"/>
  <c r="AU254" i="8"/>
  <c r="AO254" i="8"/>
  <c r="AN254" i="8"/>
  <c r="AM254" i="8"/>
  <c r="AJ254" i="8"/>
  <c r="AG254" i="8"/>
  <c r="AF254" i="8"/>
  <c r="AX253" i="8"/>
  <c r="AV253" i="8"/>
  <c r="AU253" i="8"/>
  <c r="AO253" i="8"/>
  <c r="AN253" i="8"/>
  <c r="AM253" i="8"/>
  <c r="AJ253" i="8"/>
  <c r="AG253" i="8"/>
  <c r="AF253" i="8"/>
  <c r="AX252" i="8"/>
  <c r="AV252" i="8"/>
  <c r="AU252" i="8"/>
  <c r="AO252" i="8"/>
  <c r="AN252" i="8"/>
  <c r="AM252" i="8"/>
  <c r="AJ252" i="8"/>
  <c r="AG252" i="8"/>
  <c r="AF252" i="8"/>
  <c r="AX251" i="8"/>
  <c r="AV251" i="8"/>
  <c r="AU251" i="8"/>
  <c r="AO251" i="8"/>
  <c r="AN251" i="8"/>
  <c r="AM251" i="8"/>
  <c r="AJ251" i="8"/>
  <c r="AG251" i="8"/>
  <c r="AF251" i="8"/>
  <c r="AX250" i="8"/>
  <c r="AV250" i="8"/>
  <c r="AU250" i="8"/>
  <c r="AO250" i="8"/>
  <c r="AN250" i="8"/>
  <c r="AM250" i="8"/>
  <c r="AJ250" i="8"/>
  <c r="AG250" i="8"/>
  <c r="AF250" i="8"/>
  <c r="AX249" i="8"/>
  <c r="AV249" i="8"/>
  <c r="AU249" i="8"/>
  <c r="AO249" i="8"/>
  <c r="AN249" i="8"/>
  <c r="AM249" i="8"/>
  <c r="AJ249" i="8"/>
  <c r="AG249" i="8"/>
  <c r="AF249" i="8"/>
  <c r="AX248" i="8"/>
  <c r="AV248" i="8"/>
  <c r="AU248" i="8"/>
  <c r="AO248" i="8"/>
  <c r="AN248" i="8"/>
  <c r="AM248" i="8"/>
  <c r="AJ248" i="8"/>
  <c r="AG248" i="8"/>
  <c r="AF248" i="8"/>
  <c r="AX247" i="8"/>
  <c r="AV247" i="8"/>
  <c r="AU247" i="8"/>
  <c r="AO247" i="8"/>
  <c r="AN247" i="8"/>
  <c r="AM247" i="8"/>
  <c r="AJ247" i="8"/>
  <c r="AG247" i="8"/>
  <c r="AF247" i="8"/>
  <c r="AX246" i="8"/>
  <c r="AV246" i="8"/>
  <c r="AU246" i="8"/>
  <c r="AO246" i="8"/>
  <c r="AN246" i="8"/>
  <c r="AM246" i="8"/>
  <c r="AJ246" i="8"/>
  <c r="AG246" i="8"/>
  <c r="AF246" i="8"/>
  <c r="AX245" i="8"/>
  <c r="AV245" i="8"/>
  <c r="AU245" i="8"/>
  <c r="AO245" i="8"/>
  <c r="AN245" i="8"/>
  <c r="AM245" i="8"/>
  <c r="AJ245" i="8"/>
  <c r="AG245" i="8"/>
  <c r="AF245" i="8"/>
  <c r="AX244" i="8"/>
  <c r="AV244" i="8"/>
  <c r="AU244" i="8"/>
  <c r="AO244" i="8"/>
  <c r="AN244" i="8"/>
  <c r="AM244" i="8"/>
  <c r="AJ244" i="8"/>
  <c r="AG244" i="8"/>
  <c r="AF244" i="8"/>
  <c r="AX243" i="8"/>
  <c r="AV243" i="8"/>
  <c r="AU243" i="8"/>
  <c r="AO243" i="8"/>
  <c r="AN243" i="8"/>
  <c r="AM243" i="8"/>
  <c r="AJ243" i="8"/>
  <c r="AG243" i="8"/>
  <c r="AF243" i="8"/>
  <c r="AX242" i="8"/>
  <c r="AV242" i="8"/>
  <c r="AU242" i="8"/>
  <c r="AO242" i="8"/>
  <c r="AN242" i="8"/>
  <c r="AM242" i="8"/>
  <c r="AJ242" i="8"/>
  <c r="AG242" i="8"/>
  <c r="AF242" i="8"/>
  <c r="AX241" i="8"/>
  <c r="AV241" i="8"/>
  <c r="AU241" i="8"/>
  <c r="AO241" i="8"/>
  <c r="AN241" i="8"/>
  <c r="AM241" i="8"/>
  <c r="AJ241" i="8"/>
  <c r="AG241" i="8"/>
  <c r="AF241" i="8"/>
  <c r="AX240" i="8"/>
  <c r="AV240" i="8"/>
  <c r="AU240" i="8"/>
  <c r="AO240" i="8"/>
  <c r="AN240" i="8"/>
  <c r="AM240" i="8"/>
  <c r="AJ240" i="8"/>
  <c r="AG240" i="8"/>
  <c r="AF240" i="8"/>
  <c r="AX239" i="8"/>
  <c r="AV239" i="8"/>
  <c r="AU239" i="8"/>
  <c r="AO239" i="8"/>
  <c r="AN239" i="8"/>
  <c r="AM239" i="8"/>
  <c r="AJ239" i="8"/>
  <c r="AG239" i="8"/>
  <c r="AF239" i="8"/>
  <c r="AX238" i="8"/>
  <c r="AV238" i="8"/>
  <c r="AU238" i="8"/>
  <c r="AO238" i="8"/>
  <c r="AN238" i="8"/>
  <c r="AM238" i="8"/>
  <c r="AJ238" i="8"/>
  <c r="AG238" i="8"/>
  <c r="AF238" i="8"/>
  <c r="AX237" i="8"/>
  <c r="AV237" i="8"/>
  <c r="AU237" i="8"/>
  <c r="AO237" i="8"/>
  <c r="AN237" i="8"/>
  <c r="AM237" i="8"/>
  <c r="AJ237" i="8"/>
  <c r="AG237" i="8"/>
  <c r="AF237" i="8"/>
  <c r="AX236" i="8"/>
  <c r="AV236" i="8"/>
  <c r="AU236" i="8"/>
  <c r="AO236" i="8"/>
  <c r="AN236" i="8"/>
  <c r="AM236" i="8"/>
  <c r="AJ236" i="8"/>
  <c r="AG236" i="8"/>
  <c r="AF236" i="8"/>
  <c r="AX235" i="8"/>
  <c r="AV235" i="8"/>
  <c r="AU235" i="8"/>
  <c r="AO235" i="8"/>
  <c r="AN235" i="8"/>
  <c r="AM235" i="8"/>
  <c r="AJ235" i="8"/>
  <c r="AG235" i="8"/>
  <c r="AF235" i="8"/>
  <c r="AX234" i="8"/>
  <c r="AV234" i="8"/>
  <c r="AU234" i="8"/>
  <c r="AO234" i="8"/>
  <c r="AN234" i="8"/>
  <c r="AM234" i="8"/>
  <c r="AJ234" i="8"/>
  <c r="AG234" i="8"/>
  <c r="AF234" i="8"/>
  <c r="AX233" i="8"/>
  <c r="AV233" i="8"/>
  <c r="AU233" i="8"/>
  <c r="AO233" i="8"/>
  <c r="AN233" i="8"/>
  <c r="AM233" i="8"/>
  <c r="AJ233" i="8"/>
  <c r="AG233" i="8"/>
  <c r="AF233" i="8"/>
  <c r="AX232" i="8"/>
  <c r="AV232" i="8"/>
  <c r="AU232" i="8"/>
  <c r="AO232" i="8"/>
  <c r="AN232" i="8"/>
  <c r="AM232" i="8"/>
  <c r="AJ232" i="8"/>
  <c r="AG232" i="8"/>
  <c r="AF232" i="8"/>
  <c r="AX231" i="8"/>
  <c r="AV231" i="8"/>
  <c r="AU231" i="8"/>
  <c r="AO231" i="8"/>
  <c r="AN231" i="8"/>
  <c r="AM231" i="8"/>
  <c r="AJ231" i="8"/>
  <c r="AG231" i="8"/>
  <c r="AF231" i="8"/>
  <c r="AX230" i="8"/>
  <c r="AV230" i="8"/>
  <c r="AU230" i="8"/>
  <c r="AO230" i="8"/>
  <c r="AN230" i="8"/>
  <c r="AM230" i="8"/>
  <c r="AJ230" i="8"/>
  <c r="AG230" i="8"/>
  <c r="AF230" i="8"/>
  <c r="AX229" i="8"/>
  <c r="AV229" i="8"/>
  <c r="AU229" i="8"/>
  <c r="AO229" i="8"/>
  <c r="AN229" i="8"/>
  <c r="AM229" i="8"/>
  <c r="AJ229" i="8"/>
  <c r="AG229" i="8"/>
  <c r="AF229" i="8"/>
  <c r="AX228" i="8"/>
  <c r="AV228" i="8"/>
  <c r="AU228" i="8"/>
  <c r="AO228" i="8"/>
  <c r="AN228" i="8"/>
  <c r="AM228" i="8"/>
  <c r="AJ228" i="8"/>
  <c r="AG228" i="8"/>
  <c r="AF228" i="8"/>
  <c r="AX227" i="8"/>
  <c r="AV227" i="8"/>
  <c r="AU227" i="8"/>
  <c r="AO227" i="8"/>
  <c r="AN227" i="8"/>
  <c r="AM227" i="8"/>
  <c r="AJ227" i="8"/>
  <c r="AG227" i="8"/>
  <c r="AF227" i="8"/>
  <c r="AX226" i="8"/>
  <c r="AV226" i="8"/>
  <c r="AU226" i="8"/>
  <c r="AO226" i="8"/>
  <c r="AN226" i="8"/>
  <c r="AM226" i="8"/>
  <c r="AJ226" i="8"/>
  <c r="AG226" i="8"/>
  <c r="AF226" i="8"/>
  <c r="AX225" i="8"/>
  <c r="AV225" i="8"/>
  <c r="AU225" i="8"/>
  <c r="AO225" i="8"/>
  <c r="AN225" i="8"/>
  <c r="AM225" i="8"/>
  <c r="AJ225" i="8"/>
  <c r="AG225" i="8"/>
  <c r="AF225" i="8"/>
  <c r="AX224" i="8"/>
  <c r="AV224" i="8"/>
  <c r="AU224" i="8"/>
  <c r="AO224" i="8"/>
  <c r="AN224" i="8"/>
  <c r="AM224" i="8"/>
  <c r="AJ224" i="8"/>
  <c r="AG224" i="8"/>
  <c r="AF224" i="8"/>
  <c r="AX223" i="8"/>
  <c r="AV223" i="8"/>
  <c r="AU223" i="8"/>
  <c r="AO223" i="8"/>
  <c r="AN223" i="8"/>
  <c r="AM223" i="8"/>
  <c r="AJ223" i="8"/>
  <c r="AG223" i="8"/>
  <c r="AF223" i="8"/>
  <c r="AX222" i="8"/>
  <c r="AV222" i="8"/>
  <c r="AU222" i="8"/>
  <c r="AO222" i="8"/>
  <c r="AN222" i="8"/>
  <c r="AM222" i="8"/>
  <c r="AJ222" i="8"/>
  <c r="AG222" i="8"/>
  <c r="AF222" i="8"/>
  <c r="AX221" i="8"/>
  <c r="AV221" i="8"/>
  <c r="AU221" i="8"/>
  <c r="AO221" i="8"/>
  <c r="AN221" i="8"/>
  <c r="AM221" i="8"/>
  <c r="AJ221" i="8"/>
  <c r="AG221" i="8"/>
  <c r="AF221" i="8"/>
  <c r="AX220" i="8"/>
  <c r="AV220" i="8"/>
  <c r="AU220" i="8"/>
  <c r="AO220" i="8"/>
  <c r="AN220" i="8"/>
  <c r="AM220" i="8"/>
  <c r="AJ220" i="8"/>
  <c r="AG220" i="8"/>
  <c r="AF220" i="8"/>
  <c r="AX219" i="8"/>
  <c r="AV219" i="8"/>
  <c r="AU219" i="8"/>
  <c r="AO219" i="8"/>
  <c r="AN219" i="8"/>
  <c r="AM219" i="8"/>
  <c r="AJ219" i="8"/>
  <c r="AG219" i="8"/>
  <c r="AF219" i="8"/>
  <c r="AX218" i="8"/>
  <c r="AV218" i="8"/>
  <c r="AU218" i="8"/>
  <c r="AO218" i="8"/>
  <c r="AN218" i="8"/>
  <c r="AM218" i="8"/>
  <c r="AJ218" i="8"/>
  <c r="AG218" i="8"/>
  <c r="AF218" i="8"/>
  <c r="AX217" i="8"/>
  <c r="AV217" i="8"/>
  <c r="AU217" i="8"/>
  <c r="AO217" i="8"/>
  <c r="AN217" i="8"/>
  <c r="AM217" i="8"/>
  <c r="AJ217" i="8"/>
  <c r="AG217" i="8"/>
  <c r="AF217" i="8"/>
  <c r="AX216" i="8"/>
  <c r="AV216" i="8"/>
  <c r="AU216" i="8"/>
  <c r="AO216" i="8"/>
  <c r="AN216" i="8"/>
  <c r="AM216" i="8"/>
  <c r="AJ216" i="8"/>
  <c r="AG216" i="8"/>
  <c r="AF216" i="8"/>
  <c r="AX215" i="8"/>
  <c r="AV215" i="8"/>
  <c r="AU215" i="8"/>
  <c r="AO215" i="8"/>
  <c r="AN215" i="8"/>
  <c r="AM215" i="8"/>
  <c r="AJ215" i="8"/>
  <c r="AG215" i="8"/>
  <c r="AF215" i="8"/>
  <c r="AX214" i="8"/>
  <c r="AV214" i="8"/>
  <c r="AU214" i="8"/>
  <c r="AO214" i="8"/>
  <c r="AN214" i="8"/>
  <c r="AM214" i="8"/>
  <c r="AJ214" i="8"/>
  <c r="AG214" i="8"/>
  <c r="AF214" i="8"/>
  <c r="AX213" i="8"/>
  <c r="AV213" i="8"/>
  <c r="AU213" i="8"/>
  <c r="AO213" i="8"/>
  <c r="AN213" i="8"/>
  <c r="AM213" i="8"/>
  <c r="AJ213" i="8"/>
  <c r="AG213" i="8"/>
  <c r="AF213" i="8"/>
  <c r="AX212" i="8"/>
  <c r="AV212" i="8"/>
  <c r="AU212" i="8"/>
  <c r="AO212" i="8"/>
  <c r="AN212" i="8"/>
  <c r="AM212" i="8"/>
  <c r="AJ212" i="8"/>
  <c r="AG212" i="8"/>
  <c r="AF212" i="8"/>
  <c r="AX211" i="8"/>
  <c r="AV211" i="8"/>
  <c r="AU211" i="8"/>
  <c r="AO211" i="8"/>
  <c r="AN211" i="8"/>
  <c r="AM211" i="8"/>
  <c r="AJ211" i="8"/>
  <c r="AG211" i="8"/>
  <c r="AF211" i="8"/>
  <c r="AX210" i="8"/>
  <c r="AV210" i="8"/>
  <c r="AU210" i="8"/>
  <c r="AO210" i="8"/>
  <c r="AN210" i="8"/>
  <c r="AM210" i="8"/>
  <c r="AJ210" i="8"/>
  <c r="AG210" i="8"/>
  <c r="AF210" i="8"/>
  <c r="AX209" i="8"/>
  <c r="AV209" i="8"/>
  <c r="AU209" i="8"/>
  <c r="AO209" i="8"/>
  <c r="AN209" i="8"/>
  <c r="AM209" i="8"/>
  <c r="AJ209" i="8"/>
  <c r="AG209" i="8"/>
  <c r="AF209" i="8"/>
  <c r="AX208" i="8"/>
  <c r="AV208" i="8"/>
  <c r="AU208" i="8"/>
  <c r="AO208" i="8"/>
  <c r="AN208" i="8"/>
  <c r="AM208" i="8"/>
  <c r="AJ208" i="8"/>
  <c r="AG208" i="8"/>
  <c r="AF208" i="8"/>
  <c r="AX207" i="8"/>
  <c r="AV207" i="8"/>
  <c r="AU207" i="8"/>
  <c r="AO207" i="8"/>
  <c r="AN207" i="8"/>
  <c r="AM207" i="8"/>
  <c r="AJ207" i="8"/>
  <c r="AG207" i="8"/>
  <c r="AF207" i="8"/>
  <c r="AX206" i="8"/>
  <c r="AV206" i="8"/>
  <c r="AU206" i="8"/>
  <c r="AO206" i="8"/>
  <c r="AN206" i="8"/>
  <c r="AM206" i="8"/>
  <c r="AJ206" i="8"/>
  <c r="AG206" i="8"/>
  <c r="AF206" i="8"/>
  <c r="AX205" i="8"/>
  <c r="AV205" i="8"/>
  <c r="AU205" i="8"/>
  <c r="AO205" i="8"/>
  <c r="AN205" i="8"/>
  <c r="AM205" i="8"/>
  <c r="AJ205" i="8"/>
  <c r="AG205" i="8"/>
  <c r="AF205" i="8"/>
  <c r="AX204" i="8"/>
  <c r="AV204" i="8"/>
  <c r="AU204" i="8"/>
  <c r="AO204" i="8"/>
  <c r="AN204" i="8"/>
  <c r="AM204" i="8"/>
  <c r="AJ204" i="8"/>
  <c r="AG204" i="8"/>
  <c r="AF204" i="8"/>
  <c r="AX203" i="8"/>
  <c r="AV203" i="8"/>
  <c r="AU203" i="8"/>
  <c r="AO203" i="8"/>
  <c r="AN203" i="8"/>
  <c r="AM203" i="8"/>
  <c r="AJ203" i="8"/>
  <c r="AG203" i="8"/>
  <c r="AF203" i="8"/>
  <c r="AX202" i="8"/>
  <c r="AV202" i="8"/>
  <c r="AU202" i="8"/>
  <c r="AO202" i="8"/>
  <c r="AN202" i="8"/>
  <c r="AM202" i="8"/>
  <c r="AJ202" i="8"/>
  <c r="AG202" i="8"/>
  <c r="AF202" i="8"/>
  <c r="AX201" i="8"/>
  <c r="AV201" i="8"/>
  <c r="AU201" i="8"/>
  <c r="AO201" i="8"/>
  <c r="AN201" i="8"/>
  <c r="AM201" i="8"/>
  <c r="AJ201" i="8"/>
  <c r="AG201" i="8"/>
  <c r="AF201" i="8"/>
  <c r="AX200" i="8"/>
  <c r="AV200" i="8"/>
  <c r="AU200" i="8"/>
  <c r="AO200" i="8"/>
  <c r="AN200" i="8"/>
  <c r="AM200" i="8"/>
  <c r="AJ200" i="8"/>
  <c r="AG200" i="8"/>
  <c r="AF200" i="8"/>
  <c r="AX199" i="8"/>
  <c r="AV199" i="8"/>
  <c r="AU199" i="8"/>
  <c r="AO199" i="8"/>
  <c r="AN199" i="8"/>
  <c r="AM199" i="8"/>
  <c r="AJ199" i="8"/>
  <c r="AG199" i="8"/>
  <c r="AF199" i="8"/>
  <c r="AX198" i="8"/>
  <c r="AV198" i="8"/>
  <c r="AU198" i="8"/>
  <c r="AO198" i="8"/>
  <c r="AN198" i="8"/>
  <c r="AM198" i="8"/>
  <c r="AJ198" i="8"/>
  <c r="AG198" i="8"/>
  <c r="AF198" i="8"/>
  <c r="AX197" i="8"/>
  <c r="AV197" i="8"/>
  <c r="AU197" i="8"/>
  <c r="AO197" i="8"/>
  <c r="AN197" i="8"/>
  <c r="AM197" i="8"/>
  <c r="AJ197" i="8"/>
  <c r="AG197" i="8"/>
  <c r="AF197" i="8"/>
  <c r="AX196" i="8"/>
  <c r="AV196" i="8"/>
  <c r="AU196" i="8"/>
  <c r="AO196" i="8"/>
  <c r="AN196" i="8"/>
  <c r="AM196" i="8"/>
  <c r="AJ196" i="8"/>
  <c r="AG196" i="8"/>
  <c r="AF196" i="8"/>
  <c r="AX195" i="8"/>
  <c r="AV195" i="8"/>
  <c r="AU195" i="8"/>
  <c r="AO195" i="8"/>
  <c r="AN195" i="8"/>
  <c r="AM195" i="8"/>
  <c r="AJ195" i="8"/>
  <c r="AG195" i="8"/>
  <c r="AF195" i="8"/>
  <c r="AX194" i="8"/>
  <c r="AV194" i="8"/>
  <c r="AU194" i="8"/>
  <c r="AO194" i="8"/>
  <c r="AN194" i="8"/>
  <c r="AM194" i="8"/>
  <c r="AJ194" i="8"/>
  <c r="AG194" i="8"/>
  <c r="AF194" i="8"/>
  <c r="AX193" i="8"/>
  <c r="AV193" i="8"/>
  <c r="AU193" i="8"/>
  <c r="AO193" i="8"/>
  <c r="AN193" i="8"/>
  <c r="AM193" i="8"/>
  <c r="AJ193" i="8"/>
  <c r="AG193" i="8"/>
  <c r="AF193" i="8"/>
  <c r="AX192" i="8"/>
  <c r="AV192" i="8"/>
  <c r="AU192" i="8"/>
  <c r="AO192" i="8"/>
  <c r="AN192" i="8"/>
  <c r="AM192" i="8"/>
  <c r="AJ192" i="8"/>
  <c r="AG192" i="8"/>
  <c r="AF192" i="8"/>
  <c r="AX191" i="8"/>
  <c r="AV191" i="8"/>
  <c r="AU191" i="8"/>
  <c r="AO191" i="8"/>
  <c r="AN191" i="8"/>
  <c r="AM191" i="8"/>
  <c r="AJ191" i="8"/>
  <c r="AG191" i="8"/>
  <c r="AF191" i="8"/>
  <c r="AX190" i="8"/>
  <c r="AV190" i="8"/>
  <c r="AU190" i="8"/>
  <c r="AO190" i="8"/>
  <c r="AN190" i="8"/>
  <c r="AM190" i="8"/>
  <c r="AJ190" i="8"/>
  <c r="AG190" i="8"/>
  <c r="AF190" i="8"/>
  <c r="AX189" i="8"/>
  <c r="AV189" i="8"/>
  <c r="AU189" i="8"/>
  <c r="AO189" i="8"/>
  <c r="AN189" i="8"/>
  <c r="AM189" i="8"/>
  <c r="AJ189" i="8"/>
  <c r="AG189" i="8"/>
  <c r="AF189" i="8"/>
  <c r="AX188" i="8"/>
  <c r="AV188" i="8"/>
  <c r="AU188" i="8"/>
  <c r="AO188" i="8"/>
  <c r="AN188" i="8"/>
  <c r="AM188" i="8"/>
  <c r="AJ188" i="8"/>
  <c r="AG188" i="8"/>
  <c r="AF188" i="8"/>
  <c r="AX187" i="8"/>
  <c r="AV187" i="8"/>
  <c r="AU187" i="8"/>
  <c r="AO187" i="8"/>
  <c r="AN187" i="8"/>
  <c r="AM187" i="8"/>
  <c r="AJ187" i="8"/>
  <c r="AG187" i="8"/>
  <c r="AF187" i="8"/>
  <c r="AX186" i="8"/>
  <c r="AV186" i="8"/>
  <c r="AU186" i="8"/>
  <c r="AO186" i="8"/>
  <c r="AN186" i="8"/>
  <c r="AM186" i="8"/>
  <c r="AJ186" i="8"/>
  <c r="AG186" i="8"/>
  <c r="AF186" i="8"/>
  <c r="AX185" i="8"/>
  <c r="AV185" i="8"/>
  <c r="AU185" i="8"/>
  <c r="AO185" i="8"/>
  <c r="AN185" i="8"/>
  <c r="AM185" i="8"/>
  <c r="AJ185" i="8"/>
  <c r="AG185" i="8"/>
  <c r="AF185" i="8"/>
  <c r="AX184" i="8"/>
  <c r="AV184" i="8"/>
  <c r="AU184" i="8"/>
  <c r="AO184" i="8"/>
  <c r="AN184" i="8"/>
  <c r="AM184" i="8"/>
  <c r="AJ184" i="8"/>
  <c r="AG184" i="8"/>
  <c r="AF184" i="8"/>
  <c r="AX183" i="8"/>
  <c r="AV183" i="8"/>
  <c r="AU183" i="8"/>
  <c r="AO183" i="8"/>
  <c r="AN183" i="8"/>
  <c r="AM183" i="8"/>
  <c r="AJ183" i="8"/>
  <c r="AI183" i="8"/>
  <c r="AG183" i="8"/>
  <c r="AF183" i="8"/>
  <c r="AX182" i="8"/>
  <c r="AV182" i="8"/>
  <c r="AU182" i="8"/>
  <c r="AO182" i="8"/>
  <c r="AN182" i="8"/>
  <c r="AM182" i="8"/>
  <c r="AJ182" i="8"/>
  <c r="AI182" i="8"/>
  <c r="AG182" i="8"/>
  <c r="AF182" i="8"/>
  <c r="AX181" i="8"/>
  <c r="AV181" i="8"/>
  <c r="AU181" i="8"/>
  <c r="AO181" i="8"/>
  <c r="AN181" i="8"/>
  <c r="AM181" i="8"/>
  <c r="AJ181" i="8"/>
  <c r="AG181" i="8"/>
  <c r="AF181" i="8"/>
  <c r="AX180" i="8"/>
  <c r="AV180" i="8"/>
  <c r="AU180" i="8"/>
  <c r="AO180" i="8"/>
  <c r="AN180" i="8"/>
  <c r="AM180" i="8"/>
  <c r="AJ180" i="8"/>
  <c r="AI180" i="8"/>
  <c r="AG180" i="8"/>
  <c r="AF180" i="8"/>
  <c r="AX179" i="8"/>
  <c r="AV179" i="8"/>
  <c r="AU179" i="8"/>
  <c r="AO179" i="8"/>
  <c r="AN179" i="8"/>
  <c r="AM179" i="8"/>
  <c r="AJ179" i="8"/>
  <c r="AI179" i="8"/>
  <c r="AG179" i="8"/>
  <c r="AF179" i="8"/>
  <c r="AX178" i="8"/>
  <c r="AV178" i="8"/>
  <c r="AU178" i="8"/>
  <c r="AO178" i="8"/>
  <c r="AN178" i="8"/>
  <c r="AM178" i="8"/>
  <c r="AJ178" i="8"/>
  <c r="AI178" i="8"/>
  <c r="AG178" i="8"/>
  <c r="AF178" i="8"/>
  <c r="AX177" i="8"/>
  <c r="AV177" i="8"/>
  <c r="AU177" i="8"/>
  <c r="AO177" i="8"/>
  <c r="AN177" i="8"/>
  <c r="AM177" i="8"/>
  <c r="AJ177" i="8"/>
  <c r="AI177" i="8"/>
  <c r="AG177" i="8"/>
  <c r="AF177" i="8"/>
  <c r="AX176" i="8"/>
  <c r="AV176" i="8"/>
  <c r="AU176" i="8"/>
  <c r="AO176" i="8"/>
  <c r="AN176" i="8"/>
  <c r="AM176" i="8"/>
  <c r="AJ176" i="8"/>
  <c r="AG176" i="8"/>
  <c r="AF176" i="8"/>
  <c r="AX175" i="8"/>
  <c r="AV175" i="8"/>
  <c r="AU175" i="8"/>
  <c r="AO175" i="8"/>
  <c r="AN175" i="8"/>
  <c r="AM175" i="8"/>
  <c r="AJ175" i="8"/>
  <c r="AI175" i="8"/>
  <c r="AG175" i="8"/>
  <c r="AF175" i="8"/>
  <c r="AX174" i="8"/>
  <c r="AV174" i="8"/>
  <c r="AU174" i="8"/>
  <c r="AO174" i="8"/>
  <c r="AN174" i="8"/>
  <c r="AM174" i="8"/>
  <c r="AJ174" i="8"/>
  <c r="AI174" i="8"/>
  <c r="AG174" i="8"/>
  <c r="AF174" i="8"/>
  <c r="AX173" i="8"/>
  <c r="AV173" i="8"/>
  <c r="AU173" i="8"/>
  <c r="AO173" i="8"/>
  <c r="AN173" i="8"/>
  <c r="AM173" i="8"/>
  <c r="AJ173" i="8"/>
  <c r="AG173" i="8"/>
  <c r="AF173" i="8"/>
  <c r="AX172" i="8"/>
  <c r="AV172" i="8"/>
  <c r="AU172" i="8"/>
  <c r="AO172" i="8"/>
  <c r="AN172" i="8"/>
  <c r="AM172" i="8"/>
  <c r="AJ172" i="8"/>
  <c r="AI172" i="8"/>
  <c r="AG172" i="8"/>
  <c r="AF172" i="8"/>
  <c r="AX171" i="8"/>
  <c r="AV171" i="8"/>
  <c r="AU171" i="8"/>
  <c r="AO171" i="8"/>
  <c r="AN171" i="8"/>
  <c r="AM171" i="8"/>
  <c r="AJ171" i="8"/>
  <c r="AI171" i="8"/>
  <c r="AG171" i="8"/>
  <c r="AF171" i="8"/>
  <c r="AX170" i="8"/>
  <c r="AV170" i="8"/>
  <c r="AU170" i="8"/>
  <c r="AO170" i="8"/>
  <c r="AN170" i="8"/>
  <c r="AM170" i="8"/>
  <c r="AJ170" i="8"/>
  <c r="AI170" i="8"/>
  <c r="AG170" i="8"/>
  <c r="AF170" i="8"/>
  <c r="AX169" i="8"/>
  <c r="AV169" i="8"/>
  <c r="AU169" i="8"/>
  <c r="AO169" i="8"/>
  <c r="AN169" i="8"/>
  <c r="AM169" i="8"/>
  <c r="AJ169" i="8"/>
  <c r="AI169" i="8"/>
  <c r="AG169" i="8"/>
  <c r="AF169" i="8"/>
  <c r="AX168" i="8"/>
  <c r="AV168" i="8"/>
  <c r="AU168" i="8"/>
  <c r="AO168" i="8"/>
  <c r="AN168" i="8"/>
  <c r="AM168" i="8"/>
  <c r="AJ168" i="8"/>
  <c r="AI168" i="8"/>
  <c r="AG168" i="8"/>
  <c r="AF168" i="8"/>
  <c r="AX167" i="8"/>
  <c r="AV167" i="8"/>
  <c r="AU167" i="8"/>
  <c r="AO167" i="8"/>
  <c r="AN167" i="8"/>
  <c r="AM167" i="8"/>
  <c r="AJ167" i="8"/>
  <c r="AI167" i="8"/>
  <c r="AG167" i="8"/>
  <c r="AF167" i="8"/>
  <c r="AX166" i="8"/>
  <c r="AV166" i="8"/>
  <c r="AU166" i="8"/>
  <c r="AO166" i="8"/>
  <c r="AN166" i="8"/>
  <c r="AM166" i="8"/>
  <c r="AJ166" i="8"/>
  <c r="AI166" i="8"/>
  <c r="AG166" i="8"/>
  <c r="AF166" i="8"/>
  <c r="AX165" i="8"/>
  <c r="AV165" i="8"/>
  <c r="AU165" i="8"/>
  <c r="AO165" i="8"/>
  <c r="AN165" i="8"/>
  <c r="AM165" i="8"/>
  <c r="AJ165" i="8"/>
  <c r="AI165" i="8"/>
  <c r="AG165" i="8"/>
  <c r="AF165" i="8"/>
  <c r="AX164" i="8"/>
  <c r="AV164" i="8"/>
  <c r="AU164" i="8"/>
  <c r="AO164" i="8"/>
  <c r="AN164" i="8"/>
  <c r="AM164" i="8"/>
  <c r="AJ164" i="8"/>
  <c r="AG164" i="8"/>
  <c r="AF164" i="8"/>
  <c r="AX163" i="8"/>
  <c r="AV163" i="8"/>
  <c r="AU163" i="8"/>
  <c r="AO163" i="8"/>
  <c r="AN163" i="8"/>
  <c r="AM163" i="8"/>
  <c r="AJ163" i="8"/>
  <c r="AG163" i="8"/>
  <c r="AF163" i="8"/>
  <c r="AX162" i="8"/>
  <c r="AV162" i="8"/>
  <c r="AU162" i="8"/>
  <c r="AO162" i="8"/>
  <c r="AN162" i="8"/>
  <c r="AM162" i="8"/>
  <c r="AJ162" i="8"/>
  <c r="AI162" i="8"/>
  <c r="AG162" i="8"/>
  <c r="AF162" i="8"/>
  <c r="AX161" i="8"/>
  <c r="AV161" i="8"/>
  <c r="AU161" i="8"/>
  <c r="AO161" i="8"/>
  <c r="AN161" i="8"/>
  <c r="AM161" i="8"/>
  <c r="AJ161" i="8"/>
  <c r="AI161" i="8"/>
  <c r="AG161" i="8"/>
  <c r="AF161" i="8"/>
  <c r="AX160" i="8"/>
  <c r="AV160" i="8"/>
  <c r="AU160" i="8"/>
  <c r="AO160" i="8"/>
  <c r="AN160" i="8"/>
  <c r="AM160" i="8"/>
  <c r="AJ160" i="8"/>
  <c r="AG160" i="8"/>
  <c r="AF160" i="8"/>
  <c r="AX159" i="8"/>
  <c r="AV159" i="8"/>
  <c r="AU159" i="8"/>
  <c r="AO159" i="8"/>
  <c r="AN159" i="8"/>
  <c r="AM159" i="8"/>
  <c r="AJ159" i="8"/>
  <c r="AI159" i="8"/>
  <c r="AG159" i="8"/>
  <c r="AF159" i="8"/>
  <c r="AX158" i="8"/>
  <c r="AV158" i="8"/>
  <c r="AU158" i="8"/>
  <c r="AO158" i="8"/>
  <c r="AN158" i="8"/>
  <c r="AM158" i="8"/>
  <c r="AJ158" i="8"/>
  <c r="AG158" i="8"/>
  <c r="AF158" i="8"/>
  <c r="AX157" i="8"/>
  <c r="AV157" i="8"/>
  <c r="AU157" i="8"/>
  <c r="AO157" i="8"/>
  <c r="AN157" i="8"/>
  <c r="AM157" i="8"/>
  <c r="AJ157" i="8"/>
  <c r="AI157" i="8"/>
  <c r="AG157" i="8"/>
  <c r="AF157" i="8"/>
  <c r="AX156" i="8"/>
  <c r="AV156" i="8"/>
  <c r="AU156" i="8"/>
  <c r="AO156" i="8"/>
  <c r="AN156" i="8"/>
  <c r="AM156" i="8"/>
  <c r="AJ156" i="8"/>
  <c r="AG156" i="8"/>
  <c r="AF156" i="8"/>
  <c r="AX155" i="8"/>
  <c r="AV155" i="8"/>
  <c r="AU155" i="8"/>
  <c r="AO155" i="8"/>
  <c r="AN155" i="8"/>
  <c r="AM155" i="8"/>
  <c r="AJ155" i="8"/>
  <c r="AI155" i="8"/>
  <c r="AG155" i="8"/>
  <c r="AF155" i="8"/>
  <c r="AX154" i="8"/>
  <c r="AV154" i="8"/>
  <c r="AU154" i="8"/>
  <c r="AO154" i="8"/>
  <c r="AN154" i="8"/>
  <c r="AM154" i="8"/>
  <c r="AJ154" i="8"/>
  <c r="AG154" i="8"/>
  <c r="AF154" i="8"/>
  <c r="AX153" i="8"/>
  <c r="AV153" i="8"/>
  <c r="AU153" i="8"/>
  <c r="AO153" i="8"/>
  <c r="AN153" i="8"/>
  <c r="AM153" i="8"/>
  <c r="AJ153" i="8"/>
  <c r="AI153" i="8"/>
  <c r="AG153" i="8"/>
  <c r="AF153" i="8"/>
  <c r="AX152" i="8"/>
  <c r="AV152" i="8"/>
  <c r="AU152" i="8"/>
  <c r="AO152" i="8"/>
  <c r="AN152" i="8"/>
  <c r="AM152" i="8"/>
  <c r="AJ152" i="8"/>
  <c r="AG152" i="8"/>
  <c r="AF152" i="8"/>
  <c r="AX151" i="8"/>
  <c r="AV151" i="8"/>
  <c r="AU151" i="8"/>
  <c r="AO151" i="8"/>
  <c r="AN151" i="8"/>
  <c r="AM151" i="8"/>
  <c r="AJ151" i="8"/>
  <c r="AG151" i="8"/>
  <c r="AF151" i="8"/>
  <c r="AX150" i="8"/>
  <c r="AV150" i="8"/>
  <c r="AU150" i="8"/>
  <c r="AO150" i="8"/>
  <c r="AN150" i="8"/>
  <c r="AM150" i="8"/>
  <c r="AJ150" i="8"/>
  <c r="AG150" i="8"/>
  <c r="AF150" i="8"/>
  <c r="AX149" i="8"/>
  <c r="AV149" i="8"/>
  <c r="AU149" i="8"/>
  <c r="AO149" i="8"/>
  <c r="AN149" i="8"/>
  <c r="AM149" i="8"/>
  <c r="AJ149" i="8"/>
  <c r="AG149" i="8"/>
  <c r="AF149" i="8"/>
  <c r="AX148" i="8"/>
  <c r="AV148" i="8"/>
  <c r="AU148" i="8"/>
  <c r="AO148" i="8"/>
  <c r="AN148" i="8"/>
  <c r="AM148" i="8"/>
  <c r="AJ148" i="8"/>
  <c r="AG148" i="8"/>
  <c r="AF148" i="8"/>
  <c r="AX147" i="8"/>
  <c r="AV147" i="8"/>
  <c r="AU147" i="8"/>
  <c r="AO147" i="8"/>
  <c r="AN147" i="8"/>
  <c r="AM147" i="8"/>
  <c r="AJ147" i="8"/>
  <c r="AG147" i="8"/>
  <c r="AF147" i="8"/>
  <c r="AX146" i="8"/>
  <c r="AV146" i="8"/>
  <c r="AU146" i="8"/>
  <c r="AO146" i="8"/>
  <c r="AN146" i="8"/>
  <c r="AM146" i="8"/>
  <c r="AJ146" i="8"/>
  <c r="AG146" i="8"/>
  <c r="AF146" i="8"/>
  <c r="AX145" i="8"/>
  <c r="AV145" i="8"/>
  <c r="AU145" i="8"/>
  <c r="AO145" i="8"/>
  <c r="AN145" i="8"/>
  <c r="AM145" i="8"/>
  <c r="AJ145" i="8"/>
  <c r="AG145" i="8"/>
  <c r="AF145" i="8"/>
  <c r="AX144" i="8"/>
  <c r="AV144" i="8"/>
  <c r="AU144" i="8"/>
  <c r="AO144" i="8"/>
  <c r="AN144" i="8"/>
  <c r="AM144" i="8"/>
  <c r="AJ144" i="8"/>
  <c r="AG144" i="8"/>
  <c r="AF144" i="8"/>
  <c r="AX143" i="8"/>
  <c r="AV143" i="8"/>
  <c r="AU143" i="8"/>
  <c r="AO143" i="8"/>
  <c r="AN143" i="8"/>
  <c r="AM143" i="8"/>
  <c r="AJ143" i="8"/>
  <c r="AG143" i="8"/>
  <c r="AF143" i="8"/>
  <c r="AX142" i="8"/>
  <c r="AV142" i="8"/>
  <c r="AU142" i="8"/>
  <c r="AO142" i="8"/>
  <c r="AN142" i="8"/>
  <c r="AM142" i="8"/>
  <c r="AJ142" i="8"/>
  <c r="AG142" i="8"/>
  <c r="AF142" i="8"/>
  <c r="AX141" i="8"/>
  <c r="AV141" i="8"/>
  <c r="AU141" i="8"/>
  <c r="AO141" i="8"/>
  <c r="AN141" i="8"/>
  <c r="AM141" i="8"/>
  <c r="AJ141" i="8"/>
  <c r="AG141" i="8"/>
  <c r="AF141" i="8"/>
  <c r="AX140" i="8"/>
  <c r="AV140" i="8"/>
  <c r="AU140" i="8"/>
  <c r="AO140" i="8"/>
  <c r="AN140" i="8"/>
  <c r="AM140" i="8"/>
  <c r="AJ140" i="8"/>
  <c r="AG140" i="8"/>
  <c r="AF140" i="8"/>
  <c r="AX139" i="8"/>
  <c r="AV139" i="8"/>
  <c r="AU139" i="8"/>
  <c r="AO139" i="8"/>
  <c r="AN139" i="8"/>
  <c r="AM139" i="8"/>
  <c r="AJ139" i="8"/>
  <c r="AG139" i="8"/>
  <c r="AF139" i="8"/>
  <c r="AX138" i="8"/>
  <c r="AV138" i="8"/>
  <c r="AU138" i="8"/>
  <c r="AO138" i="8"/>
  <c r="AN138" i="8"/>
  <c r="AM138" i="8"/>
  <c r="AJ138" i="8"/>
  <c r="AG138" i="8"/>
  <c r="AF138" i="8"/>
  <c r="AX137" i="8"/>
  <c r="AV137" i="8"/>
  <c r="AU137" i="8"/>
  <c r="AO137" i="8"/>
  <c r="AN137" i="8"/>
  <c r="AM137" i="8"/>
  <c r="AJ137" i="8"/>
  <c r="AG137" i="8"/>
  <c r="AF137" i="8"/>
  <c r="AX136" i="8"/>
  <c r="AV136" i="8"/>
  <c r="AU136" i="8"/>
  <c r="AO136" i="8"/>
  <c r="AN136" i="8"/>
  <c r="AM136" i="8"/>
  <c r="AJ136" i="8"/>
  <c r="AG136" i="8"/>
  <c r="AF136" i="8"/>
  <c r="AX135" i="8"/>
  <c r="AV135" i="8"/>
  <c r="AU135" i="8"/>
  <c r="AO135" i="8"/>
  <c r="AN135" i="8"/>
  <c r="AM135" i="8"/>
  <c r="AJ135" i="8"/>
  <c r="AG135" i="8"/>
  <c r="AF135" i="8"/>
  <c r="AX134" i="8"/>
  <c r="AV134" i="8"/>
  <c r="AU134" i="8"/>
  <c r="AO134" i="8"/>
  <c r="AN134" i="8"/>
  <c r="AM134" i="8"/>
  <c r="AJ134" i="8"/>
  <c r="AG134" i="8"/>
  <c r="AF134" i="8"/>
  <c r="AX133" i="8"/>
  <c r="AV133" i="8"/>
  <c r="AU133" i="8"/>
  <c r="AO133" i="8"/>
  <c r="AN133" i="8"/>
  <c r="AM133" i="8"/>
  <c r="AJ133" i="8"/>
  <c r="AG133" i="8"/>
  <c r="AF133" i="8"/>
  <c r="AX132" i="8"/>
  <c r="AV132" i="8"/>
  <c r="AU132" i="8"/>
  <c r="AO132" i="8"/>
  <c r="AN132" i="8"/>
  <c r="AM132" i="8"/>
  <c r="AJ132" i="8"/>
  <c r="AG132" i="8"/>
  <c r="AF132" i="8"/>
  <c r="AX131" i="8"/>
  <c r="AV131" i="8"/>
  <c r="AU131" i="8"/>
  <c r="AO131" i="8"/>
  <c r="AN131" i="8"/>
  <c r="AM131" i="8"/>
  <c r="AJ131" i="8"/>
  <c r="AG131" i="8"/>
  <c r="AF131" i="8"/>
  <c r="AX130" i="8"/>
  <c r="AV130" i="8"/>
  <c r="AU130" i="8"/>
  <c r="AO130" i="8"/>
  <c r="AN130" i="8"/>
  <c r="AM130" i="8"/>
  <c r="AJ130" i="8"/>
  <c r="AG130" i="8"/>
  <c r="AF130" i="8"/>
  <c r="AX129" i="8"/>
  <c r="AV129" i="8"/>
  <c r="AU129" i="8"/>
  <c r="AO129" i="8"/>
  <c r="AN129" i="8"/>
  <c r="AM129" i="8"/>
  <c r="AJ129" i="8"/>
  <c r="AG129" i="8"/>
  <c r="AF129" i="8"/>
  <c r="AX128" i="8"/>
  <c r="AV128" i="8"/>
  <c r="AU128" i="8"/>
  <c r="AO128" i="8"/>
  <c r="AN128" i="8"/>
  <c r="AM128" i="8"/>
  <c r="AJ128" i="8"/>
  <c r="AG128" i="8"/>
  <c r="AF128" i="8"/>
  <c r="AX127" i="8"/>
  <c r="AV127" i="8"/>
  <c r="AU127" i="8"/>
  <c r="AO127" i="8"/>
  <c r="AN127" i="8"/>
  <c r="AM127" i="8"/>
  <c r="AJ127" i="8"/>
  <c r="AG127" i="8"/>
  <c r="AF127" i="8"/>
  <c r="AX126" i="8"/>
  <c r="AV126" i="8"/>
  <c r="AU126" i="8"/>
  <c r="AO126" i="8"/>
  <c r="AN126" i="8"/>
  <c r="AM126" i="8"/>
  <c r="AJ126" i="8"/>
  <c r="AG126" i="8"/>
  <c r="AF126" i="8"/>
  <c r="AX125" i="8"/>
  <c r="AV125" i="8"/>
  <c r="AU125" i="8"/>
  <c r="AO125" i="8"/>
  <c r="AN125" i="8"/>
  <c r="AM125" i="8"/>
  <c r="AJ125" i="8"/>
  <c r="AG125" i="8"/>
  <c r="AF125" i="8"/>
  <c r="AX124" i="8"/>
  <c r="AV124" i="8"/>
  <c r="AU124" i="8"/>
  <c r="AO124" i="8"/>
  <c r="AN124" i="8"/>
  <c r="AM124" i="8"/>
  <c r="AJ124" i="8"/>
  <c r="AG124" i="8"/>
  <c r="AF124" i="8"/>
  <c r="AX123" i="8"/>
  <c r="AV123" i="8"/>
  <c r="AU123" i="8"/>
  <c r="AO123" i="8"/>
  <c r="AN123" i="8"/>
  <c r="AM123" i="8"/>
  <c r="AJ123" i="8"/>
  <c r="AG123" i="8"/>
  <c r="AF123" i="8"/>
  <c r="AX122" i="8"/>
  <c r="AV122" i="8"/>
  <c r="AU122" i="8"/>
  <c r="AO122" i="8"/>
  <c r="AN122" i="8"/>
  <c r="AM122" i="8"/>
  <c r="AJ122" i="8"/>
  <c r="AG122" i="8"/>
  <c r="AF122" i="8"/>
  <c r="AX121" i="8"/>
  <c r="AV121" i="8"/>
  <c r="AU121" i="8"/>
  <c r="AO121" i="8"/>
  <c r="AN121" i="8"/>
  <c r="AM121" i="8"/>
  <c r="AJ121" i="8"/>
  <c r="AG121" i="8"/>
  <c r="AF121" i="8"/>
  <c r="AX120" i="8"/>
  <c r="AV120" i="8"/>
  <c r="AU120" i="8"/>
  <c r="AO120" i="8"/>
  <c r="AN120" i="8"/>
  <c r="AM120" i="8"/>
  <c r="AJ120" i="8"/>
  <c r="AG120" i="8"/>
  <c r="AF120" i="8"/>
  <c r="AX119" i="8"/>
  <c r="AV119" i="8"/>
  <c r="AU119" i="8"/>
  <c r="AO119" i="8"/>
  <c r="AN119" i="8"/>
  <c r="AM119" i="8"/>
  <c r="AJ119" i="8"/>
  <c r="AG119" i="8"/>
  <c r="AF119" i="8"/>
  <c r="AX118" i="8"/>
  <c r="AV118" i="8"/>
  <c r="AU118" i="8"/>
  <c r="AO118" i="8"/>
  <c r="AN118" i="8"/>
  <c r="AM118" i="8"/>
  <c r="AJ118" i="8"/>
  <c r="AG118" i="8"/>
  <c r="AF118" i="8"/>
  <c r="AX117" i="8"/>
  <c r="AV117" i="8"/>
  <c r="AU117" i="8"/>
  <c r="AO117" i="8"/>
  <c r="AN117" i="8"/>
  <c r="AM117" i="8"/>
  <c r="AJ117" i="8"/>
  <c r="AG117" i="8"/>
  <c r="AF117" i="8"/>
  <c r="AX116" i="8"/>
  <c r="AV116" i="8"/>
  <c r="AU116" i="8"/>
  <c r="AO116" i="8"/>
  <c r="AN116" i="8"/>
  <c r="AM116" i="8"/>
  <c r="AJ116" i="8"/>
  <c r="AG116" i="8"/>
  <c r="AF116" i="8"/>
  <c r="AX115" i="8"/>
  <c r="AV115" i="8"/>
  <c r="AU115" i="8"/>
  <c r="AO115" i="8"/>
  <c r="AN115" i="8"/>
  <c r="AM115" i="8"/>
  <c r="AJ115" i="8"/>
  <c r="AG115" i="8"/>
  <c r="AF115" i="8"/>
  <c r="AX114" i="8"/>
  <c r="AV114" i="8"/>
  <c r="AU114" i="8"/>
  <c r="AO114" i="8"/>
  <c r="AN114" i="8"/>
  <c r="AM114" i="8"/>
  <c r="AJ114" i="8"/>
  <c r="AG114" i="8"/>
  <c r="AF114" i="8"/>
  <c r="AX113" i="8"/>
  <c r="AV113" i="8"/>
  <c r="AU113" i="8"/>
  <c r="AO113" i="8"/>
  <c r="AN113" i="8"/>
  <c r="AM113" i="8"/>
  <c r="AJ113" i="8"/>
  <c r="AG113" i="8"/>
  <c r="AF113" i="8"/>
  <c r="AX112" i="8"/>
  <c r="AV112" i="8"/>
  <c r="AU112" i="8"/>
  <c r="AO112" i="8"/>
  <c r="AN112" i="8"/>
  <c r="AM112" i="8"/>
  <c r="AJ112" i="8"/>
  <c r="AG112" i="8"/>
  <c r="AF112" i="8"/>
  <c r="AX111" i="8"/>
  <c r="AV111" i="8"/>
  <c r="AU111" i="8"/>
  <c r="AO111" i="8"/>
  <c r="AN111" i="8"/>
  <c r="AM111" i="8"/>
  <c r="AJ111" i="8"/>
  <c r="AG111" i="8"/>
  <c r="AF111" i="8"/>
  <c r="AX110" i="8"/>
  <c r="AV110" i="8"/>
  <c r="AU110" i="8"/>
  <c r="AO110" i="8"/>
  <c r="AN110" i="8"/>
  <c r="AM110" i="8"/>
  <c r="AJ110" i="8"/>
  <c r="AG110" i="8"/>
  <c r="AF110" i="8"/>
  <c r="AX109" i="8"/>
  <c r="AV109" i="8"/>
  <c r="AU109" i="8"/>
  <c r="AO109" i="8"/>
  <c r="AN109" i="8"/>
  <c r="AM109" i="8"/>
  <c r="AJ109" i="8"/>
  <c r="AG109" i="8"/>
  <c r="AF109" i="8"/>
  <c r="AX108" i="8"/>
  <c r="AV108" i="8"/>
  <c r="AU108" i="8"/>
  <c r="AO108" i="8"/>
  <c r="AN108" i="8"/>
  <c r="AM108" i="8"/>
  <c r="AJ108" i="8"/>
  <c r="AG108" i="8"/>
  <c r="AF108" i="8"/>
  <c r="AX107" i="8"/>
  <c r="AV107" i="8"/>
  <c r="AU107" i="8"/>
  <c r="AO107" i="8"/>
  <c r="AN107" i="8"/>
  <c r="AM107" i="8"/>
  <c r="AJ107" i="8"/>
  <c r="AG107" i="8"/>
  <c r="AF107" i="8"/>
  <c r="AX106" i="8"/>
  <c r="AV106" i="8"/>
  <c r="AU106" i="8"/>
  <c r="AO106" i="8"/>
  <c r="AN106" i="8"/>
  <c r="AM106" i="8"/>
  <c r="AJ106" i="8"/>
  <c r="AG106" i="8"/>
  <c r="AF106" i="8"/>
  <c r="AX105" i="8"/>
  <c r="AV105" i="8"/>
  <c r="AU105" i="8"/>
  <c r="AO105" i="8"/>
  <c r="AN105" i="8"/>
  <c r="AM105" i="8"/>
  <c r="AJ105" i="8"/>
  <c r="AG105" i="8"/>
  <c r="AF105" i="8"/>
  <c r="AX104" i="8"/>
  <c r="AV104" i="8"/>
  <c r="AU104" i="8"/>
  <c r="AO104" i="8"/>
  <c r="AN104" i="8"/>
  <c r="AM104" i="8"/>
  <c r="AJ104" i="8"/>
  <c r="AG104" i="8"/>
  <c r="AF104" i="8"/>
  <c r="AX103" i="8"/>
  <c r="AV103" i="8"/>
  <c r="AU103" i="8"/>
  <c r="AO103" i="8"/>
  <c r="AN103" i="8"/>
  <c r="AM103" i="8"/>
  <c r="AJ103" i="8"/>
  <c r="AG103" i="8"/>
  <c r="AF103" i="8"/>
  <c r="AX102" i="8"/>
  <c r="AV102" i="8"/>
  <c r="AU102" i="8"/>
  <c r="AO102" i="8"/>
  <c r="AN102" i="8"/>
  <c r="AM102" i="8"/>
  <c r="AJ102" i="8"/>
  <c r="AG102" i="8"/>
  <c r="AF102" i="8"/>
  <c r="AX101" i="8"/>
  <c r="AV101" i="8"/>
  <c r="AU101" i="8"/>
  <c r="AO101" i="8"/>
  <c r="AN101" i="8"/>
  <c r="AM101" i="8"/>
  <c r="AJ101" i="8"/>
  <c r="AG101" i="8"/>
  <c r="AF101" i="8"/>
  <c r="AX100" i="8"/>
  <c r="AV100" i="8"/>
  <c r="AU100" i="8"/>
  <c r="AO100" i="8"/>
  <c r="AN100" i="8"/>
  <c r="AM100" i="8"/>
  <c r="AJ100" i="8"/>
  <c r="AG100" i="8"/>
  <c r="AF100" i="8"/>
  <c r="AX99" i="8"/>
  <c r="AV99" i="8"/>
  <c r="AU99" i="8"/>
  <c r="AO99" i="8"/>
  <c r="AN99" i="8"/>
  <c r="AM99" i="8"/>
  <c r="AJ99" i="8"/>
  <c r="AG99" i="8"/>
  <c r="AF99" i="8"/>
  <c r="AX98" i="8"/>
  <c r="AV98" i="8"/>
  <c r="AU98" i="8"/>
  <c r="AO98" i="8"/>
  <c r="AN98" i="8"/>
  <c r="AM98" i="8"/>
  <c r="AJ98" i="8"/>
  <c r="AG98" i="8"/>
  <c r="AF98" i="8"/>
  <c r="AX97" i="8"/>
  <c r="AV97" i="8"/>
  <c r="AU97" i="8"/>
  <c r="AO97" i="8"/>
  <c r="AN97" i="8"/>
  <c r="AM97" i="8"/>
  <c r="AJ97" i="8"/>
  <c r="AG97" i="8"/>
  <c r="AF97" i="8"/>
  <c r="AX96" i="8"/>
  <c r="AV96" i="8"/>
  <c r="AU96" i="8"/>
  <c r="AO96" i="8"/>
  <c r="AN96" i="8"/>
  <c r="AM96" i="8"/>
  <c r="AJ96" i="8"/>
  <c r="AG96" i="8"/>
  <c r="AF96" i="8"/>
  <c r="AX95" i="8"/>
  <c r="AV95" i="8"/>
  <c r="AU95" i="8"/>
  <c r="AO95" i="8"/>
  <c r="AN95" i="8"/>
  <c r="AM95" i="8"/>
  <c r="AJ95" i="8"/>
  <c r="AG95" i="8"/>
  <c r="AF95" i="8"/>
  <c r="AX94" i="8"/>
  <c r="AV94" i="8"/>
  <c r="AU94" i="8"/>
  <c r="AO94" i="8"/>
  <c r="AN94" i="8"/>
  <c r="AM94" i="8"/>
  <c r="AJ94" i="8"/>
  <c r="AG94" i="8"/>
  <c r="AF94" i="8"/>
  <c r="AX93" i="8"/>
  <c r="AV93" i="8"/>
  <c r="AU93" i="8"/>
  <c r="AO93" i="8"/>
  <c r="AN93" i="8"/>
  <c r="AM93" i="8"/>
  <c r="AJ93" i="8"/>
  <c r="AG93" i="8"/>
  <c r="AF93" i="8"/>
  <c r="AX92" i="8"/>
  <c r="AV92" i="8"/>
  <c r="AU92" i="8"/>
  <c r="AO92" i="8"/>
  <c r="AN92" i="8"/>
  <c r="AM92" i="8"/>
  <c r="AJ92" i="8"/>
  <c r="AG92" i="8"/>
  <c r="AF92" i="8"/>
  <c r="AX91" i="8"/>
  <c r="AV91" i="8"/>
  <c r="AU91" i="8"/>
  <c r="AO91" i="8"/>
  <c r="AN91" i="8"/>
  <c r="AM91" i="8"/>
  <c r="AJ91" i="8"/>
  <c r="AG91" i="8"/>
  <c r="AF91" i="8"/>
  <c r="AX90" i="8"/>
  <c r="AV90" i="8"/>
  <c r="AU90" i="8"/>
  <c r="AO90" i="8"/>
  <c r="AN90" i="8"/>
  <c r="AM90" i="8"/>
  <c r="AJ90" i="8"/>
  <c r="AG90" i="8"/>
  <c r="AF90" i="8"/>
  <c r="AX89" i="8"/>
  <c r="AV89" i="8"/>
  <c r="AU89" i="8"/>
  <c r="AO89" i="8"/>
  <c r="AN89" i="8"/>
  <c r="AM89" i="8"/>
  <c r="AJ89" i="8"/>
  <c r="AG89" i="8"/>
  <c r="AF89" i="8"/>
  <c r="AX88" i="8"/>
  <c r="AV88" i="8"/>
  <c r="AU88" i="8"/>
  <c r="AO88" i="8"/>
  <c r="AN88" i="8"/>
  <c r="AM88" i="8"/>
  <c r="AJ88" i="8"/>
  <c r="AG88" i="8"/>
  <c r="AF88" i="8"/>
  <c r="AX87" i="8"/>
  <c r="AV87" i="8"/>
  <c r="AU87" i="8"/>
  <c r="AO87" i="8"/>
  <c r="AN87" i="8"/>
  <c r="AM87" i="8"/>
  <c r="AJ87" i="8"/>
  <c r="AG87" i="8"/>
  <c r="AF87" i="8"/>
  <c r="AX86" i="8"/>
  <c r="AV86" i="8"/>
  <c r="AU86" i="8"/>
  <c r="AO86" i="8"/>
  <c r="AN86" i="8"/>
  <c r="AM86" i="8"/>
  <c r="AJ86" i="8"/>
  <c r="AG86" i="8"/>
  <c r="AF86" i="8"/>
  <c r="AX85" i="8"/>
  <c r="AV85" i="8"/>
  <c r="AU85" i="8"/>
  <c r="AO85" i="8"/>
  <c r="AN85" i="8"/>
  <c r="AM85" i="8"/>
  <c r="AJ85" i="8"/>
  <c r="AG85" i="8"/>
  <c r="AF85" i="8"/>
  <c r="AX84" i="8"/>
  <c r="AV84" i="8"/>
  <c r="AU84" i="8"/>
  <c r="AO84" i="8"/>
  <c r="AN84" i="8"/>
  <c r="AM84" i="8"/>
  <c r="AJ84" i="8"/>
  <c r="AG84" i="8"/>
  <c r="AF84" i="8"/>
  <c r="AX83" i="8"/>
  <c r="AV83" i="8"/>
  <c r="AU83" i="8"/>
  <c r="AO83" i="8"/>
  <c r="AN83" i="8"/>
  <c r="AM83" i="8"/>
  <c r="AJ83" i="8"/>
  <c r="AG83" i="8"/>
  <c r="AF83" i="8"/>
  <c r="AX82" i="8"/>
  <c r="AV82" i="8"/>
  <c r="AU82" i="8"/>
  <c r="AO82" i="8"/>
  <c r="AN82" i="8"/>
  <c r="AM82" i="8"/>
  <c r="AJ82" i="8"/>
  <c r="AG82" i="8"/>
  <c r="AF82" i="8"/>
  <c r="AX81" i="8"/>
  <c r="AV81" i="8"/>
  <c r="AU81" i="8"/>
  <c r="AO81" i="8"/>
  <c r="AN81" i="8"/>
  <c r="AM81" i="8"/>
  <c r="AJ81" i="8"/>
  <c r="AG81" i="8"/>
  <c r="AF81" i="8"/>
  <c r="AX80" i="8"/>
  <c r="AV80" i="8"/>
  <c r="AU80" i="8"/>
  <c r="AO80" i="8"/>
  <c r="AN80" i="8"/>
  <c r="AM80" i="8"/>
  <c r="AJ80" i="8"/>
  <c r="AG80" i="8"/>
  <c r="AF80" i="8"/>
  <c r="AX79" i="8"/>
  <c r="AV79" i="8"/>
  <c r="AU79" i="8"/>
  <c r="AO79" i="8"/>
  <c r="AN79" i="8"/>
  <c r="AM79" i="8"/>
  <c r="AJ79" i="8"/>
  <c r="AG79" i="8"/>
  <c r="AF79" i="8"/>
  <c r="AX78" i="8"/>
  <c r="AV78" i="8"/>
  <c r="AU78" i="8"/>
  <c r="AO78" i="8"/>
  <c r="AN78" i="8"/>
  <c r="AM78" i="8"/>
  <c r="AJ78" i="8"/>
  <c r="AG78" i="8"/>
  <c r="AF78" i="8"/>
  <c r="AX77" i="8"/>
  <c r="AV77" i="8"/>
  <c r="AU77" i="8"/>
  <c r="AO77" i="8"/>
  <c r="AN77" i="8"/>
  <c r="AM77" i="8"/>
  <c r="AJ77" i="8"/>
  <c r="AG77" i="8"/>
  <c r="AF77" i="8"/>
  <c r="AX76" i="8"/>
  <c r="AV76" i="8"/>
  <c r="AU76" i="8"/>
  <c r="AO76" i="8"/>
  <c r="AN76" i="8"/>
  <c r="AM76" i="8"/>
  <c r="AJ76" i="8"/>
  <c r="AG76" i="8"/>
  <c r="AF76" i="8"/>
  <c r="AX75" i="8"/>
  <c r="AV75" i="8"/>
  <c r="AU75" i="8"/>
  <c r="AO75" i="8"/>
  <c r="AN75" i="8"/>
  <c r="AM75" i="8"/>
  <c r="AJ75" i="8"/>
  <c r="AG75" i="8"/>
  <c r="AF75" i="8"/>
  <c r="AX74" i="8"/>
  <c r="AV74" i="8"/>
  <c r="AU74" i="8"/>
  <c r="AO74" i="8"/>
  <c r="AN74" i="8"/>
  <c r="AM74" i="8"/>
  <c r="AJ74" i="8"/>
  <c r="AG74" i="8"/>
  <c r="AF74" i="8"/>
  <c r="AX73" i="8"/>
  <c r="AV73" i="8"/>
  <c r="AU73" i="8"/>
  <c r="AO73" i="8"/>
  <c r="AN73" i="8"/>
  <c r="AM73" i="8"/>
  <c r="AJ73" i="8"/>
  <c r="AG73" i="8"/>
  <c r="AF73" i="8"/>
  <c r="AX72" i="8"/>
  <c r="AV72" i="8"/>
  <c r="AU72" i="8"/>
  <c r="AO72" i="8"/>
  <c r="AN72" i="8"/>
  <c r="AM72" i="8"/>
  <c r="AJ72" i="8"/>
  <c r="AG72" i="8"/>
  <c r="AF72" i="8"/>
  <c r="AX71" i="8"/>
  <c r="AV71" i="8"/>
  <c r="AU71" i="8"/>
  <c r="AO71" i="8"/>
  <c r="AN71" i="8"/>
  <c r="AM71" i="8"/>
  <c r="AJ71" i="8"/>
  <c r="AG71" i="8"/>
  <c r="AF71" i="8"/>
  <c r="AX70" i="8"/>
  <c r="AV70" i="8"/>
  <c r="AU70" i="8"/>
  <c r="AO70" i="8"/>
  <c r="AN70" i="8"/>
  <c r="AM70" i="8"/>
  <c r="AJ70" i="8"/>
  <c r="AG70" i="8"/>
  <c r="AF70" i="8"/>
  <c r="AX69" i="8"/>
  <c r="AV69" i="8"/>
  <c r="AU69" i="8"/>
  <c r="AO69" i="8"/>
  <c r="AN69" i="8"/>
  <c r="AM69" i="8"/>
  <c r="AJ69" i="8"/>
  <c r="AG69" i="8"/>
  <c r="AF69" i="8"/>
  <c r="AX68" i="8"/>
  <c r="AV68" i="8"/>
  <c r="AU68" i="8"/>
  <c r="AO68" i="8"/>
  <c r="AN68" i="8"/>
  <c r="AM68" i="8"/>
  <c r="AJ68" i="8"/>
  <c r="AG68" i="8"/>
  <c r="AF68" i="8"/>
  <c r="AX67" i="8"/>
  <c r="AV67" i="8"/>
  <c r="AU67" i="8"/>
  <c r="AO67" i="8"/>
  <c r="AN67" i="8"/>
  <c r="AM67" i="8"/>
  <c r="AJ67" i="8"/>
  <c r="AG67" i="8"/>
  <c r="AF67" i="8"/>
  <c r="AX66" i="8"/>
  <c r="AV66" i="8"/>
  <c r="AU66" i="8"/>
  <c r="AO66" i="8"/>
  <c r="AN66" i="8"/>
  <c r="AM66" i="8"/>
  <c r="AJ66" i="8"/>
  <c r="AG66" i="8"/>
  <c r="AF66" i="8"/>
  <c r="AX65" i="8"/>
  <c r="AV65" i="8"/>
  <c r="AU65" i="8"/>
  <c r="AO65" i="8"/>
  <c r="AN65" i="8"/>
  <c r="AM65" i="8"/>
  <c r="AJ65" i="8"/>
  <c r="AG65" i="8"/>
  <c r="AF65" i="8"/>
  <c r="AX64" i="8"/>
  <c r="AV64" i="8"/>
  <c r="AU64" i="8"/>
  <c r="AO64" i="8"/>
  <c r="AN64" i="8"/>
  <c r="AM64" i="8"/>
  <c r="AJ64" i="8"/>
  <c r="AG64" i="8"/>
  <c r="AF64" i="8"/>
  <c r="AX63" i="8"/>
  <c r="AV63" i="8"/>
  <c r="AU63" i="8"/>
  <c r="AO63" i="8"/>
  <c r="AN63" i="8"/>
  <c r="AM63" i="8"/>
  <c r="AJ63" i="8"/>
  <c r="AG63" i="8"/>
  <c r="AF63" i="8"/>
  <c r="AX62" i="8"/>
  <c r="AV62" i="8"/>
  <c r="AU62" i="8"/>
  <c r="AO62" i="8"/>
  <c r="AN62" i="8"/>
  <c r="AM62" i="8"/>
  <c r="AJ62" i="8"/>
  <c r="AG62" i="8"/>
  <c r="AF62" i="8"/>
  <c r="AX61" i="8"/>
  <c r="AV61" i="8"/>
  <c r="AU61" i="8"/>
  <c r="AO61" i="8"/>
  <c r="AN61" i="8"/>
  <c r="AM61" i="8"/>
  <c r="AJ61" i="8"/>
  <c r="AG61" i="8"/>
  <c r="AF61" i="8"/>
  <c r="AX60" i="8"/>
  <c r="AV60" i="8"/>
  <c r="AU60" i="8"/>
  <c r="AO60" i="8"/>
  <c r="AN60" i="8"/>
  <c r="AM60" i="8"/>
  <c r="AJ60" i="8"/>
  <c r="AG60" i="8"/>
  <c r="AF60" i="8"/>
  <c r="AX59" i="8"/>
  <c r="AV59" i="8"/>
  <c r="AU59" i="8"/>
  <c r="AO59" i="8"/>
  <c r="AN59" i="8"/>
  <c r="AM59" i="8"/>
  <c r="AJ59" i="8"/>
  <c r="AG59" i="8"/>
  <c r="AF59" i="8"/>
  <c r="AX58" i="8"/>
  <c r="AV58" i="8"/>
  <c r="AU58" i="8"/>
  <c r="AO58" i="8"/>
  <c r="AN58" i="8"/>
  <c r="AM58" i="8"/>
  <c r="AJ58" i="8"/>
  <c r="AG58" i="8"/>
  <c r="AF58" i="8"/>
  <c r="AX57" i="8"/>
  <c r="AV57" i="8"/>
  <c r="AU57" i="8"/>
  <c r="AO57" i="8"/>
  <c r="AN57" i="8"/>
  <c r="AM57" i="8"/>
  <c r="AJ57" i="8"/>
  <c r="AG57" i="8"/>
  <c r="AF57" i="8"/>
  <c r="AX56" i="8"/>
  <c r="AV56" i="8"/>
  <c r="AU56" i="8"/>
  <c r="AO56" i="8"/>
  <c r="AN56" i="8"/>
  <c r="AM56" i="8"/>
  <c r="AJ56" i="8"/>
  <c r="AG56" i="8"/>
  <c r="AF56" i="8"/>
  <c r="AX55" i="8"/>
  <c r="AV55" i="8"/>
  <c r="AU55" i="8"/>
  <c r="AO55" i="8"/>
  <c r="AN55" i="8"/>
  <c r="AM55" i="8"/>
  <c r="AJ55" i="8"/>
  <c r="AG55" i="8"/>
  <c r="AF55" i="8"/>
  <c r="AX54" i="8"/>
  <c r="AV54" i="8"/>
  <c r="AU54" i="8"/>
  <c r="AO54" i="8"/>
  <c r="AN54" i="8"/>
  <c r="AM54" i="8"/>
  <c r="AJ54" i="8"/>
  <c r="AG54" i="8"/>
  <c r="AF54" i="8"/>
  <c r="AX53" i="8"/>
  <c r="AV53" i="8"/>
  <c r="AU53" i="8"/>
  <c r="AO53" i="8"/>
  <c r="AN53" i="8"/>
  <c r="AM53" i="8"/>
  <c r="AJ53" i="8"/>
  <c r="AG53" i="8"/>
  <c r="AF53" i="8"/>
  <c r="AX52" i="8"/>
  <c r="AV52" i="8"/>
  <c r="AU52" i="8"/>
  <c r="AO52" i="8"/>
  <c r="AN52" i="8"/>
  <c r="AM52" i="8"/>
  <c r="AJ52" i="8"/>
  <c r="AG52" i="8"/>
  <c r="AF52" i="8"/>
  <c r="AX51" i="8"/>
  <c r="AV51" i="8"/>
  <c r="AU51" i="8"/>
  <c r="AO51" i="8"/>
  <c r="AN51" i="8"/>
  <c r="AM51" i="8"/>
  <c r="AJ51" i="8"/>
  <c r="AG51" i="8"/>
  <c r="AF51" i="8"/>
  <c r="AX50" i="8"/>
  <c r="AV50" i="8"/>
  <c r="AU50" i="8"/>
  <c r="AO50" i="8"/>
  <c r="AN50" i="8"/>
  <c r="AM50" i="8"/>
  <c r="AJ50" i="8"/>
  <c r="AG50" i="8"/>
  <c r="AF50" i="8"/>
  <c r="AX49" i="8"/>
  <c r="AV49" i="8"/>
  <c r="AU49" i="8"/>
  <c r="AO49" i="8"/>
  <c r="AN49" i="8"/>
  <c r="AM49" i="8"/>
  <c r="AJ49" i="8"/>
  <c r="AG49" i="8"/>
  <c r="AF49" i="8"/>
  <c r="AX48" i="8"/>
  <c r="AV48" i="8"/>
  <c r="AU48" i="8"/>
  <c r="AO48" i="8"/>
  <c r="AN48" i="8"/>
  <c r="AM48" i="8"/>
  <c r="AJ48" i="8"/>
  <c r="AG48" i="8"/>
  <c r="AF48" i="8"/>
  <c r="AX47" i="8"/>
  <c r="AV47" i="8"/>
  <c r="AU47" i="8"/>
  <c r="AO47" i="8"/>
  <c r="AN47" i="8"/>
  <c r="AM47" i="8"/>
  <c r="AJ47" i="8"/>
  <c r="AG47" i="8"/>
  <c r="AF47" i="8"/>
  <c r="AX46" i="8"/>
  <c r="AV46" i="8"/>
  <c r="AU46" i="8"/>
  <c r="AO46" i="8"/>
  <c r="AN46" i="8"/>
  <c r="AM46" i="8"/>
  <c r="AJ46" i="8"/>
  <c r="AG46" i="8"/>
  <c r="AF46" i="8"/>
  <c r="AX45" i="8"/>
  <c r="AV45" i="8"/>
  <c r="AU45" i="8"/>
  <c r="AO45" i="8"/>
  <c r="AN45" i="8"/>
  <c r="AM45" i="8"/>
  <c r="AJ45" i="8"/>
  <c r="AG45" i="8"/>
  <c r="AF45" i="8"/>
  <c r="AX44" i="8"/>
  <c r="AV44" i="8"/>
  <c r="AU44" i="8"/>
  <c r="AO44" i="8"/>
  <c r="AN44" i="8"/>
  <c r="AM44" i="8"/>
  <c r="AJ44" i="8"/>
  <c r="AG44" i="8"/>
  <c r="AF44" i="8"/>
  <c r="AX43" i="8"/>
  <c r="AV43" i="8"/>
  <c r="AU43" i="8"/>
  <c r="AO43" i="8"/>
  <c r="AN43" i="8"/>
  <c r="AM43" i="8"/>
  <c r="AJ43" i="8"/>
  <c r="AG43" i="8"/>
  <c r="AF43" i="8"/>
  <c r="AX42" i="8"/>
  <c r="AV42" i="8"/>
  <c r="AU42" i="8"/>
  <c r="AO42" i="8"/>
  <c r="AN42" i="8"/>
  <c r="AM42" i="8"/>
  <c r="AJ42" i="8"/>
  <c r="AG42" i="8"/>
  <c r="AF42" i="8"/>
  <c r="AX41" i="8"/>
  <c r="AV41" i="8"/>
  <c r="AU41" i="8"/>
  <c r="AO41" i="8"/>
  <c r="AN41" i="8"/>
  <c r="AM41" i="8"/>
  <c r="AJ41" i="8"/>
  <c r="AG41" i="8"/>
  <c r="AF41" i="8"/>
  <c r="AX40" i="8"/>
  <c r="AV40" i="8"/>
  <c r="AU40" i="8"/>
  <c r="AO40" i="8"/>
  <c r="AN40" i="8"/>
  <c r="AM40" i="8"/>
  <c r="AJ40" i="8"/>
  <c r="AG40" i="8"/>
  <c r="AF40" i="8"/>
  <c r="AX39" i="8"/>
  <c r="AV39" i="8"/>
  <c r="AU39" i="8"/>
  <c r="AO39" i="8"/>
  <c r="AN39" i="8"/>
  <c r="AM39" i="8"/>
  <c r="AJ39" i="8"/>
  <c r="AG39" i="8"/>
  <c r="AF39" i="8"/>
  <c r="AX38" i="8"/>
  <c r="AV38" i="8"/>
  <c r="AU38" i="8"/>
  <c r="AO38" i="8"/>
  <c r="AN38" i="8"/>
  <c r="AM38" i="8"/>
  <c r="AJ38" i="8"/>
  <c r="AG38" i="8"/>
  <c r="AF38" i="8"/>
  <c r="AX37" i="8"/>
  <c r="AV37" i="8"/>
  <c r="AU37" i="8"/>
  <c r="AO37" i="8"/>
  <c r="AN37" i="8"/>
  <c r="AM37" i="8"/>
  <c r="AJ37" i="8"/>
  <c r="AG37" i="8"/>
  <c r="AF37" i="8"/>
  <c r="AX36" i="8"/>
  <c r="AV36" i="8"/>
  <c r="AU36" i="8"/>
  <c r="AO36" i="8"/>
  <c r="AN36" i="8"/>
  <c r="AM36" i="8"/>
  <c r="AJ36" i="8"/>
  <c r="AG36" i="8"/>
  <c r="AF36" i="8"/>
  <c r="AX35" i="8"/>
  <c r="AV35" i="8"/>
  <c r="AU35" i="8"/>
  <c r="AO35" i="8"/>
  <c r="AN35" i="8"/>
  <c r="AM35" i="8"/>
  <c r="AJ35" i="8"/>
  <c r="AG35" i="8"/>
  <c r="AF35" i="8"/>
  <c r="AX34" i="8"/>
  <c r="AV34" i="8"/>
  <c r="AU34" i="8"/>
  <c r="AO34" i="8"/>
  <c r="AN34" i="8"/>
  <c r="AM34" i="8"/>
  <c r="AJ34" i="8"/>
  <c r="AG34" i="8"/>
  <c r="AF34" i="8"/>
  <c r="AX33" i="8"/>
  <c r="AV33" i="8"/>
  <c r="AU33" i="8"/>
  <c r="AO33" i="8"/>
  <c r="AN33" i="8"/>
  <c r="AM33" i="8"/>
  <c r="AJ33" i="8"/>
  <c r="AG33" i="8"/>
  <c r="AF33" i="8"/>
  <c r="AX32" i="8"/>
  <c r="AV32" i="8"/>
  <c r="AU32" i="8"/>
  <c r="AO32" i="8"/>
  <c r="AN32" i="8"/>
  <c r="AM32" i="8"/>
  <c r="AJ32" i="8"/>
  <c r="AG32" i="8"/>
  <c r="AF32" i="8"/>
  <c r="AX31" i="8"/>
  <c r="AV31" i="8"/>
  <c r="AU31" i="8"/>
  <c r="AO31" i="8"/>
  <c r="AN31" i="8"/>
  <c r="AM31" i="8"/>
  <c r="AJ31" i="8"/>
  <c r="AG31" i="8"/>
  <c r="AF31" i="8"/>
  <c r="AX30" i="8"/>
  <c r="AV30" i="8"/>
  <c r="AU30" i="8"/>
  <c r="AO30" i="8"/>
  <c r="AN30" i="8"/>
  <c r="AM30" i="8"/>
  <c r="AJ30" i="8"/>
  <c r="AG30" i="8"/>
  <c r="AF30" i="8"/>
  <c r="AX29" i="8"/>
  <c r="AV29" i="8"/>
  <c r="AU29" i="8"/>
  <c r="AO29" i="8"/>
  <c r="AN29" i="8"/>
  <c r="AM29" i="8"/>
  <c r="AJ29" i="8"/>
  <c r="AG29" i="8"/>
  <c r="AF29" i="8"/>
  <c r="AX28" i="8"/>
  <c r="AV28" i="8"/>
  <c r="AU28" i="8"/>
  <c r="AO28" i="8"/>
  <c r="AN28" i="8"/>
  <c r="AM28" i="8"/>
  <c r="AJ28" i="8"/>
  <c r="AG28" i="8"/>
  <c r="AF28" i="8"/>
  <c r="AX27" i="8"/>
  <c r="AV27" i="8"/>
  <c r="AU27" i="8"/>
  <c r="AO27" i="8"/>
  <c r="AN27" i="8"/>
  <c r="AM27" i="8"/>
  <c r="AJ27" i="8"/>
  <c r="AG27" i="8"/>
  <c r="AF27" i="8"/>
  <c r="AX26" i="8"/>
  <c r="AV26" i="8"/>
  <c r="AU26" i="8"/>
  <c r="AO26" i="8"/>
  <c r="AN26" i="8"/>
  <c r="AM26" i="8"/>
  <c r="AJ26" i="8"/>
  <c r="AG26" i="8"/>
  <c r="AF26" i="8"/>
  <c r="AX25" i="8"/>
  <c r="AV25" i="8"/>
  <c r="AU25" i="8"/>
  <c r="AO25" i="8"/>
  <c r="AN25" i="8"/>
  <c r="AM25" i="8"/>
  <c r="AJ25" i="8"/>
  <c r="AG25" i="8"/>
  <c r="AF25" i="8"/>
  <c r="AX24" i="8"/>
  <c r="AV24" i="8"/>
  <c r="AU24" i="8"/>
  <c r="AO24" i="8"/>
  <c r="AN24" i="8"/>
  <c r="AM24" i="8"/>
  <c r="AJ24" i="8"/>
  <c r="AG24" i="8"/>
  <c r="AF24" i="8"/>
  <c r="AX23" i="8"/>
  <c r="AV23" i="8"/>
  <c r="AU23" i="8"/>
  <c r="AO23" i="8"/>
  <c r="AN23" i="8"/>
  <c r="AM23" i="8"/>
  <c r="AJ23" i="8"/>
  <c r="AG23" i="8"/>
  <c r="AF23" i="8"/>
  <c r="AX22" i="8"/>
  <c r="AV22" i="8"/>
  <c r="AU22" i="8"/>
  <c r="AO22" i="8"/>
  <c r="AN22" i="8"/>
  <c r="AM22" i="8"/>
  <c r="AJ22" i="8"/>
  <c r="AG22" i="8"/>
  <c r="AF22" i="8"/>
  <c r="AX21" i="8"/>
  <c r="AV21" i="8"/>
  <c r="AU21" i="8"/>
  <c r="AO21" i="8"/>
  <c r="AN21" i="8"/>
  <c r="AM21" i="8"/>
  <c r="AJ21" i="8"/>
  <c r="AG21" i="8"/>
  <c r="AF21" i="8"/>
  <c r="AX20" i="8"/>
  <c r="AV20" i="8"/>
  <c r="AU20" i="8"/>
  <c r="AO20" i="8"/>
  <c r="AN20" i="8"/>
  <c r="AM20" i="8"/>
  <c r="AJ20" i="8"/>
  <c r="AG20" i="8"/>
  <c r="AF20" i="8"/>
  <c r="AX19" i="8"/>
  <c r="AV19" i="8"/>
  <c r="AU19" i="8"/>
  <c r="AO19" i="8"/>
  <c r="AN19" i="8"/>
  <c r="AM19" i="8"/>
  <c r="AJ19" i="8"/>
  <c r="AG19" i="8"/>
  <c r="AF19" i="8"/>
  <c r="AX18" i="8"/>
  <c r="AV18" i="8"/>
  <c r="AU18" i="8"/>
  <c r="AO18" i="8"/>
  <c r="AN18" i="8"/>
  <c r="AM18" i="8"/>
  <c r="AJ18" i="8"/>
  <c r="AG18" i="8"/>
  <c r="AF18" i="8"/>
  <c r="AX17" i="8"/>
  <c r="AV17" i="8"/>
  <c r="AU17" i="8"/>
  <c r="AO17" i="8"/>
  <c r="AN17" i="8"/>
  <c r="AM17" i="8"/>
  <c r="AJ17" i="8"/>
  <c r="AG17" i="8"/>
  <c r="AF17" i="8"/>
  <c r="AX16" i="8"/>
  <c r="AV16" i="8"/>
  <c r="AU16" i="8"/>
  <c r="AO16" i="8"/>
  <c r="AN16" i="8"/>
  <c r="AM16" i="8"/>
  <c r="AJ16" i="8"/>
  <c r="AG16" i="8"/>
  <c r="AF16" i="8"/>
  <c r="AX15" i="8"/>
  <c r="AV15" i="8"/>
  <c r="AU15" i="8"/>
  <c r="AO15" i="8"/>
  <c r="AN15" i="8"/>
  <c r="AM15" i="8"/>
  <c r="AJ15" i="8"/>
  <c r="AG15" i="8"/>
  <c r="AF15" i="8"/>
  <c r="AX14" i="8"/>
  <c r="AV14" i="8"/>
  <c r="AU14" i="8"/>
  <c r="AO14" i="8"/>
  <c r="AN14" i="8"/>
  <c r="AM14" i="8"/>
  <c r="AJ14" i="8"/>
  <c r="AG14" i="8"/>
  <c r="AF14" i="8"/>
  <c r="AX13" i="8"/>
  <c r="AV13" i="8"/>
  <c r="AU13" i="8"/>
  <c r="AO13" i="8"/>
  <c r="AN13" i="8"/>
  <c r="AM13" i="8"/>
  <c r="AJ13" i="8"/>
  <c r="AG13" i="8"/>
  <c r="AF13" i="8"/>
  <c r="AX12" i="8"/>
  <c r="AV12" i="8"/>
  <c r="AU12" i="8"/>
  <c r="AO12" i="8"/>
  <c r="AN12" i="8"/>
  <c r="AM12" i="8"/>
  <c r="AJ12" i="8"/>
  <c r="AG12" i="8"/>
  <c r="AF12" i="8"/>
  <c r="AX11" i="8"/>
  <c r="AV11" i="8"/>
  <c r="AU11" i="8"/>
  <c r="AO11" i="8"/>
  <c r="AN11" i="8"/>
  <c r="AM11" i="8"/>
  <c r="AJ11" i="8"/>
  <c r="AG11" i="8"/>
  <c r="AF11" i="8"/>
  <c r="AX10" i="8"/>
  <c r="AV10" i="8"/>
  <c r="AU10" i="8"/>
  <c r="AO10" i="8"/>
  <c r="AN10" i="8"/>
  <c r="AM10" i="8"/>
  <c r="AJ10" i="8"/>
  <c r="AG10" i="8"/>
  <c r="AF10" i="8"/>
  <c r="AX9" i="8"/>
  <c r="AV9" i="8"/>
  <c r="AU9" i="8"/>
  <c r="AO9" i="8"/>
  <c r="AN9" i="8"/>
  <c r="AM9" i="8"/>
  <c r="AJ9" i="8"/>
  <c r="AG9" i="8"/>
  <c r="AF9" i="8"/>
  <c r="AX8" i="8"/>
  <c r="AV8" i="8"/>
  <c r="AU8" i="8"/>
  <c r="AO8" i="8"/>
  <c r="AN8" i="8"/>
  <c r="AM8" i="8"/>
  <c r="AJ8" i="8"/>
  <c r="AG8" i="8"/>
  <c r="AF8" i="8"/>
  <c r="AX7" i="8"/>
  <c r="AV7" i="8"/>
  <c r="AU7" i="8"/>
  <c r="AO7" i="8"/>
  <c r="AN7" i="8"/>
  <c r="AM7" i="8"/>
  <c r="AJ7" i="8"/>
  <c r="AG7" i="8"/>
  <c r="AF7" i="8"/>
  <c r="AX6" i="8"/>
  <c r="AV6" i="8"/>
  <c r="AU6" i="8"/>
  <c r="AO6" i="8"/>
  <c r="AN6" i="8"/>
  <c r="AM6" i="8"/>
  <c r="AJ6" i="8"/>
  <c r="AG6" i="8"/>
  <c r="AF6" i="8"/>
  <c r="AX5" i="8"/>
  <c r="AV5" i="8"/>
  <c r="AU5" i="8"/>
  <c r="AO5" i="8"/>
  <c r="AN5" i="8"/>
  <c r="AM5" i="8"/>
  <c r="AJ5" i="8"/>
  <c r="AG5" i="8"/>
  <c r="AF5" i="8"/>
  <c r="AX4" i="8"/>
  <c r="AV4" i="8"/>
  <c r="AU4" i="8"/>
  <c r="AO4" i="8"/>
  <c r="AN4" i="8"/>
  <c r="AM4" i="8"/>
  <c r="AJ4" i="8"/>
  <c r="AG4" i="8"/>
  <c r="AF4" i="8"/>
  <c r="AX3" i="8"/>
  <c r="AV3" i="8"/>
  <c r="AU3" i="8"/>
  <c r="AO3" i="8"/>
  <c r="AN3" i="8"/>
  <c r="AM3" i="8"/>
  <c r="AJ3" i="8"/>
  <c r="AG3" i="8"/>
  <c r="AF3" i="8"/>
  <c r="AX2" i="8"/>
  <c r="AV2" i="8"/>
  <c r="AU2" i="8"/>
  <c r="AO2" i="8"/>
  <c r="AN2" i="8"/>
  <c r="AM2" i="8"/>
  <c r="AJ2" i="8"/>
  <c r="AG2" i="8"/>
  <c r="AF2" i="8"/>
  <c r="AP1001" i="8" l="1"/>
  <c r="AP1000" i="8"/>
  <c r="AP999" i="8"/>
  <c r="AP998" i="8"/>
  <c r="AP997" i="8"/>
  <c r="AP996" i="8"/>
  <c r="AP995" i="8"/>
  <c r="AP994" i="8"/>
  <c r="AP993" i="8"/>
  <c r="AP992" i="8"/>
  <c r="AP991" i="8"/>
  <c r="AP990" i="8"/>
  <c r="AP989" i="8"/>
  <c r="AP988" i="8"/>
  <c r="AP987" i="8"/>
  <c r="AP986" i="8"/>
  <c r="AP985" i="8"/>
  <c r="AP984" i="8"/>
  <c r="AP983" i="8"/>
  <c r="AP982" i="8"/>
  <c r="AP981" i="8"/>
  <c r="AP980" i="8"/>
  <c r="AP979" i="8"/>
  <c r="AP978" i="8"/>
  <c r="AP977" i="8"/>
  <c r="AP976" i="8"/>
  <c r="AP975" i="8"/>
  <c r="AP974" i="8"/>
  <c r="AP973" i="8"/>
  <c r="AP972" i="8"/>
  <c r="AP971" i="8"/>
  <c r="AP970" i="8"/>
  <c r="AP969" i="8"/>
  <c r="AP968" i="8"/>
  <c r="AP967" i="8"/>
  <c r="AP966" i="8"/>
  <c r="AP965" i="8"/>
  <c r="AP964" i="8"/>
  <c r="AP963" i="8"/>
  <c r="AP962" i="8"/>
  <c r="AP961" i="8"/>
  <c r="AP960" i="8"/>
  <c r="AP959" i="8"/>
  <c r="AP958" i="8"/>
  <c r="AP957" i="8"/>
  <c r="AP956" i="8"/>
  <c r="AP955" i="8"/>
  <c r="AP954" i="8"/>
  <c r="AP953" i="8"/>
  <c r="AP952" i="8"/>
  <c r="AP951" i="8"/>
  <c r="AP950" i="8"/>
  <c r="AP949" i="8"/>
  <c r="AP948" i="8"/>
  <c r="AP947" i="8"/>
  <c r="AP946" i="8"/>
  <c r="AP945" i="8"/>
  <c r="AP944" i="8"/>
  <c r="AP943" i="8"/>
  <c r="AP942" i="8"/>
  <c r="AP941" i="8"/>
  <c r="AP940" i="8"/>
  <c r="AP939" i="8"/>
  <c r="AP938" i="8"/>
  <c r="AP937" i="8"/>
  <c r="AP936" i="8"/>
  <c r="AP935" i="8"/>
  <c r="AP934" i="8"/>
  <c r="AP933" i="8"/>
  <c r="AP932" i="8"/>
  <c r="AP931" i="8"/>
  <c r="AP930" i="8"/>
  <c r="AP929" i="8"/>
  <c r="AP928" i="8"/>
  <c r="AP927" i="8"/>
  <c r="AP926" i="8"/>
  <c r="AP925" i="8"/>
  <c r="AP924" i="8"/>
  <c r="AP923" i="8"/>
  <c r="AP922" i="8"/>
  <c r="AP921" i="8"/>
  <c r="AP920" i="8"/>
  <c r="AP919" i="8"/>
  <c r="AP918" i="8"/>
  <c r="AP917" i="8"/>
  <c r="AP916" i="8"/>
  <c r="AP915" i="8"/>
  <c r="AP914" i="8"/>
  <c r="AP913" i="8"/>
  <c r="AP912" i="8"/>
  <c r="AP911" i="8"/>
  <c r="AP910" i="8"/>
  <c r="AP909" i="8"/>
  <c r="AP908" i="8"/>
  <c r="AP907" i="8"/>
  <c r="AP906" i="8"/>
  <c r="AP905" i="8"/>
  <c r="AP904" i="8"/>
  <c r="AP903" i="8"/>
  <c r="AP902" i="8"/>
  <c r="AP901" i="8"/>
  <c r="AP900" i="8"/>
  <c r="AP899" i="8"/>
  <c r="AP898" i="8"/>
  <c r="AP897" i="8"/>
  <c r="AP896" i="8"/>
  <c r="AP895" i="8"/>
  <c r="AP894" i="8"/>
  <c r="AP893" i="8"/>
  <c r="AP892" i="8"/>
  <c r="AP891" i="8"/>
  <c r="AP890" i="8"/>
  <c r="AP889" i="8"/>
  <c r="AP888" i="8"/>
  <c r="AP887" i="8"/>
  <c r="AP886" i="8"/>
  <c r="AP885" i="8"/>
  <c r="AP884" i="8"/>
  <c r="AP883" i="8"/>
  <c r="AP882" i="8"/>
  <c r="AP881" i="8"/>
  <c r="AP880" i="8"/>
  <c r="AP879" i="8"/>
  <c r="AP878" i="8"/>
  <c r="AP877" i="8"/>
  <c r="AP876" i="8"/>
  <c r="AP875" i="8"/>
  <c r="AP874" i="8"/>
  <c r="AP873" i="8"/>
  <c r="AP872" i="8"/>
  <c r="AP871" i="8"/>
  <c r="AP870" i="8"/>
  <c r="AP869" i="8"/>
  <c r="AP868" i="8"/>
  <c r="AP867" i="8"/>
  <c r="AP866" i="8"/>
  <c r="AP865" i="8"/>
  <c r="AP864" i="8"/>
  <c r="AP863" i="8"/>
  <c r="AP862" i="8"/>
  <c r="AP861" i="8"/>
  <c r="AP860" i="8"/>
  <c r="AP859" i="8"/>
  <c r="AP858" i="8"/>
  <c r="AP857" i="8"/>
  <c r="AP856" i="8"/>
  <c r="AP855" i="8"/>
  <c r="AP854" i="8"/>
  <c r="AP853" i="8"/>
  <c r="AP852" i="8"/>
  <c r="AP851" i="8"/>
  <c r="AP850" i="8"/>
  <c r="AP849" i="8"/>
  <c r="AP848" i="8"/>
  <c r="AP847" i="8"/>
  <c r="AP846" i="8"/>
  <c r="AP845" i="8"/>
  <c r="AP844" i="8"/>
  <c r="AP843" i="8"/>
  <c r="AP842" i="8"/>
  <c r="AP841" i="8"/>
  <c r="AP840" i="8"/>
  <c r="AP839" i="8"/>
  <c r="AP838" i="8"/>
  <c r="AP837" i="8"/>
  <c r="AP836" i="8"/>
  <c r="AP835" i="8"/>
  <c r="AP834" i="8"/>
  <c r="AP833" i="8"/>
  <c r="AP832" i="8"/>
  <c r="AP831" i="8"/>
  <c r="AP830" i="8"/>
  <c r="AP829" i="8"/>
  <c r="AP828" i="8"/>
  <c r="AP827" i="8"/>
  <c r="AP826" i="8"/>
  <c r="AP825" i="8"/>
  <c r="AP824" i="8"/>
  <c r="AP823" i="8"/>
  <c r="AP822" i="8"/>
  <c r="AP821" i="8"/>
  <c r="AP820" i="8"/>
  <c r="AP819" i="8"/>
  <c r="AP818" i="8"/>
  <c r="AP817" i="8"/>
  <c r="AP816" i="8"/>
  <c r="AP815" i="8"/>
  <c r="AP814" i="8"/>
  <c r="AP813" i="8"/>
  <c r="AP812" i="8"/>
  <c r="AP811" i="8"/>
  <c r="AP810" i="8"/>
  <c r="AP809" i="8"/>
  <c r="AP808" i="8"/>
  <c r="AP807" i="8"/>
  <c r="AP806" i="8"/>
  <c r="AP805" i="8"/>
  <c r="AP804" i="8"/>
  <c r="AP803" i="8"/>
  <c r="AP802" i="8"/>
  <c r="AP801" i="8"/>
  <c r="AP800" i="8"/>
  <c r="AP799" i="8"/>
  <c r="AP798" i="8"/>
  <c r="AP797" i="8"/>
  <c r="AP796" i="8"/>
  <c r="AP795" i="8"/>
  <c r="AP794" i="8"/>
  <c r="AP793" i="8"/>
  <c r="AP792" i="8"/>
  <c r="AP791" i="8"/>
  <c r="AP790" i="8"/>
  <c r="AP789" i="8"/>
  <c r="AP788" i="8"/>
  <c r="AP787" i="8"/>
  <c r="AP786" i="8"/>
  <c r="AP785" i="8"/>
  <c r="AP784" i="8"/>
  <c r="AP783" i="8"/>
  <c r="AP782" i="8"/>
  <c r="AP781" i="8"/>
  <c r="AP780" i="8"/>
  <c r="AP779" i="8"/>
  <c r="AP778" i="8"/>
  <c r="AP777" i="8"/>
  <c r="AP776" i="8"/>
  <c r="AP775" i="8"/>
  <c r="AP774" i="8"/>
  <c r="AP773" i="8"/>
  <c r="AP772" i="8"/>
  <c r="AP771" i="8"/>
  <c r="AP770" i="8"/>
  <c r="AP769" i="8"/>
  <c r="AP768" i="8"/>
  <c r="AP767" i="8"/>
  <c r="AP766" i="8"/>
  <c r="AP765" i="8"/>
  <c r="AP764" i="8"/>
  <c r="AP763" i="8"/>
  <c r="AP762" i="8"/>
  <c r="AP761" i="8"/>
  <c r="AP760" i="8"/>
  <c r="AP759" i="8"/>
  <c r="AP758" i="8"/>
  <c r="AP757" i="8"/>
  <c r="AP756" i="8"/>
  <c r="AP755" i="8"/>
  <c r="AP754" i="8"/>
  <c r="AP753" i="8"/>
  <c r="AP752" i="8"/>
  <c r="AP751" i="8"/>
  <c r="AP750" i="8"/>
  <c r="AP749" i="8"/>
  <c r="AP748" i="8"/>
  <c r="AP747" i="8"/>
  <c r="AP746" i="8"/>
  <c r="AP745" i="8"/>
  <c r="AP744" i="8"/>
  <c r="AP743" i="8"/>
  <c r="AP742" i="8"/>
  <c r="AP741" i="8"/>
  <c r="AP740" i="8"/>
  <c r="AP739" i="8"/>
  <c r="AP738" i="8"/>
  <c r="AP737" i="8"/>
  <c r="AP736" i="8"/>
  <c r="AP735" i="8"/>
  <c r="AP734" i="8"/>
  <c r="AP733" i="8"/>
  <c r="AP732" i="8"/>
  <c r="AP731" i="8"/>
  <c r="AP730" i="8"/>
  <c r="AP729" i="8"/>
  <c r="AP728" i="8"/>
  <c r="AP727" i="8"/>
  <c r="AP726" i="8"/>
  <c r="AP725" i="8"/>
  <c r="AP724" i="8"/>
  <c r="AP723" i="8"/>
  <c r="AP722" i="8"/>
  <c r="AP721" i="8"/>
  <c r="AP720" i="8"/>
  <c r="AP719" i="8"/>
  <c r="AP718" i="8"/>
  <c r="AP717" i="8"/>
  <c r="AP716" i="8"/>
  <c r="AP715" i="8"/>
  <c r="AP714" i="8"/>
  <c r="AP713" i="8"/>
  <c r="AP712" i="8"/>
  <c r="AP711" i="8"/>
  <c r="AP710" i="8"/>
  <c r="AP709" i="8"/>
  <c r="AP708" i="8"/>
  <c r="AP707" i="8"/>
  <c r="AP706" i="8"/>
  <c r="AP705" i="8"/>
  <c r="AP704" i="8"/>
  <c r="AP703" i="8"/>
  <c r="AP702" i="8"/>
  <c r="AP701" i="8"/>
  <c r="AP700" i="8"/>
  <c r="AP699" i="8"/>
  <c r="AP698" i="8"/>
  <c r="AP697" i="8"/>
  <c r="AP696" i="8"/>
  <c r="AP695" i="8"/>
  <c r="AP694" i="8"/>
  <c r="AP693" i="8"/>
  <c r="AP692" i="8"/>
  <c r="AP691" i="8"/>
  <c r="AP690" i="8"/>
  <c r="AP689" i="8"/>
  <c r="AP688" i="8"/>
  <c r="AP687" i="8"/>
  <c r="AP686" i="8"/>
  <c r="AP685" i="8"/>
  <c r="AP684" i="8"/>
  <c r="AP683" i="8"/>
  <c r="AP682" i="8"/>
  <c r="AP681" i="8"/>
  <c r="AP680" i="8"/>
  <c r="AP679" i="8"/>
  <c r="AP678" i="8"/>
  <c r="AP677" i="8"/>
  <c r="AP676" i="8"/>
  <c r="AP675" i="8"/>
  <c r="AP674" i="8"/>
  <c r="AP673" i="8"/>
  <c r="AP672" i="8"/>
  <c r="AP671" i="8"/>
  <c r="AP670" i="8"/>
  <c r="AP669" i="8"/>
  <c r="AP668" i="8"/>
  <c r="AP667" i="8"/>
  <c r="AP666" i="8"/>
  <c r="AP665" i="8"/>
  <c r="AP664" i="8"/>
  <c r="AP663" i="8"/>
  <c r="AP662" i="8"/>
  <c r="AP661" i="8"/>
  <c r="AP660" i="8"/>
  <c r="AP659" i="8"/>
  <c r="AP658" i="8"/>
  <c r="AP657" i="8"/>
  <c r="AP656" i="8"/>
  <c r="AP655" i="8"/>
  <c r="AP654" i="8"/>
  <c r="AP653" i="8"/>
  <c r="AP652" i="8"/>
  <c r="AP651" i="8"/>
  <c r="AP650" i="8"/>
  <c r="AP649" i="8"/>
  <c r="AP648" i="8"/>
  <c r="AP647" i="8"/>
  <c r="AP646" i="8"/>
  <c r="AP645" i="8"/>
  <c r="AP644" i="8"/>
  <c r="AP643" i="8"/>
  <c r="AP642" i="8"/>
  <c r="AP641" i="8"/>
  <c r="AP640" i="8"/>
  <c r="AP639" i="8"/>
  <c r="AP638" i="8"/>
  <c r="AP637" i="8"/>
  <c r="AP636" i="8"/>
  <c r="AP635" i="8"/>
  <c r="AP634" i="8"/>
  <c r="AP633" i="8"/>
  <c r="AP632" i="8"/>
  <c r="AP631" i="8"/>
  <c r="AP630" i="8"/>
  <c r="AP629" i="8"/>
  <c r="AP628" i="8"/>
  <c r="AP627" i="8"/>
  <c r="AP626" i="8"/>
  <c r="AP625" i="8"/>
  <c r="AP624" i="8"/>
  <c r="AP623" i="8"/>
  <c r="AP622" i="8"/>
  <c r="AP621" i="8"/>
  <c r="AP620" i="8"/>
  <c r="AP619" i="8"/>
  <c r="AP618" i="8"/>
  <c r="AP617" i="8"/>
  <c r="AP616" i="8"/>
  <c r="AP615" i="8"/>
  <c r="AP614" i="8"/>
  <c r="AP613" i="8"/>
  <c r="AP612" i="8"/>
  <c r="AP611" i="8"/>
  <c r="AP610" i="8"/>
  <c r="AP609" i="8"/>
  <c r="AP608" i="8"/>
  <c r="AP607" i="8"/>
  <c r="AP606" i="8"/>
  <c r="AP605" i="8"/>
  <c r="AP604" i="8"/>
  <c r="AP603" i="8"/>
  <c r="AP602" i="8"/>
  <c r="AP601" i="8"/>
  <c r="AP600" i="8"/>
  <c r="AP599" i="8"/>
  <c r="AP598" i="8"/>
  <c r="AP597" i="8"/>
  <c r="AP596" i="8"/>
  <c r="AP595" i="8"/>
  <c r="AP594" i="8"/>
  <c r="AP593" i="8"/>
  <c r="AP592" i="8"/>
  <c r="AP591" i="8"/>
  <c r="AP590" i="8"/>
  <c r="AP589" i="8"/>
  <c r="AP588" i="8"/>
  <c r="AP587" i="8"/>
  <c r="AP586" i="8"/>
  <c r="AP585" i="8"/>
  <c r="AP584" i="8"/>
  <c r="AP583" i="8"/>
  <c r="AP582" i="8"/>
  <c r="AP581" i="8"/>
  <c r="AP580" i="8"/>
  <c r="AP579" i="8"/>
  <c r="AP578" i="8"/>
  <c r="AP577" i="8"/>
  <c r="AP576" i="8"/>
  <c r="AP575" i="8"/>
  <c r="AP574" i="8"/>
  <c r="AP573" i="8"/>
  <c r="AP572" i="8"/>
  <c r="AP571" i="8"/>
  <c r="AP570" i="8"/>
  <c r="AP569" i="8"/>
  <c r="AP568" i="8"/>
  <c r="AP567" i="8"/>
  <c r="AP566" i="8"/>
  <c r="AP565" i="8"/>
  <c r="AP564" i="8"/>
  <c r="AP563" i="8"/>
  <c r="AP562" i="8"/>
  <c r="AP561" i="8"/>
  <c r="AP560" i="8"/>
  <c r="AP559" i="8"/>
  <c r="AP558" i="8"/>
  <c r="AP557" i="8"/>
  <c r="AP556" i="8"/>
  <c r="AP555" i="8"/>
  <c r="AP554" i="8"/>
  <c r="AP553" i="8"/>
  <c r="AP552" i="8"/>
  <c r="AP551" i="8"/>
  <c r="AP550" i="8"/>
  <c r="AP549" i="8"/>
  <c r="AP548" i="8"/>
  <c r="AP547" i="8"/>
  <c r="AP546" i="8"/>
  <c r="AP545" i="8"/>
  <c r="AP544" i="8"/>
  <c r="AP543" i="8"/>
  <c r="AP542" i="8"/>
  <c r="AP541" i="8"/>
  <c r="AP540" i="8"/>
  <c r="AP539" i="8"/>
  <c r="AP538" i="8"/>
  <c r="AP537" i="8"/>
  <c r="AP536" i="8"/>
  <c r="AP535" i="8"/>
  <c r="AP534" i="8"/>
  <c r="AP533" i="8"/>
  <c r="AP532" i="8"/>
  <c r="AP531" i="8"/>
  <c r="AP530" i="8"/>
  <c r="AP529" i="8"/>
  <c r="AP528" i="8"/>
  <c r="AP527" i="8"/>
  <c r="AP526" i="8"/>
  <c r="AP525" i="8"/>
  <c r="AP524" i="8"/>
  <c r="AP523" i="8"/>
  <c r="AP522" i="8"/>
  <c r="AP521" i="8"/>
  <c r="AP520" i="8"/>
  <c r="AP519" i="8"/>
  <c r="AP518" i="8"/>
  <c r="AP517" i="8"/>
  <c r="AP516" i="8"/>
  <c r="AP515" i="8"/>
  <c r="AP514" i="8"/>
  <c r="AP513" i="8"/>
  <c r="AP512" i="8"/>
  <c r="AP511" i="8"/>
  <c r="AP510" i="8"/>
  <c r="AP509" i="8"/>
  <c r="AP508" i="8"/>
  <c r="AP507" i="8"/>
  <c r="AP506" i="8"/>
  <c r="AP505" i="8"/>
  <c r="AP504" i="8"/>
  <c r="AP503" i="8"/>
  <c r="AP502" i="8"/>
  <c r="AP501" i="8"/>
  <c r="AP500" i="8"/>
  <c r="AP499" i="8"/>
  <c r="AP498" i="8"/>
  <c r="AP497" i="8"/>
  <c r="AP496" i="8"/>
  <c r="AP495" i="8"/>
  <c r="AP494" i="8"/>
  <c r="AP493" i="8"/>
  <c r="AP492" i="8"/>
  <c r="AP491" i="8"/>
  <c r="AP490" i="8"/>
  <c r="AP489" i="8"/>
  <c r="AP488" i="8"/>
  <c r="AP487" i="8"/>
  <c r="AP486" i="8"/>
  <c r="AP485" i="8"/>
  <c r="AP484" i="8"/>
  <c r="AP483" i="8"/>
  <c r="AP482" i="8"/>
  <c r="AP481" i="8"/>
  <c r="AP480" i="8"/>
  <c r="AP479" i="8"/>
  <c r="AP478" i="8"/>
  <c r="AP477" i="8"/>
  <c r="AP476" i="8"/>
  <c r="AP475" i="8"/>
  <c r="AP474" i="8"/>
  <c r="AP473" i="8"/>
  <c r="AP472" i="8"/>
  <c r="AP471" i="8"/>
  <c r="AP470" i="8"/>
  <c r="AP469" i="8"/>
  <c r="AP468" i="8"/>
  <c r="AP467" i="8"/>
  <c r="AP466" i="8"/>
  <c r="AP465" i="8"/>
  <c r="AP464" i="8"/>
  <c r="AP463" i="8"/>
  <c r="AP462" i="8"/>
  <c r="AP461" i="8"/>
  <c r="AP460" i="8"/>
  <c r="AP459" i="8"/>
  <c r="AP458" i="8"/>
  <c r="AP457" i="8"/>
  <c r="AP456" i="8"/>
  <c r="AP455" i="8"/>
  <c r="AP454" i="8"/>
  <c r="AP453" i="8"/>
  <c r="AP452" i="8"/>
  <c r="AP451" i="8"/>
  <c r="AP450" i="8"/>
  <c r="AP449" i="8"/>
  <c r="AP448" i="8"/>
  <c r="AP447" i="8"/>
  <c r="AP446" i="8"/>
  <c r="AP445" i="8"/>
  <c r="AP444" i="8"/>
  <c r="AP443" i="8"/>
  <c r="AP442" i="8"/>
  <c r="AP441" i="8"/>
  <c r="AP440" i="8"/>
  <c r="AP439" i="8"/>
  <c r="AP438" i="8"/>
  <c r="AP437" i="8"/>
  <c r="AP436" i="8"/>
  <c r="AP435" i="8"/>
  <c r="AP434" i="8"/>
  <c r="AP433" i="8"/>
  <c r="AP432" i="8"/>
  <c r="AP431" i="8"/>
  <c r="AP430" i="8"/>
  <c r="AP429" i="8"/>
  <c r="AP428" i="8"/>
  <c r="AP427" i="8"/>
  <c r="AP426" i="8"/>
  <c r="AP425" i="8"/>
  <c r="AP424" i="8"/>
  <c r="AP423" i="8"/>
  <c r="AP422" i="8"/>
  <c r="AP421" i="8"/>
  <c r="AP420" i="8"/>
  <c r="AP419" i="8"/>
  <c r="AP418" i="8"/>
  <c r="AP417" i="8"/>
  <c r="AP416" i="8"/>
  <c r="AP415" i="8"/>
  <c r="AP414" i="8"/>
  <c r="AP413" i="8"/>
  <c r="AP412" i="8"/>
  <c r="AP411" i="8"/>
  <c r="AP410" i="8"/>
  <c r="AP409" i="8"/>
  <c r="AP408" i="8"/>
  <c r="AP407" i="8"/>
  <c r="AP406" i="8"/>
  <c r="AP405" i="8"/>
  <c r="AP404" i="8"/>
  <c r="AP403" i="8"/>
  <c r="AP402" i="8"/>
  <c r="AP401" i="8"/>
  <c r="AP400" i="8"/>
  <c r="AP399" i="8"/>
  <c r="AP398" i="8"/>
  <c r="AP397" i="8"/>
  <c r="AP396" i="8"/>
  <c r="AP395" i="8"/>
  <c r="AP394" i="8"/>
  <c r="AP393" i="8"/>
  <c r="AP392" i="8"/>
  <c r="AP391" i="8"/>
  <c r="AP390" i="8"/>
  <c r="AP389" i="8"/>
  <c r="AP388" i="8"/>
  <c r="AP387" i="8"/>
  <c r="AP386" i="8"/>
  <c r="AP385" i="8"/>
  <c r="AP384" i="8"/>
  <c r="AP383" i="8"/>
  <c r="AP382" i="8"/>
  <c r="AP381" i="8"/>
  <c r="AP380" i="8"/>
  <c r="AP379" i="8"/>
  <c r="AP378" i="8"/>
  <c r="AP377" i="8"/>
  <c r="AP376" i="8"/>
  <c r="AP375" i="8"/>
  <c r="AP374" i="8"/>
  <c r="AP373" i="8"/>
  <c r="AP372" i="8"/>
  <c r="AP371" i="8"/>
  <c r="AP370" i="8"/>
  <c r="AP369" i="8"/>
  <c r="AP368" i="8"/>
  <c r="AP367" i="8"/>
  <c r="AP366" i="8"/>
  <c r="AP365" i="8"/>
  <c r="AP364" i="8"/>
  <c r="AP363" i="8"/>
  <c r="AP362" i="8"/>
  <c r="AP361" i="8"/>
  <c r="AP360" i="8"/>
  <c r="AP359" i="8"/>
  <c r="AP358" i="8"/>
  <c r="AP357" i="8"/>
  <c r="AP356" i="8"/>
  <c r="AP355" i="8"/>
  <c r="AP354" i="8"/>
  <c r="AP353" i="8"/>
  <c r="AP352" i="8"/>
  <c r="AP351" i="8"/>
  <c r="AP350" i="8"/>
  <c r="AP349" i="8"/>
  <c r="AP348" i="8"/>
  <c r="AP347" i="8"/>
  <c r="AP346" i="8"/>
  <c r="AP345" i="8"/>
  <c r="AP344" i="8"/>
  <c r="AP343" i="8"/>
  <c r="AP342" i="8"/>
  <c r="AP341" i="8"/>
  <c r="AP340" i="8"/>
  <c r="AP339" i="8"/>
  <c r="AP338" i="8"/>
  <c r="AP337" i="8"/>
  <c r="AP336" i="8"/>
  <c r="AP335" i="8"/>
  <c r="AP334" i="8"/>
  <c r="AP333" i="8"/>
  <c r="AP332" i="8"/>
  <c r="AP331" i="8"/>
  <c r="AP330" i="8"/>
  <c r="AP329" i="8"/>
  <c r="AP328" i="8"/>
  <c r="AP327" i="8"/>
  <c r="AP326" i="8"/>
  <c r="AP325" i="8"/>
  <c r="AP324" i="8"/>
  <c r="AP323" i="8"/>
  <c r="AP322" i="8"/>
  <c r="AP321" i="8"/>
  <c r="AP320" i="8"/>
  <c r="AP319" i="8"/>
  <c r="AP318" i="8"/>
  <c r="AP317" i="8"/>
  <c r="AP316" i="8"/>
  <c r="AP315" i="8"/>
  <c r="AP314" i="8"/>
  <c r="AP313" i="8"/>
  <c r="AP312" i="8"/>
  <c r="AP311" i="8"/>
  <c r="AP310" i="8"/>
  <c r="AP309" i="8"/>
  <c r="AP308" i="8"/>
  <c r="AP307" i="8"/>
  <c r="AP306" i="8"/>
  <c r="AP305" i="8"/>
  <c r="AP304" i="8"/>
  <c r="AP303" i="8"/>
  <c r="AP302" i="8"/>
  <c r="AP301" i="8"/>
  <c r="AP300" i="8"/>
  <c r="AP299" i="8"/>
  <c r="AP298" i="8"/>
  <c r="AP297" i="8"/>
  <c r="AP296" i="8"/>
  <c r="AP295" i="8"/>
  <c r="AP294" i="8"/>
  <c r="AP293" i="8"/>
  <c r="AP292" i="8"/>
  <c r="AP291" i="8"/>
  <c r="AP290" i="8"/>
  <c r="AP289" i="8"/>
  <c r="AP288" i="8"/>
  <c r="AP287" i="8"/>
  <c r="AP286" i="8"/>
  <c r="AP285" i="8"/>
  <c r="AP284" i="8"/>
  <c r="AP283" i="8"/>
  <c r="AP282" i="8"/>
  <c r="AP281" i="8"/>
  <c r="AP280" i="8"/>
  <c r="AP279" i="8"/>
  <c r="AP278" i="8"/>
  <c r="AP277" i="8"/>
  <c r="AP276" i="8"/>
  <c r="AP275" i="8"/>
  <c r="AP274" i="8"/>
  <c r="AP273" i="8"/>
  <c r="AP272" i="8"/>
  <c r="AP271" i="8"/>
  <c r="AP270" i="8"/>
  <c r="AP269" i="8"/>
  <c r="AP268" i="8"/>
  <c r="AP267" i="8"/>
  <c r="AP266" i="8"/>
  <c r="AP265" i="8"/>
  <c r="AP264" i="8"/>
  <c r="AP263" i="8"/>
  <c r="AP262" i="8"/>
  <c r="AP261" i="8"/>
  <c r="AP260" i="8"/>
  <c r="AP259" i="8"/>
  <c r="AP258" i="8"/>
  <c r="AP257" i="8"/>
  <c r="AP256" i="8"/>
  <c r="AP255" i="8"/>
  <c r="AP254" i="8"/>
  <c r="AP253" i="8"/>
  <c r="AP252" i="8"/>
  <c r="AP251" i="8"/>
  <c r="AP250" i="8"/>
  <c r="AP249" i="8"/>
  <c r="AP248" i="8"/>
  <c r="AP247" i="8"/>
  <c r="AP246" i="8"/>
  <c r="AP245" i="8"/>
  <c r="AP244" i="8"/>
  <c r="AP243" i="8"/>
  <c r="AP242" i="8"/>
  <c r="AP241" i="8"/>
  <c r="AP240" i="8"/>
  <c r="AP239" i="8"/>
  <c r="AP238" i="8"/>
  <c r="AP237" i="8"/>
  <c r="AP236" i="8"/>
  <c r="AP235" i="8"/>
  <c r="AP234" i="8"/>
  <c r="AP233" i="8"/>
  <c r="AP232" i="8"/>
  <c r="AP231" i="8"/>
  <c r="AP230" i="8"/>
  <c r="AP229" i="8"/>
  <c r="AP228" i="8"/>
  <c r="AP227" i="8"/>
  <c r="AP226" i="8"/>
  <c r="AP225" i="8"/>
  <c r="AP224" i="8"/>
  <c r="AP223" i="8"/>
  <c r="AP222" i="8"/>
  <c r="AP221" i="8"/>
  <c r="AP220" i="8"/>
  <c r="AP219" i="8"/>
  <c r="AP218" i="8"/>
  <c r="AP217" i="8"/>
  <c r="AP216" i="8"/>
  <c r="AP215" i="8"/>
  <c r="AP214" i="8"/>
  <c r="AP213" i="8"/>
  <c r="AP212" i="8"/>
  <c r="AP211" i="8"/>
  <c r="AP210" i="8"/>
  <c r="AP209" i="8"/>
  <c r="AP208" i="8"/>
  <c r="AP207" i="8"/>
  <c r="AP206" i="8"/>
  <c r="AP205" i="8"/>
  <c r="AP204" i="8"/>
  <c r="AP203" i="8"/>
  <c r="AP202" i="8"/>
  <c r="AP201" i="8"/>
  <c r="AP200" i="8"/>
  <c r="AP199" i="8"/>
  <c r="AP198" i="8"/>
  <c r="AP197" i="8"/>
  <c r="AP196" i="8"/>
  <c r="AP195" i="8"/>
  <c r="AP194" i="8"/>
  <c r="AP193" i="8"/>
  <c r="AP192" i="8"/>
  <c r="AP191" i="8"/>
  <c r="AP190" i="8"/>
  <c r="AP189" i="8"/>
  <c r="AP188" i="8"/>
  <c r="AP187" i="8"/>
  <c r="AP186" i="8"/>
  <c r="AP185" i="8"/>
  <c r="AP182" i="8"/>
  <c r="AP179" i="8"/>
  <c r="AP177" i="8"/>
  <c r="AP175" i="8"/>
  <c r="AP162" i="8"/>
  <c r="AP161" i="8"/>
  <c r="AP159" i="8"/>
  <c r="AP158" i="8"/>
  <c r="AP152" i="8"/>
  <c r="AP151" i="8"/>
  <c r="AP150" i="8"/>
  <c r="AP149" i="8"/>
  <c r="AP148" i="8"/>
  <c r="AP147" i="8"/>
  <c r="AP146" i="8"/>
  <c r="AP145" i="8"/>
  <c r="AP144" i="8"/>
  <c r="AP143" i="8"/>
  <c r="AP142" i="8"/>
  <c r="AP141" i="8"/>
  <c r="AP140" i="8"/>
  <c r="AP139" i="8"/>
  <c r="AP138" i="8"/>
  <c r="AP137" i="8"/>
  <c r="AP136" i="8"/>
  <c r="AP135" i="8"/>
  <c r="AP134" i="8"/>
  <c r="AP133" i="8"/>
  <c r="AP132" i="8"/>
  <c r="AP131" i="8"/>
  <c r="AP130" i="8"/>
  <c r="AP129" i="8"/>
  <c r="AP128" i="8"/>
  <c r="AP127" i="8"/>
  <c r="AP126" i="8"/>
  <c r="AP125" i="8"/>
  <c r="AP124" i="8"/>
  <c r="AP123" i="8"/>
  <c r="AP122" i="8"/>
  <c r="AP121" i="8"/>
  <c r="AP120" i="8"/>
  <c r="AP119" i="8"/>
  <c r="AP118" i="8"/>
  <c r="AP117" i="8"/>
  <c r="AP116" i="8"/>
  <c r="AP115" i="8"/>
  <c r="AP114" i="8"/>
  <c r="AP113" i="8"/>
  <c r="AP112" i="8"/>
  <c r="AP111" i="8"/>
  <c r="AP110" i="8"/>
  <c r="AP109" i="8"/>
  <c r="AP108" i="8"/>
  <c r="AP107" i="8"/>
  <c r="AP106" i="8"/>
  <c r="AP105" i="8"/>
  <c r="AP104" i="8"/>
  <c r="AP103" i="8"/>
  <c r="AP102" i="8"/>
  <c r="AP101" i="8"/>
  <c r="AP100" i="8"/>
  <c r="AP99" i="8"/>
  <c r="AP98" i="8"/>
  <c r="AP97" i="8"/>
  <c r="AP96" i="8"/>
  <c r="AP95" i="8"/>
  <c r="AP94" i="8"/>
  <c r="AP93" i="8"/>
  <c r="AP92" i="8"/>
  <c r="AP91" i="8"/>
  <c r="AP90" i="8"/>
  <c r="AP89" i="8"/>
  <c r="AP88" i="8"/>
  <c r="AP87" i="8"/>
  <c r="AP86" i="8"/>
  <c r="AP85" i="8"/>
  <c r="AP84" i="8"/>
  <c r="AP83" i="8"/>
  <c r="AP82" i="8"/>
  <c r="AP81" i="8"/>
  <c r="AP80" i="8"/>
  <c r="AP79" i="8"/>
  <c r="AP78" i="8"/>
  <c r="AP77" i="8"/>
  <c r="AP76" i="8"/>
  <c r="AP75" i="8"/>
  <c r="AP74" i="8"/>
  <c r="AP73" i="8"/>
  <c r="AP72" i="8"/>
  <c r="AP71" i="8"/>
  <c r="AP70" i="8"/>
  <c r="AP69" i="8"/>
  <c r="AP68" i="8"/>
  <c r="AP67" i="8"/>
  <c r="AP66" i="8"/>
  <c r="AP65" i="8"/>
  <c r="AP64" i="8"/>
  <c r="AP63" i="8"/>
  <c r="AP62" i="8"/>
  <c r="AP61" i="8"/>
  <c r="AP60" i="8"/>
  <c r="AP59" i="8"/>
  <c r="AP58" i="8"/>
  <c r="AP57" i="8"/>
  <c r="AP56" i="8"/>
  <c r="AP55" i="8"/>
  <c r="AP54" i="8"/>
  <c r="AP53" i="8"/>
  <c r="AP52" i="8"/>
  <c r="AP51" i="8"/>
  <c r="AP50" i="8"/>
  <c r="AP49" i="8"/>
  <c r="AP48" i="8"/>
  <c r="AP47" i="8"/>
  <c r="AP46" i="8"/>
  <c r="AP45" i="8"/>
  <c r="AP44" i="8"/>
  <c r="AP43" i="8"/>
  <c r="AP42" i="8"/>
  <c r="AP41" i="8"/>
  <c r="AP40" i="8"/>
  <c r="AP39" i="8"/>
  <c r="AP38" i="8"/>
  <c r="AP37" i="8"/>
  <c r="AP36" i="8"/>
  <c r="AP35" i="8"/>
  <c r="AP34" i="8"/>
  <c r="AP33" i="8"/>
  <c r="AP32" i="8"/>
  <c r="AP31" i="8"/>
  <c r="AP30" i="8"/>
  <c r="AP29" i="8"/>
  <c r="AP28" i="8"/>
  <c r="AP27" i="8"/>
  <c r="AP26" i="8"/>
  <c r="AP25" i="8"/>
  <c r="AP24" i="8"/>
  <c r="AP23" i="8"/>
  <c r="AP22" i="8"/>
  <c r="AP21" i="8"/>
  <c r="AP20" i="8"/>
  <c r="AP19" i="8"/>
  <c r="AP18" i="8"/>
  <c r="AP17" i="8"/>
  <c r="AP16" i="8"/>
  <c r="AP15" i="8"/>
  <c r="AP14" i="8"/>
  <c r="AP13" i="8"/>
  <c r="AP12" i="8"/>
  <c r="AP11" i="8"/>
  <c r="AP10" i="8"/>
  <c r="AP9" i="8"/>
  <c r="AP8" i="8"/>
  <c r="AP7" i="8"/>
  <c r="AP6" i="8"/>
  <c r="AP5" i="8"/>
  <c r="AP4" i="8"/>
  <c r="AP3" i="8"/>
  <c r="AP2" i="8"/>
  <c r="AI1001" i="8"/>
  <c r="AT1001" i="8" s="1"/>
  <c r="AI1000" i="8"/>
  <c r="AT1000" i="8" s="1"/>
  <c r="AI999" i="8"/>
  <c r="AT999" i="8" s="1"/>
  <c r="AI998" i="8"/>
  <c r="AT998" i="8" s="1"/>
  <c r="AI997" i="8"/>
  <c r="AT997" i="8" s="1"/>
  <c r="AI996" i="8"/>
  <c r="AT996" i="8" s="1"/>
  <c r="AI995" i="8"/>
  <c r="AT995" i="8" s="1"/>
  <c r="AI994" i="8"/>
  <c r="AT994" i="8" s="1"/>
  <c r="AI993" i="8"/>
  <c r="AT993" i="8" s="1"/>
  <c r="AI992" i="8"/>
  <c r="AT992" i="8" s="1"/>
  <c r="AI991" i="8"/>
  <c r="AT991" i="8" s="1"/>
  <c r="AI990" i="8"/>
  <c r="AT990" i="8" s="1"/>
  <c r="AI989" i="8"/>
  <c r="AT989" i="8" s="1"/>
  <c r="AI988" i="8"/>
  <c r="AT988" i="8" s="1"/>
  <c r="AI987" i="8"/>
  <c r="AT987" i="8" s="1"/>
  <c r="AI986" i="8"/>
  <c r="AT986" i="8" s="1"/>
  <c r="AI985" i="8"/>
  <c r="AT985" i="8" s="1"/>
  <c r="AI984" i="8"/>
  <c r="AT984" i="8" s="1"/>
  <c r="AI983" i="8"/>
  <c r="AT983" i="8" s="1"/>
  <c r="AI982" i="8"/>
  <c r="AT982" i="8" s="1"/>
  <c r="AI981" i="8"/>
  <c r="AT981" i="8" s="1"/>
  <c r="AI980" i="8"/>
  <c r="AT980" i="8" s="1"/>
  <c r="AI979" i="8"/>
  <c r="AT979" i="8" s="1"/>
  <c r="AI978" i="8"/>
  <c r="AT978" i="8" s="1"/>
  <c r="AI977" i="8"/>
  <c r="AT977" i="8" s="1"/>
  <c r="AI976" i="8"/>
  <c r="AT976" i="8" s="1"/>
  <c r="AI975" i="8"/>
  <c r="AT975" i="8" s="1"/>
  <c r="AI974" i="8"/>
  <c r="AT974" i="8" s="1"/>
  <c r="AI973" i="8"/>
  <c r="AT973" i="8" s="1"/>
  <c r="AI972" i="8"/>
  <c r="AT972" i="8" s="1"/>
  <c r="AI971" i="8"/>
  <c r="AT971" i="8" s="1"/>
  <c r="AI970" i="8"/>
  <c r="AT970" i="8" s="1"/>
  <c r="AI969" i="8"/>
  <c r="AT969" i="8" s="1"/>
  <c r="AI968" i="8"/>
  <c r="AT968" i="8" s="1"/>
  <c r="AI967" i="8"/>
  <c r="AT967" i="8" s="1"/>
  <c r="AI966" i="8"/>
  <c r="AT966" i="8" s="1"/>
  <c r="AI965" i="8"/>
  <c r="AT965" i="8" s="1"/>
  <c r="AI964" i="8"/>
  <c r="AT964" i="8" s="1"/>
  <c r="AI963" i="8"/>
  <c r="AT963" i="8" s="1"/>
  <c r="AI962" i="8"/>
  <c r="AT962" i="8" s="1"/>
  <c r="AI961" i="8"/>
  <c r="AT961" i="8" s="1"/>
  <c r="AI960" i="8"/>
  <c r="AT960" i="8" s="1"/>
  <c r="AI959" i="8"/>
  <c r="AT959" i="8" s="1"/>
  <c r="AI958" i="8"/>
  <c r="AT958" i="8" s="1"/>
  <c r="AI957" i="8"/>
  <c r="AT957" i="8" s="1"/>
  <c r="AI956" i="8"/>
  <c r="AT956" i="8" s="1"/>
  <c r="AI955" i="8"/>
  <c r="AT955" i="8" s="1"/>
  <c r="AI954" i="8"/>
  <c r="AT954" i="8" s="1"/>
  <c r="AI953" i="8"/>
  <c r="AT953" i="8" s="1"/>
  <c r="AI952" i="8"/>
  <c r="AT952" i="8" s="1"/>
  <c r="AI951" i="8"/>
  <c r="AT951" i="8" s="1"/>
  <c r="AI950" i="8"/>
  <c r="AT950" i="8" s="1"/>
  <c r="AI949" i="8"/>
  <c r="AT949" i="8" s="1"/>
  <c r="AI948" i="8"/>
  <c r="AT948" i="8" s="1"/>
  <c r="AI947" i="8"/>
  <c r="AT947" i="8" s="1"/>
  <c r="AI946" i="8"/>
  <c r="AT946" i="8" s="1"/>
  <c r="AI945" i="8"/>
  <c r="AT945" i="8" s="1"/>
  <c r="AI944" i="8"/>
  <c r="AT944" i="8" s="1"/>
  <c r="AI943" i="8"/>
  <c r="AT943" i="8" s="1"/>
  <c r="AI942" i="8"/>
  <c r="AT942" i="8" s="1"/>
  <c r="AI941" i="8"/>
  <c r="AT941" i="8" s="1"/>
  <c r="AI940" i="8"/>
  <c r="AT940" i="8" s="1"/>
  <c r="AI939" i="8"/>
  <c r="AT939" i="8" s="1"/>
  <c r="AI938" i="8"/>
  <c r="AT938" i="8" s="1"/>
  <c r="AI937" i="8"/>
  <c r="AT937" i="8" s="1"/>
  <c r="AI936" i="8"/>
  <c r="AT936" i="8" s="1"/>
  <c r="AI935" i="8"/>
  <c r="AT935" i="8" s="1"/>
  <c r="AI934" i="8"/>
  <c r="AT934" i="8" s="1"/>
  <c r="AI933" i="8"/>
  <c r="AT933" i="8" s="1"/>
  <c r="AI932" i="8"/>
  <c r="AT932" i="8" s="1"/>
  <c r="AI931" i="8"/>
  <c r="AT931" i="8" s="1"/>
  <c r="AI930" i="8"/>
  <c r="AT930" i="8" s="1"/>
  <c r="AI929" i="8"/>
  <c r="AT929" i="8" s="1"/>
  <c r="AI928" i="8"/>
  <c r="AT928" i="8" s="1"/>
  <c r="AI927" i="8"/>
  <c r="AT927" i="8" s="1"/>
  <c r="AI926" i="8"/>
  <c r="AT926" i="8" s="1"/>
  <c r="AI925" i="8"/>
  <c r="AT925" i="8" s="1"/>
  <c r="AI924" i="8"/>
  <c r="AT924" i="8" s="1"/>
  <c r="AI923" i="8"/>
  <c r="AT923" i="8" s="1"/>
  <c r="AI922" i="8"/>
  <c r="AT922" i="8" s="1"/>
  <c r="AI921" i="8"/>
  <c r="AT921" i="8" s="1"/>
  <c r="AI920" i="8"/>
  <c r="AT920" i="8" s="1"/>
  <c r="AI919" i="8"/>
  <c r="AT919" i="8" s="1"/>
  <c r="AI918" i="8"/>
  <c r="AT918" i="8" s="1"/>
  <c r="AI917" i="8"/>
  <c r="AT917" i="8" s="1"/>
  <c r="AI916" i="8"/>
  <c r="AT916" i="8" s="1"/>
  <c r="AI915" i="8"/>
  <c r="AT915" i="8" s="1"/>
  <c r="AI914" i="8"/>
  <c r="AT914" i="8" s="1"/>
  <c r="AI913" i="8"/>
  <c r="AT913" i="8" s="1"/>
  <c r="AI912" i="8"/>
  <c r="AT912" i="8" s="1"/>
  <c r="AI911" i="8"/>
  <c r="AT911" i="8" s="1"/>
  <c r="AI910" i="8"/>
  <c r="AT910" i="8" s="1"/>
  <c r="AI909" i="8"/>
  <c r="AT909" i="8" s="1"/>
  <c r="AI908" i="8"/>
  <c r="AT908" i="8" s="1"/>
  <c r="AI907" i="8"/>
  <c r="AT907" i="8" s="1"/>
  <c r="AI906" i="8"/>
  <c r="AT906" i="8" s="1"/>
  <c r="AI905" i="8"/>
  <c r="AT905" i="8" s="1"/>
  <c r="AI904" i="8"/>
  <c r="AT904" i="8" s="1"/>
  <c r="AI903" i="8"/>
  <c r="AT903" i="8" s="1"/>
  <c r="AI902" i="8"/>
  <c r="AT902" i="8" s="1"/>
  <c r="AI901" i="8"/>
  <c r="AT901" i="8" s="1"/>
  <c r="AI900" i="8"/>
  <c r="AT900" i="8" s="1"/>
  <c r="AI899" i="8"/>
  <c r="AT899" i="8" s="1"/>
  <c r="AI898" i="8"/>
  <c r="AT898" i="8" s="1"/>
  <c r="AI897" i="8"/>
  <c r="AT897" i="8" s="1"/>
  <c r="AI896" i="8"/>
  <c r="AT896" i="8" s="1"/>
  <c r="AI895" i="8"/>
  <c r="AT895" i="8" s="1"/>
  <c r="AI894" i="8"/>
  <c r="AT894" i="8" s="1"/>
  <c r="AI893" i="8"/>
  <c r="AT893" i="8" s="1"/>
  <c r="AI892" i="8"/>
  <c r="AT892" i="8" s="1"/>
  <c r="AI891" i="8"/>
  <c r="AT891" i="8" s="1"/>
  <c r="AI890" i="8"/>
  <c r="AT890" i="8" s="1"/>
  <c r="AI889" i="8"/>
  <c r="AT889" i="8" s="1"/>
  <c r="AI888" i="8"/>
  <c r="AT888" i="8" s="1"/>
  <c r="AI887" i="8"/>
  <c r="AT887" i="8" s="1"/>
  <c r="AI886" i="8"/>
  <c r="AT886" i="8" s="1"/>
  <c r="AI885" i="8"/>
  <c r="AT885" i="8" s="1"/>
  <c r="AI884" i="8"/>
  <c r="AT884" i="8" s="1"/>
  <c r="AI883" i="8"/>
  <c r="AT883" i="8" s="1"/>
  <c r="AI882" i="8"/>
  <c r="AT882" i="8" s="1"/>
  <c r="AI881" i="8"/>
  <c r="AT881" i="8" s="1"/>
  <c r="AI880" i="8"/>
  <c r="AT880" i="8" s="1"/>
  <c r="AI879" i="8"/>
  <c r="AT879" i="8" s="1"/>
  <c r="AI878" i="8"/>
  <c r="AT878" i="8" s="1"/>
  <c r="AI877" i="8"/>
  <c r="AT877" i="8" s="1"/>
  <c r="AI876" i="8"/>
  <c r="AT876" i="8" s="1"/>
  <c r="AI875" i="8"/>
  <c r="AT875" i="8" s="1"/>
  <c r="AI874" i="8"/>
  <c r="AT874" i="8" s="1"/>
  <c r="AI873" i="8"/>
  <c r="AT873" i="8" s="1"/>
  <c r="AI872" i="8"/>
  <c r="AT872" i="8" s="1"/>
  <c r="AI871" i="8"/>
  <c r="AT871" i="8" s="1"/>
  <c r="AI870" i="8"/>
  <c r="AT870" i="8" s="1"/>
  <c r="AI869" i="8"/>
  <c r="AT869" i="8" s="1"/>
  <c r="AI868" i="8"/>
  <c r="AT868" i="8" s="1"/>
  <c r="AI867" i="8"/>
  <c r="AT867" i="8" s="1"/>
  <c r="AI866" i="8"/>
  <c r="AT866" i="8" s="1"/>
  <c r="AI865" i="8"/>
  <c r="AT865" i="8" s="1"/>
  <c r="AI864" i="8"/>
  <c r="AT864" i="8" s="1"/>
  <c r="AI863" i="8"/>
  <c r="AT863" i="8" s="1"/>
  <c r="AI862" i="8"/>
  <c r="AT862" i="8" s="1"/>
  <c r="AI861" i="8"/>
  <c r="AT861" i="8" s="1"/>
  <c r="AI860" i="8"/>
  <c r="AT860" i="8" s="1"/>
  <c r="AI859" i="8"/>
  <c r="AT859" i="8" s="1"/>
  <c r="AI858" i="8"/>
  <c r="AT858" i="8" s="1"/>
  <c r="AI857" i="8"/>
  <c r="AT857" i="8" s="1"/>
  <c r="AI856" i="8"/>
  <c r="AT856" i="8" s="1"/>
  <c r="AI855" i="8"/>
  <c r="AT855" i="8" s="1"/>
  <c r="AI854" i="8"/>
  <c r="AT854" i="8" s="1"/>
  <c r="AI853" i="8"/>
  <c r="AT853" i="8" s="1"/>
  <c r="AI852" i="8"/>
  <c r="AT852" i="8" s="1"/>
  <c r="AI851" i="8"/>
  <c r="AT851" i="8" s="1"/>
  <c r="AI850" i="8"/>
  <c r="AT850" i="8" s="1"/>
  <c r="AI849" i="8"/>
  <c r="AT849" i="8" s="1"/>
  <c r="AI848" i="8"/>
  <c r="AT848" i="8" s="1"/>
  <c r="AI847" i="8"/>
  <c r="AT847" i="8" s="1"/>
  <c r="AI846" i="8"/>
  <c r="AT846" i="8" s="1"/>
  <c r="AI845" i="8"/>
  <c r="AT845" i="8" s="1"/>
  <c r="AI844" i="8"/>
  <c r="AT844" i="8" s="1"/>
  <c r="AI843" i="8"/>
  <c r="AT843" i="8" s="1"/>
  <c r="AI842" i="8"/>
  <c r="AT842" i="8" s="1"/>
  <c r="AI841" i="8"/>
  <c r="AT841" i="8" s="1"/>
  <c r="AI840" i="8"/>
  <c r="AT840" i="8" s="1"/>
  <c r="AI839" i="8"/>
  <c r="AT839" i="8" s="1"/>
  <c r="AI838" i="8"/>
  <c r="AT838" i="8" s="1"/>
  <c r="AI837" i="8"/>
  <c r="AT837" i="8" s="1"/>
  <c r="AI836" i="8"/>
  <c r="AT836" i="8" s="1"/>
  <c r="AI835" i="8"/>
  <c r="AT835" i="8" s="1"/>
  <c r="AI834" i="8"/>
  <c r="AT834" i="8" s="1"/>
  <c r="AI833" i="8"/>
  <c r="AT833" i="8" s="1"/>
  <c r="AI832" i="8"/>
  <c r="AT832" i="8" s="1"/>
  <c r="AI831" i="8"/>
  <c r="AT831" i="8" s="1"/>
  <c r="AI830" i="8"/>
  <c r="AT830" i="8" s="1"/>
  <c r="AI829" i="8"/>
  <c r="AT829" i="8" s="1"/>
  <c r="AI828" i="8"/>
  <c r="AT828" i="8" s="1"/>
  <c r="AI827" i="8"/>
  <c r="AT827" i="8" s="1"/>
  <c r="AI826" i="8"/>
  <c r="AT826" i="8" s="1"/>
  <c r="AI825" i="8"/>
  <c r="AT825" i="8" s="1"/>
  <c r="AI824" i="8"/>
  <c r="AT824" i="8" s="1"/>
  <c r="AI823" i="8"/>
  <c r="AT823" i="8" s="1"/>
  <c r="AI822" i="8"/>
  <c r="AT822" i="8" s="1"/>
  <c r="AI821" i="8"/>
  <c r="AT821" i="8" s="1"/>
  <c r="AI820" i="8"/>
  <c r="AT820" i="8" s="1"/>
  <c r="AI819" i="8"/>
  <c r="AT819" i="8" s="1"/>
  <c r="AI818" i="8"/>
  <c r="AT818" i="8" s="1"/>
  <c r="AI817" i="8"/>
  <c r="AT817" i="8" s="1"/>
  <c r="AI816" i="8"/>
  <c r="AT816" i="8" s="1"/>
  <c r="AI815" i="8"/>
  <c r="AT815" i="8" s="1"/>
  <c r="AI814" i="8"/>
  <c r="AT814" i="8" s="1"/>
  <c r="AI813" i="8"/>
  <c r="AT813" i="8" s="1"/>
  <c r="AI812" i="8"/>
  <c r="AT812" i="8" s="1"/>
  <c r="AI811" i="8"/>
  <c r="AT811" i="8" s="1"/>
  <c r="AI810" i="8"/>
  <c r="AT810" i="8" s="1"/>
  <c r="AI809" i="8"/>
  <c r="AT809" i="8" s="1"/>
  <c r="AI808" i="8"/>
  <c r="AT808" i="8" s="1"/>
  <c r="AI807" i="8"/>
  <c r="AT807" i="8" s="1"/>
  <c r="AI806" i="8"/>
  <c r="AT806" i="8" s="1"/>
  <c r="AI805" i="8"/>
  <c r="AT805" i="8" s="1"/>
  <c r="AI804" i="8"/>
  <c r="AT804" i="8" s="1"/>
  <c r="AI803" i="8"/>
  <c r="AT803" i="8" s="1"/>
  <c r="AI802" i="8"/>
  <c r="AT802" i="8" s="1"/>
  <c r="AI801" i="8"/>
  <c r="AT801" i="8" s="1"/>
  <c r="AI800" i="8"/>
  <c r="AT800" i="8" s="1"/>
  <c r="AI799" i="8"/>
  <c r="AT799" i="8" s="1"/>
  <c r="AI798" i="8"/>
  <c r="AT798" i="8" s="1"/>
  <c r="AI797" i="8"/>
  <c r="AT797" i="8" s="1"/>
  <c r="AI796" i="8"/>
  <c r="AT796" i="8" s="1"/>
  <c r="AI795" i="8"/>
  <c r="AT795" i="8" s="1"/>
  <c r="AI794" i="8"/>
  <c r="AT794" i="8" s="1"/>
  <c r="AI793" i="8"/>
  <c r="AT793" i="8" s="1"/>
  <c r="AI792" i="8"/>
  <c r="AT792" i="8" s="1"/>
  <c r="AI791" i="8"/>
  <c r="AT791" i="8" s="1"/>
  <c r="AI790" i="8"/>
  <c r="AT790" i="8" s="1"/>
  <c r="AI789" i="8"/>
  <c r="AT789" i="8" s="1"/>
  <c r="AI788" i="8"/>
  <c r="AT788" i="8" s="1"/>
  <c r="AI787" i="8"/>
  <c r="AT787" i="8" s="1"/>
  <c r="AI786" i="8"/>
  <c r="AT786" i="8" s="1"/>
  <c r="AI785" i="8"/>
  <c r="AT785" i="8" s="1"/>
  <c r="AI784" i="8"/>
  <c r="AT784" i="8" s="1"/>
  <c r="AI783" i="8"/>
  <c r="AT783" i="8" s="1"/>
  <c r="AI782" i="8"/>
  <c r="AT782" i="8" s="1"/>
  <c r="AI781" i="8"/>
  <c r="AT781" i="8" s="1"/>
  <c r="AI780" i="8"/>
  <c r="AT780" i="8" s="1"/>
  <c r="AI779" i="8"/>
  <c r="AT779" i="8" s="1"/>
  <c r="AI778" i="8"/>
  <c r="AT778" i="8" s="1"/>
  <c r="AI777" i="8"/>
  <c r="AT777" i="8" s="1"/>
  <c r="AI776" i="8"/>
  <c r="AT776" i="8" s="1"/>
  <c r="AI775" i="8"/>
  <c r="AT775" i="8" s="1"/>
  <c r="AI774" i="8"/>
  <c r="AT774" i="8" s="1"/>
  <c r="AI773" i="8"/>
  <c r="AT773" i="8" s="1"/>
  <c r="AI772" i="8"/>
  <c r="AT772" i="8" s="1"/>
  <c r="AI771" i="8"/>
  <c r="AT771" i="8" s="1"/>
  <c r="AI770" i="8"/>
  <c r="AT770" i="8" s="1"/>
  <c r="AI769" i="8"/>
  <c r="AT769" i="8" s="1"/>
  <c r="AI768" i="8"/>
  <c r="AT768" i="8" s="1"/>
  <c r="AI767" i="8"/>
  <c r="AT767" i="8" s="1"/>
  <c r="AI766" i="8"/>
  <c r="AT766" i="8" s="1"/>
  <c r="AI765" i="8"/>
  <c r="AT765" i="8" s="1"/>
  <c r="AI764" i="8"/>
  <c r="AT764" i="8" s="1"/>
  <c r="AI763" i="8"/>
  <c r="AT763" i="8" s="1"/>
  <c r="AI762" i="8"/>
  <c r="AT762" i="8" s="1"/>
  <c r="AI761" i="8"/>
  <c r="AT761" i="8" s="1"/>
  <c r="AI760" i="8"/>
  <c r="AT760" i="8" s="1"/>
  <c r="AI759" i="8"/>
  <c r="AT759" i="8" s="1"/>
  <c r="AI758" i="8"/>
  <c r="AT758" i="8" s="1"/>
  <c r="AI757" i="8"/>
  <c r="AT757" i="8" s="1"/>
  <c r="AI756" i="8"/>
  <c r="AT756" i="8" s="1"/>
  <c r="AI755" i="8"/>
  <c r="AT755" i="8" s="1"/>
  <c r="AI754" i="8"/>
  <c r="AT754" i="8" s="1"/>
  <c r="AI753" i="8"/>
  <c r="AT753" i="8" s="1"/>
  <c r="AI752" i="8"/>
  <c r="AT752" i="8" s="1"/>
  <c r="AI751" i="8"/>
  <c r="AT751" i="8" s="1"/>
  <c r="AI750" i="8"/>
  <c r="AT750" i="8" s="1"/>
  <c r="AI749" i="8"/>
  <c r="AT749" i="8" s="1"/>
  <c r="AI748" i="8"/>
  <c r="AT748" i="8" s="1"/>
  <c r="AI747" i="8"/>
  <c r="AT747" i="8" s="1"/>
  <c r="AI746" i="8"/>
  <c r="AT746" i="8" s="1"/>
  <c r="AI745" i="8"/>
  <c r="AT745" i="8" s="1"/>
  <c r="AI744" i="8"/>
  <c r="AT744" i="8" s="1"/>
  <c r="AI743" i="8"/>
  <c r="AT743" i="8" s="1"/>
  <c r="AI742" i="8"/>
  <c r="AT742" i="8" s="1"/>
  <c r="AI741" i="8"/>
  <c r="AT741" i="8" s="1"/>
  <c r="AI740" i="8"/>
  <c r="AT740" i="8" s="1"/>
  <c r="AI739" i="8"/>
  <c r="AT739" i="8" s="1"/>
  <c r="AI738" i="8"/>
  <c r="AT738" i="8" s="1"/>
  <c r="AI737" i="8"/>
  <c r="AT737" i="8" s="1"/>
  <c r="AI736" i="8"/>
  <c r="AT736" i="8" s="1"/>
  <c r="AI735" i="8"/>
  <c r="AT735" i="8" s="1"/>
  <c r="AI734" i="8"/>
  <c r="AT734" i="8" s="1"/>
  <c r="AI733" i="8"/>
  <c r="AT733" i="8" s="1"/>
  <c r="AI732" i="8"/>
  <c r="AT732" i="8" s="1"/>
  <c r="AI731" i="8"/>
  <c r="AT731" i="8" s="1"/>
  <c r="AI730" i="8"/>
  <c r="AT730" i="8" s="1"/>
  <c r="AI729" i="8"/>
  <c r="AT729" i="8" s="1"/>
  <c r="AI728" i="8"/>
  <c r="AT728" i="8" s="1"/>
  <c r="AI727" i="8"/>
  <c r="AT727" i="8" s="1"/>
  <c r="AI726" i="8"/>
  <c r="AT726" i="8" s="1"/>
  <c r="AI725" i="8"/>
  <c r="AT725" i="8" s="1"/>
  <c r="AI724" i="8"/>
  <c r="AT724" i="8" s="1"/>
  <c r="AI723" i="8"/>
  <c r="AT723" i="8" s="1"/>
  <c r="AI722" i="8"/>
  <c r="AT722" i="8" s="1"/>
  <c r="AI721" i="8"/>
  <c r="AT721" i="8" s="1"/>
  <c r="AI720" i="8"/>
  <c r="AT720" i="8" s="1"/>
  <c r="AI719" i="8"/>
  <c r="AT719" i="8" s="1"/>
  <c r="AI718" i="8"/>
  <c r="AT718" i="8" s="1"/>
  <c r="AI717" i="8"/>
  <c r="AT717" i="8" s="1"/>
  <c r="AI716" i="8"/>
  <c r="AT716" i="8" s="1"/>
  <c r="AI715" i="8"/>
  <c r="AT715" i="8" s="1"/>
  <c r="AI714" i="8"/>
  <c r="AT714" i="8" s="1"/>
  <c r="AI713" i="8"/>
  <c r="AT713" i="8" s="1"/>
  <c r="AI712" i="8"/>
  <c r="AT712" i="8" s="1"/>
  <c r="AI711" i="8"/>
  <c r="AT711" i="8" s="1"/>
  <c r="AI710" i="8"/>
  <c r="AT710" i="8" s="1"/>
  <c r="AI709" i="8"/>
  <c r="AT709" i="8" s="1"/>
  <c r="AI708" i="8"/>
  <c r="AT708" i="8" s="1"/>
  <c r="AI707" i="8"/>
  <c r="AT707" i="8" s="1"/>
  <c r="AI706" i="8"/>
  <c r="AT706" i="8" s="1"/>
  <c r="AI705" i="8"/>
  <c r="AT705" i="8" s="1"/>
  <c r="AI704" i="8"/>
  <c r="AT704" i="8" s="1"/>
  <c r="AI703" i="8"/>
  <c r="AT703" i="8" s="1"/>
  <c r="AI702" i="8"/>
  <c r="AT702" i="8" s="1"/>
  <c r="AI701" i="8"/>
  <c r="AT701" i="8" s="1"/>
  <c r="AI700" i="8"/>
  <c r="AT700" i="8" s="1"/>
  <c r="AI699" i="8"/>
  <c r="AT699" i="8" s="1"/>
  <c r="AI698" i="8"/>
  <c r="AT698" i="8" s="1"/>
  <c r="AI697" i="8"/>
  <c r="AT697" i="8" s="1"/>
  <c r="AI696" i="8"/>
  <c r="AT696" i="8" s="1"/>
  <c r="AI695" i="8"/>
  <c r="AT695" i="8" s="1"/>
  <c r="AI694" i="8"/>
  <c r="AT694" i="8" s="1"/>
  <c r="AI693" i="8"/>
  <c r="AT693" i="8" s="1"/>
  <c r="AI692" i="8"/>
  <c r="AT692" i="8" s="1"/>
  <c r="AI691" i="8"/>
  <c r="AT691" i="8" s="1"/>
  <c r="AI690" i="8"/>
  <c r="AT690" i="8" s="1"/>
  <c r="AI689" i="8"/>
  <c r="AT689" i="8" s="1"/>
  <c r="AI688" i="8"/>
  <c r="AT688" i="8" s="1"/>
  <c r="AI687" i="8"/>
  <c r="AT687" i="8" s="1"/>
  <c r="AI686" i="8"/>
  <c r="AT686" i="8" s="1"/>
  <c r="AI685" i="8"/>
  <c r="AT685" i="8" s="1"/>
  <c r="AI684" i="8"/>
  <c r="AT684" i="8" s="1"/>
  <c r="AI683" i="8"/>
  <c r="AT683" i="8" s="1"/>
  <c r="AI682" i="8"/>
  <c r="AT682" i="8" s="1"/>
  <c r="AI681" i="8"/>
  <c r="AT681" i="8" s="1"/>
  <c r="AI680" i="8"/>
  <c r="AT680" i="8" s="1"/>
  <c r="AI679" i="8"/>
  <c r="AT679" i="8" s="1"/>
  <c r="AI678" i="8"/>
  <c r="AT678" i="8" s="1"/>
  <c r="AI677" i="8"/>
  <c r="AT677" i="8" s="1"/>
  <c r="AI676" i="8"/>
  <c r="AT676" i="8" s="1"/>
  <c r="AI675" i="8"/>
  <c r="AT675" i="8" s="1"/>
  <c r="AI674" i="8"/>
  <c r="AT674" i="8" s="1"/>
  <c r="AI673" i="8"/>
  <c r="AT673" i="8" s="1"/>
  <c r="AI672" i="8"/>
  <c r="AT672" i="8" s="1"/>
  <c r="AI671" i="8"/>
  <c r="AT671" i="8" s="1"/>
  <c r="AI670" i="8"/>
  <c r="AT670" i="8" s="1"/>
  <c r="AI669" i="8"/>
  <c r="AT669" i="8" s="1"/>
  <c r="AI668" i="8"/>
  <c r="AT668" i="8" s="1"/>
  <c r="AI667" i="8"/>
  <c r="AT667" i="8" s="1"/>
  <c r="AI666" i="8"/>
  <c r="AT666" i="8" s="1"/>
  <c r="AI665" i="8"/>
  <c r="AT665" i="8" s="1"/>
  <c r="AI664" i="8"/>
  <c r="AT664" i="8" s="1"/>
  <c r="AI663" i="8"/>
  <c r="AT663" i="8" s="1"/>
  <c r="AI662" i="8"/>
  <c r="AT662" i="8" s="1"/>
  <c r="AI661" i="8"/>
  <c r="AT661" i="8" s="1"/>
  <c r="AI660" i="8"/>
  <c r="AT660" i="8" s="1"/>
  <c r="AI659" i="8"/>
  <c r="AT659" i="8" s="1"/>
  <c r="AI658" i="8"/>
  <c r="AT658" i="8" s="1"/>
  <c r="AI657" i="8"/>
  <c r="AT657" i="8" s="1"/>
  <c r="AI656" i="8"/>
  <c r="AT656" i="8" s="1"/>
  <c r="AI655" i="8"/>
  <c r="AT655" i="8" s="1"/>
  <c r="AI654" i="8"/>
  <c r="AT654" i="8" s="1"/>
  <c r="AI653" i="8"/>
  <c r="AT653" i="8" s="1"/>
  <c r="AI652" i="8"/>
  <c r="AT652" i="8" s="1"/>
  <c r="AI651" i="8"/>
  <c r="AT651" i="8" s="1"/>
  <c r="AI650" i="8"/>
  <c r="AT650" i="8" s="1"/>
  <c r="AI649" i="8"/>
  <c r="AT649" i="8" s="1"/>
  <c r="AI648" i="8"/>
  <c r="AT648" i="8" s="1"/>
  <c r="AI647" i="8"/>
  <c r="AT647" i="8" s="1"/>
  <c r="AI646" i="8"/>
  <c r="AT646" i="8" s="1"/>
  <c r="AI645" i="8"/>
  <c r="AT645" i="8" s="1"/>
  <c r="AI644" i="8"/>
  <c r="AT644" i="8" s="1"/>
  <c r="AI643" i="8"/>
  <c r="AT643" i="8" s="1"/>
  <c r="AI642" i="8"/>
  <c r="AT642" i="8" s="1"/>
  <c r="AI641" i="8"/>
  <c r="AT641" i="8" s="1"/>
  <c r="AI640" i="8"/>
  <c r="AT640" i="8" s="1"/>
  <c r="AI639" i="8"/>
  <c r="AT639" i="8" s="1"/>
  <c r="AI638" i="8"/>
  <c r="AT638" i="8" s="1"/>
  <c r="AI637" i="8"/>
  <c r="AT637" i="8" s="1"/>
  <c r="AI636" i="8"/>
  <c r="AT636" i="8" s="1"/>
  <c r="AI635" i="8"/>
  <c r="AT635" i="8" s="1"/>
  <c r="AI634" i="8"/>
  <c r="AT634" i="8" s="1"/>
  <c r="AI633" i="8"/>
  <c r="AT633" i="8" s="1"/>
  <c r="AI632" i="8"/>
  <c r="AT632" i="8" s="1"/>
  <c r="AI631" i="8"/>
  <c r="AT631" i="8" s="1"/>
  <c r="AI630" i="8"/>
  <c r="AT630" i="8" s="1"/>
  <c r="AI629" i="8"/>
  <c r="AT629" i="8" s="1"/>
  <c r="AI628" i="8"/>
  <c r="AT628" i="8" s="1"/>
  <c r="AI627" i="8"/>
  <c r="AT627" i="8" s="1"/>
  <c r="AI626" i="8"/>
  <c r="AT626" i="8" s="1"/>
  <c r="AI625" i="8"/>
  <c r="AT625" i="8" s="1"/>
  <c r="AI624" i="8"/>
  <c r="AT624" i="8" s="1"/>
  <c r="AI623" i="8"/>
  <c r="AT623" i="8" s="1"/>
  <c r="AI622" i="8"/>
  <c r="AT622" i="8" s="1"/>
  <c r="AI621" i="8"/>
  <c r="AT621" i="8" s="1"/>
  <c r="AI620" i="8"/>
  <c r="AT620" i="8" s="1"/>
  <c r="AI619" i="8"/>
  <c r="AT619" i="8" s="1"/>
  <c r="AI618" i="8"/>
  <c r="AT618" i="8" s="1"/>
  <c r="AI617" i="8"/>
  <c r="AT617" i="8" s="1"/>
  <c r="AI616" i="8"/>
  <c r="AT616" i="8" s="1"/>
  <c r="AI615" i="8"/>
  <c r="AT615" i="8" s="1"/>
  <c r="AI614" i="8"/>
  <c r="AT614" i="8" s="1"/>
  <c r="AI613" i="8"/>
  <c r="AT613" i="8" s="1"/>
  <c r="AI612" i="8"/>
  <c r="AT612" i="8" s="1"/>
  <c r="AI611" i="8"/>
  <c r="AT611" i="8" s="1"/>
  <c r="AI610" i="8"/>
  <c r="AT610" i="8" s="1"/>
  <c r="AI609" i="8"/>
  <c r="AT609" i="8" s="1"/>
  <c r="AI608" i="8"/>
  <c r="AT608" i="8" s="1"/>
  <c r="AI607" i="8"/>
  <c r="AT607" i="8" s="1"/>
  <c r="AI606" i="8"/>
  <c r="AT606" i="8" s="1"/>
  <c r="AI605" i="8"/>
  <c r="AT605" i="8" s="1"/>
  <c r="AI604" i="8"/>
  <c r="AT604" i="8" s="1"/>
  <c r="AI603" i="8"/>
  <c r="AT603" i="8" s="1"/>
  <c r="AI602" i="8"/>
  <c r="AT602" i="8" s="1"/>
  <c r="AI601" i="8"/>
  <c r="AT601" i="8" s="1"/>
  <c r="AI600" i="8"/>
  <c r="AT600" i="8" s="1"/>
  <c r="AI599" i="8"/>
  <c r="AT599" i="8" s="1"/>
  <c r="AI598" i="8"/>
  <c r="AT598" i="8" s="1"/>
  <c r="AI597" i="8"/>
  <c r="AT597" i="8" s="1"/>
  <c r="AI596" i="8"/>
  <c r="AT596" i="8" s="1"/>
  <c r="AI595" i="8"/>
  <c r="AT595" i="8" s="1"/>
  <c r="AI594" i="8"/>
  <c r="AT594" i="8" s="1"/>
  <c r="AI593" i="8"/>
  <c r="AT593" i="8" s="1"/>
  <c r="AI592" i="8"/>
  <c r="AT592" i="8" s="1"/>
  <c r="AI591" i="8"/>
  <c r="AT591" i="8" s="1"/>
  <c r="AI590" i="8"/>
  <c r="AT590" i="8" s="1"/>
  <c r="AI589" i="8"/>
  <c r="AT589" i="8" s="1"/>
  <c r="AI588" i="8"/>
  <c r="AT588" i="8" s="1"/>
  <c r="AI587" i="8"/>
  <c r="AT587" i="8" s="1"/>
  <c r="AI586" i="8"/>
  <c r="AT586" i="8" s="1"/>
  <c r="AI585" i="8"/>
  <c r="AT585" i="8" s="1"/>
  <c r="AI584" i="8"/>
  <c r="AT584" i="8" s="1"/>
  <c r="AI583" i="8"/>
  <c r="AT583" i="8" s="1"/>
  <c r="AI582" i="8"/>
  <c r="AT582" i="8" s="1"/>
  <c r="AI581" i="8"/>
  <c r="AT581" i="8" s="1"/>
  <c r="AI580" i="8"/>
  <c r="AT580" i="8" s="1"/>
  <c r="AI579" i="8"/>
  <c r="AT579" i="8" s="1"/>
  <c r="AI578" i="8"/>
  <c r="AT578" i="8" s="1"/>
  <c r="AI577" i="8"/>
  <c r="AT577" i="8" s="1"/>
  <c r="AI576" i="8"/>
  <c r="AT576" i="8" s="1"/>
  <c r="AI575" i="8"/>
  <c r="AT575" i="8" s="1"/>
  <c r="AI574" i="8"/>
  <c r="AT574" i="8" s="1"/>
  <c r="AI573" i="8"/>
  <c r="AT573" i="8" s="1"/>
  <c r="AI572" i="8"/>
  <c r="AT572" i="8" s="1"/>
  <c r="AI571" i="8"/>
  <c r="AT571" i="8" s="1"/>
  <c r="AI570" i="8"/>
  <c r="AT570" i="8" s="1"/>
  <c r="AI569" i="8"/>
  <c r="AT569" i="8" s="1"/>
  <c r="AI568" i="8"/>
  <c r="AT568" i="8" s="1"/>
  <c r="AI567" i="8"/>
  <c r="AT567" i="8" s="1"/>
  <c r="AI566" i="8"/>
  <c r="AT566" i="8" s="1"/>
  <c r="AI565" i="8"/>
  <c r="AT565" i="8" s="1"/>
  <c r="AI564" i="8"/>
  <c r="AT564" i="8" s="1"/>
  <c r="AI563" i="8"/>
  <c r="AT563" i="8" s="1"/>
  <c r="AI562" i="8"/>
  <c r="AT562" i="8" s="1"/>
  <c r="AI561" i="8"/>
  <c r="AT561" i="8" s="1"/>
  <c r="AI560" i="8"/>
  <c r="AT560" i="8" s="1"/>
  <c r="AI559" i="8"/>
  <c r="AT559" i="8" s="1"/>
  <c r="AI558" i="8"/>
  <c r="AT558" i="8" s="1"/>
  <c r="AI557" i="8"/>
  <c r="AT557" i="8" s="1"/>
  <c r="AI556" i="8"/>
  <c r="AT556" i="8" s="1"/>
  <c r="AI555" i="8"/>
  <c r="AT555" i="8" s="1"/>
  <c r="AI554" i="8"/>
  <c r="AT554" i="8" s="1"/>
  <c r="AI553" i="8"/>
  <c r="AT553" i="8" s="1"/>
  <c r="AI552" i="8"/>
  <c r="AT552" i="8" s="1"/>
  <c r="AI551" i="8"/>
  <c r="AT551" i="8" s="1"/>
  <c r="AI550" i="8"/>
  <c r="AT550" i="8" s="1"/>
  <c r="AI549" i="8"/>
  <c r="AT549" i="8" s="1"/>
  <c r="AI548" i="8"/>
  <c r="AT548" i="8" s="1"/>
  <c r="AI547" i="8"/>
  <c r="AT547" i="8" s="1"/>
  <c r="AI546" i="8"/>
  <c r="AT546" i="8" s="1"/>
  <c r="AI545" i="8"/>
  <c r="AT545" i="8" s="1"/>
  <c r="AI544" i="8"/>
  <c r="AT544" i="8" s="1"/>
  <c r="AI543" i="8"/>
  <c r="AT543" i="8" s="1"/>
  <c r="AI542" i="8"/>
  <c r="AT542" i="8" s="1"/>
  <c r="AI541" i="8"/>
  <c r="AT541" i="8" s="1"/>
  <c r="AI540" i="8"/>
  <c r="AT540" i="8" s="1"/>
  <c r="AI539" i="8"/>
  <c r="AT539" i="8" s="1"/>
  <c r="AI538" i="8"/>
  <c r="AT538" i="8" s="1"/>
  <c r="AI537" i="8"/>
  <c r="AT537" i="8" s="1"/>
  <c r="AI536" i="8"/>
  <c r="AT536" i="8" s="1"/>
  <c r="AI535" i="8"/>
  <c r="AT535" i="8" s="1"/>
  <c r="AI534" i="8"/>
  <c r="AT534" i="8" s="1"/>
  <c r="AI533" i="8"/>
  <c r="AT533" i="8" s="1"/>
  <c r="AI532" i="8"/>
  <c r="AT532" i="8" s="1"/>
  <c r="AI531" i="8"/>
  <c r="AT531" i="8" s="1"/>
  <c r="AI530" i="8"/>
  <c r="AT530" i="8" s="1"/>
  <c r="AI529" i="8"/>
  <c r="AT529" i="8" s="1"/>
  <c r="AI528" i="8"/>
  <c r="AT528" i="8" s="1"/>
  <c r="AI527" i="8"/>
  <c r="AT527" i="8" s="1"/>
  <c r="AI526" i="8"/>
  <c r="AT526" i="8" s="1"/>
  <c r="AI525" i="8"/>
  <c r="AT525" i="8" s="1"/>
  <c r="AI524" i="8"/>
  <c r="AT524" i="8" s="1"/>
  <c r="AI523" i="8"/>
  <c r="AT523" i="8" s="1"/>
  <c r="AI522" i="8"/>
  <c r="AT522" i="8" s="1"/>
  <c r="AI521" i="8"/>
  <c r="AT521" i="8" s="1"/>
  <c r="AI520" i="8"/>
  <c r="AT520" i="8" s="1"/>
  <c r="AI519" i="8"/>
  <c r="AT519" i="8" s="1"/>
  <c r="AI518" i="8"/>
  <c r="AT518" i="8" s="1"/>
  <c r="AI517" i="8"/>
  <c r="AT517" i="8" s="1"/>
  <c r="AI516" i="8"/>
  <c r="AT516" i="8" s="1"/>
  <c r="AI515" i="8"/>
  <c r="AT515" i="8" s="1"/>
  <c r="AI514" i="8"/>
  <c r="AT514" i="8" s="1"/>
  <c r="AI513" i="8"/>
  <c r="AT513" i="8" s="1"/>
  <c r="AI512" i="8"/>
  <c r="AT512" i="8" s="1"/>
  <c r="AI511" i="8"/>
  <c r="AT511" i="8" s="1"/>
  <c r="AI510" i="8"/>
  <c r="AT510" i="8" s="1"/>
  <c r="AI509" i="8"/>
  <c r="AT509" i="8" s="1"/>
  <c r="AI508" i="8"/>
  <c r="AT508" i="8" s="1"/>
  <c r="AI507" i="8"/>
  <c r="AT507" i="8" s="1"/>
  <c r="AI506" i="8"/>
  <c r="AT506" i="8" s="1"/>
  <c r="AI505" i="8"/>
  <c r="AT505" i="8" s="1"/>
  <c r="AI504" i="8"/>
  <c r="AT504" i="8" s="1"/>
  <c r="AI503" i="8"/>
  <c r="AT503" i="8" s="1"/>
  <c r="AI502" i="8"/>
  <c r="AT502" i="8" s="1"/>
  <c r="AI501" i="8"/>
  <c r="AT501" i="8" s="1"/>
  <c r="AI500" i="8"/>
  <c r="AT500" i="8" s="1"/>
  <c r="AI499" i="8"/>
  <c r="AT499" i="8" s="1"/>
  <c r="AI498" i="8"/>
  <c r="AT498" i="8" s="1"/>
  <c r="AI497" i="8"/>
  <c r="AT497" i="8" s="1"/>
  <c r="AI496" i="8"/>
  <c r="AT496" i="8" s="1"/>
  <c r="AI495" i="8"/>
  <c r="AT495" i="8" s="1"/>
  <c r="AI494" i="8"/>
  <c r="AT494" i="8" s="1"/>
  <c r="AI493" i="8"/>
  <c r="AT493" i="8" s="1"/>
  <c r="AI492" i="8"/>
  <c r="AT492" i="8" s="1"/>
  <c r="AI491" i="8"/>
  <c r="AT491" i="8" s="1"/>
  <c r="AI490" i="8"/>
  <c r="AT490" i="8" s="1"/>
  <c r="AI489" i="8"/>
  <c r="AT489" i="8" s="1"/>
  <c r="AI488" i="8"/>
  <c r="AT488" i="8" s="1"/>
  <c r="AI487" i="8"/>
  <c r="AT487" i="8" s="1"/>
  <c r="AI486" i="8"/>
  <c r="AT486" i="8" s="1"/>
  <c r="AI485" i="8"/>
  <c r="AT485" i="8" s="1"/>
  <c r="AI484" i="8"/>
  <c r="AT484" i="8" s="1"/>
  <c r="AI483" i="8"/>
  <c r="AT483" i="8" s="1"/>
  <c r="AI482" i="8"/>
  <c r="AT482" i="8" s="1"/>
  <c r="AI481" i="8"/>
  <c r="AT481" i="8" s="1"/>
  <c r="AI480" i="8"/>
  <c r="AT480" i="8" s="1"/>
  <c r="AI479" i="8"/>
  <c r="AT479" i="8" s="1"/>
  <c r="AI478" i="8"/>
  <c r="AT478" i="8" s="1"/>
  <c r="AI477" i="8"/>
  <c r="AT477" i="8" s="1"/>
  <c r="AI476" i="8"/>
  <c r="AT476" i="8" s="1"/>
  <c r="AI475" i="8"/>
  <c r="AT475" i="8" s="1"/>
  <c r="AI474" i="8"/>
  <c r="AT474" i="8" s="1"/>
  <c r="AI473" i="8"/>
  <c r="AT473" i="8" s="1"/>
  <c r="AI472" i="8"/>
  <c r="AT472" i="8" s="1"/>
  <c r="AI471" i="8"/>
  <c r="AT471" i="8" s="1"/>
  <c r="AI470" i="8"/>
  <c r="AT470" i="8" s="1"/>
  <c r="AI469" i="8"/>
  <c r="AT469" i="8" s="1"/>
  <c r="AI468" i="8"/>
  <c r="AT468" i="8" s="1"/>
  <c r="AI467" i="8"/>
  <c r="AT467" i="8" s="1"/>
  <c r="AI466" i="8"/>
  <c r="AT466" i="8" s="1"/>
  <c r="AI465" i="8"/>
  <c r="AT465" i="8" s="1"/>
  <c r="AI464" i="8"/>
  <c r="AT464" i="8" s="1"/>
  <c r="AI463" i="8"/>
  <c r="AT463" i="8" s="1"/>
  <c r="AI462" i="8"/>
  <c r="AT462" i="8" s="1"/>
  <c r="AI461" i="8"/>
  <c r="AT461" i="8" s="1"/>
  <c r="AI460" i="8"/>
  <c r="AT460" i="8" s="1"/>
  <c r="AI459" i="8"/>
  <c r="AT459" i="8" s="1"/>
  <c r="AI458" i="8"/>
  <c r="AT458" i="8" s="1"/>
  <c r="AI457" i="8"/>
  <c r="AT457" i="8" s="1"/>
  <c r="AI456" i="8"/>
  <c r="AT456" i="8" s="1"/>
  <c r="AI455" i="8"/>
  <c r="AT455" i="8" s="1"/>
  <c r="AI454" i="8"/>
  <c r="AT454" i="8" s="1"/>
  <c r="AI453" i="8"/>
  <c r="AT453" i="8" s="1"/>
  <c r="AI452" i="8"/>
  <c r="AT452" i="8" s="1"/>
  <c r="AI451" i="8"/>
  <c r="AT451" i="8" s="1"/>
  <c r="AI450" i="8"/>
  <c r="AT450" i="8" s="1"/>
  <c r="AI449" i="8"/>
  <c r="AT449" i="8" s="1"/>
  <c r="AI448" i="8"/>
  <c r="AT448" i="8" s="1"/>
  <c r="AI447" i="8"/>
  <c r="AT447" i="8" s="1"/>
  <c r="AI446" i="8"/>
  <c r="AT446" i="8" s="1"/>
  <c r="AI445" i="8"/>
  <c r="AT445" i="8" s="1"/>
  <c r="AI444" i="8"/>
  <c r="AT444" i="8" s="1"/>
  <c r="AI443" i="8"/>
  <c r="AT443" i="8" s="1"/>
  <c r="AI442" i="8"/>
  <c r="AT442" i="8" s="1"/>
  <c r="AI441" i="8"/>
  <c r="AT441" i="8" s="1"/>
  <c r="AI440" i="8"/>
  <c r="AT440" i="8" s="1"/>
  <c r="AI439" i="8"/>
  <c r="AT439" i="8" s="1"/>
  <c r="AI438" i="8"/>
  <c r="AT438" i="8" s="1"/>
  <c r="AI437" i="8"/>
  <c r="AT437" i="8" s="1"/>
  <c r="AI436" i="8"/>
  <c r="AT436" i="8" s="1"/>
  <c r="AI435" i="8"/>
  <c r="AT435" i="8" s="1"/>
  <c r="AI434" i="8"/>
  <c r="AT434" i="8" s="1"/>
  <c r="AI433" i="8"/>
  <c r="AT433" i="8" s="1"/>
  <c r="AI432" i="8"/>
  <c r="AT432" i="8" s="1"/>
  <c r="AI431" i="8"/>
  <c r="AT431" i="8" s="1"/>
  <c r="AI430" i="8"/>
  <c r="AT430" i="8" s="1"/>
  <c r="AI429" i="8"/>
  <c r="AT429" i="8" s="1"/>
  <c r="AI428" i="8"/>
  <c r="AT428" i="8" s="1"/>
  <c r="AI427" i="8"/>
  <c r="AT427" i="8" s="1"/>
  <c r="AI426" i="8"/>
  <c r="AT426" i="8" s="1"/>
  <c r="AI425" i="8"/>
  <c r="AT425" i="8" s="1"/>
  <c r="AI424" i="8"/>
  <c r="AT424" i="8" s="1"/>
  <c r="AI423" i="8"/>
  <c r="AT423" i="8" s="1"/>
  <c r="AI422" i="8"/>
  <c r="AT422" i="8" s="1"/>
  <c r="AI421" i="8"/>
  <c r="AT421" i="8" s="1"/>
  <c r="AI420" i="8"/>
  <c r="AT420" i="8" s="1"/>
  <c r="AI419" i="8"/>
  <c r="AT419" i="8" s="1"/>
  <c r="AI418" i="8"/>
  <c r="AT418" i="8" s="1"/>
  <c r="AI417" i="8"/>
  <c r="AT417" i="8" s="1"/>
  <c r="AI416" i="8"/>
  <c r="AT416" i="8" s="1"/>
  <c r="AI415" i="8"/>
  <c r="AT415" i="8" s="1"/>
  <c r="AI414" i="8"/>
  <c r="AT414" i="8" s="1"/>
  <c r="AI413" i="8"/>
  <c r="AT413" i="8" s="1"/>
  <c r="AI412" i="8"/>
  <c r="AT412" i="8" s="1"/>
  <c r="AI411" i="8"/>
  <c r="AT411" i="8" s="1"/>
  <c r="AI410" i="8"/>
  <c r="AT410" i="8" s="1"/>
  <c r="AI409" i="8"/>
  <c r="AT409" i="8" s="1"/>
  <c r="AI408" i="8"/>
  <c r="AT408" i="8" s="1"/>
  <c r="AI407" i="8"/>
  <c r="AT407" i="8" s="1"/>
  <c r="AI406" i="8"/>
  <c r="AT406" i="8" s="1"/>
  <c r="AI405" i="8"/>
  <c r="AT405" i="8" s="1"/>
  <c r="AI404" i="8"/>
  <c r="AT404" i="8" s="1"/>
  <c r="AI403" i="8"/>
  <c r="AT403" i="8" s="1"/>
  <c r="AI402" i="8"/>
  <c r="AT402" i="8" s="1"/>
  <c r="AI401" i="8"/>
  <c r="AT401" i="8" s="1"/>
  <c r="AI400" i="8"/>
  <c r="AT400" i="8" s="1"/>
  <c r="AI399" i="8"/>
  <c r="AT399" i="8" s="1"/>
  <c r="AI398" i="8"/>
  <c r="AT398" i="8" s="1"/>
  <c r="AI397" i="8"/>
  <c r="AT397" i="8" s="1"/>
  <c r="AI396" i="8"/>
  <c r="AT396" i="8" s="1"/>
  <c r="AI395" i="8"/>
  <c r="AT395" i="8" s="1"/>
  <c r="AI394" i="8"/>
  <c r="AT394" i="8" s="1"/>
  <c r="AI393" i="8"/>
  <c r="AT393" i="8" s="1"/>
  <c r="AI392" i="8"/>
  <c r="AT392" i="8" s="1"/>
  <c r="AI391" i="8"/>
  <c r="AT391" i="8" s="1"/>
  <c r="AI390" i="8"/>
  <c r="AT390" i="8" s="1"/>
  <c r="AI389" i="8"/>
  <c r="AT389" i="8" s="1"/>
  <c r="AI388" i="8"/>
  <c r="AT388" i="8" s="1"/>
  <c r="AI387" i="8"/>
  <c r="AT387" i="8" s="1"/>
  <c r="AI386" i="8"/>
  <c r="AT386" i="8" s="1"/>
  <c r="AI385" i="8"/>
  <c r="AT385" i="8" s="1"/>
  <c r="AI384" i="8"/>
  <c r="AT384" i="8" s="1"/>
  <c r="AI383" i="8"/>
  <c r="AT383" i="8" s="1"/>
  <c r="AI382" i="8"/>
  <c r="AT382" i="8" s="1"/>
  <c r="AI381" i="8"/>
  <c r="AT381" i="8" s="1"/>
  <c r="AI380" i="8"/>
  <c r="AT380" i="8" s="1"/>
  <c r="AI379" i="8"/>
  <c r="AT379" i="8" s="1"/>
  <c r="AI378" i="8"/>
  <c r="AT378" i="8" s="1"/>
  <c r="AI377" i="8"/>
  <c r="AT377" i="8" s="1"/>
  <c r="AI376" i="8"/>
  <c r="AT376" i="8" s="1"/>
  <c r="AI375" i="8"/>
  <c r="AT375" i="8" s="1"/>
  <c r="AI374" i="8"/>
  <c r="AT374" i="8" s="1"/>
  <c r="AI373" i="8"/>
  <c r="AT373" i="8" s="1"/>
  <c r="AI372" i="8"/>
  <c r="AT372" i="8" s="1"/>
  <c r="AI371" i="8"/>
  <c r="AT371" i="8" s="1"/>
  <c r="AI370" i="8"/>
  <c r="AT370" i="8" s="1"/>
  <c r="AI369" i="8"/>
  <c r="AT369" i="8" s="1"/>
  <c r="AI368" i="8"/>
  <c r="AT368" i="8" s="1"/>
  <c r="AI367" i="8"/>
  <c r="AT367" i="8" s="1"/>
  <c r="AI366" i="8"/>
  <c r="AT366" i="8" s="1"/>
  <c r="AI365" i="8"/>
  <c r="AT365" i="8" s="1"/>
  <c r="AI364" i="8"/>
  <c r="AT364" i="8" s="1"/>
  <c r="AI363" i="8"/>
  <c r="AT363" i="8" s="1"/>
  <c r="AI362" i="8"/>
  <c r="AT362" i="8" s="1"/>
  <c r="AI361" i="8"/>
  <c r="AT361" i="8" s="1"/>
  <c r="AI360" i="8"/>
  <c r="AT360" i="8" s="1"/>
  <c r="AI359" i="8"/>
  <c r="AT359" i="8" s="1"/>
  <c r="AI358" i="8"/>
  <c r="AT358" i="8" s="1"/>
  <c r="AI357" i="8"/>
  <c r="AT357" i="8" s="1"/>
  <c r="AI356" i="8"/>
  <c r="AT356" i="8" s="1"/>
  <c r="AI355" i="8"/>
  <c r="AT355" i="8" s="1"/>
  <c r="AI354" i="8"/>
  <c r="AT354" i="8" s="1"/>
  <c r="AI353" i="8"/>
  <c r="AT353" i="8" s="1"/>
  <c r="AI352" i="8"/>
  <c r="AT352" i="8" s="1"/>
  <c r="AI351" i="8"/>
  <c r="AT351" i="8" s="1"/>
  <c r="AI350" i="8"/>
  <c r="AT350" i="8" s="1"/>
  <c r="AI349" i="8"/>
  <c r="AT349" i="8" s="1"/>
  <c r="AI348" i="8"/>
  <c r="AT348" i="8" s="1"/>
  <c r="AI347" i="8"/>
  <c r="AT347" i="8" s="1"/>
  <c r="AI346" i="8"/>
  <c r="AT346" i="8" s="1"/>
  <c r="AI345" i="8"/>
  <c r="AT345" i="8" s="1"/>
  <c r="AI344" i="8"/>
  <c r="AT344" i="8" s="1"/>
  <c r="AI343" i="8"/>
  <c r="AT343" i="8" s="1"/>
  <c r="AI342" i="8"/>
  <c r="AT342" i="8" s="1"/>
  <c r="AI341" i="8"/>
  <c r="AT341" i="8" s="1"/>
  <c r="AI340" i="8"/>
  <c r="AT340" i="8" s="1"/>
  <c r="AI339" i="8"/>
  <c r="AT339" i="8" s="1"/>
  <c r="AI338" i="8"/>
  <c r="AT338" i="8" s="1"/>
  <c r="AI337" i="8"/>
  <c r="AT337" i="8" s="1"/>
  <c r="AI336" i="8"/>
  <c r="AT336" i="8" s="1"/>
  <c r="AI335" i="8"/>
  <c r="AT335" i="8" s="1"/>
  <c r="AI334" i="8"/>
  <c r="AT334" i="8" s="1"/>
  <c r="AI333" i="8"/>
  <c r="AT333" i="8" s="1"/>
  <c r="AI332" i="8"/>
  <c r="AT332" i="8" s="1"/>
  <c r="AI331" i="8"/>
  <c r="AT331" i="8" s="1"/>
  <c r="AI330" i="8"/>
  <c r="AT330" i="8" s="1"/>
  <c r="AI329" i="8"/>
  <c r="AT329" i="8" s="1"/>
  <c r="AI328" i="8"/>
  <c r="AT328" i="8" s="1"/>
  <c r="AI327" i="8"/>
  <c r="AT327" i="8" s="1"/>
  <c r="AI326" i="8"/>
  <c r="AT326" i="8" s="1"/>
  <c r="AI325" i="8"/>
  <c r="AT325" i="8" s="1"/>
  <c r="AI324" i="8"/>
  <c r="AT324" i="8" s="1"/>
  <c r="AI323" i="8"/>
  <c r="AT323" i="8" s="1"/>
  <c r="AI322" i="8"/>
  <c r="AT322" i="8" s="1"/>
  <c r="AI321" i="8"/>
  <c r="AT321" i="8" s="1"/>
  <c r="AI320" i="8"/>
  <c r="AT320" i="8" s="1"/>
  <c r="AI319" i="8"/>
  <c r="AT319" i="8" s="1"/>
  <c r="AI318" i="8"/>
  <c r="AT318" i="8" s="1"/>
  <c r="AI317" i="8"/>
  <c r="AT317" i="8" s="1"/>
  <c r="AI316" i="8"/>
  <c r="AT316" i="8" s="1"/>
  <c r="AI315" i="8"/>
  <c r="AT315" i="8" s="1"/>
  <c r="AI314" i="8"/>
  <c r="AT314" i="8" s="1"/>
  <c r="AI313" i="8"/>
  <c r="AT313" i="8" s="1"/>
  <c r="AI312" i="8"/>
  <c r="AT312" i="8" s="1"/>
  <c r="AI311" i="8"/>
  <c r="AT311" i="8" s="1"/>
  <c r="AI310" i="8"/>
  <c r="AT310" i="8" s="1"/>
  <c r="AI309" i="8"/>
  <c r="AT309" i="8" s="1"/>
  <c r="AI308" i="8"/>
  <c r="AT308" i="8" s="1"/>
  <c r="AI307" i="8"/>
  <c r="AT307" i="8" s="1"/>
  <c r="AI306" i="8"/>
  <c r="AT306" i="8" s="1"/>
  <c r="AI305" i="8"/>
  <c r="AT305" i="8" s="1"/>
  <c r="AI304" i="8"/>
  <c r="AT304" i="8" s="1"/>
  <c r="AI303" i="8"/>
  <c r="AT303" i="8" s="1"/>
  <c r="AI302" i="8"/>
  <c r="AT302" i="8" s="1"/>
  <c r="AI301" i="8"/>
  <c r="AT301" i="8" s="1"/>
  <c r="AI300" i="8"/>
  <c r="AT300" i="8" s="1"/>
  <c r="AI299" i="8"/>
  <c r="AT299" i="8" s="1"/>
  <c r="AI298" i="8"/>
  <c r="AT298" i="8" s="1"/>
  <c r="AI297" i="8"/>
  <c r="AT297" i="8" s="1"/>
  <c r="AI296" i="8"/>
  <c r="AT296" i="8" s="1"/>
  <c r="AI295" i="8"/>
  <c r="AT295" i="8" s="1"/>
  <c r="AI294" i="8"/>
  <c r="AT294" i="8" s="1"/>
  <c r="AI293" i="8"/>
  <c r="AT293" i="8" s="1"/>
  <c r="AI292" i="8"/>
  <c r="AT292" i="8" s="1"/>
  <c r="AI291" i="8"/>
  <c r="AT291" i="8" s="1"/>
  <c r="AI290" i="8"/>
  <c r="AT290" i="8" s="1"/>
  <c r="AI289" i="8"/>
  <c r="AT289" i="8" s="1"/>
  <c r="AI288" i="8"/>
  <c r="AT288" i="8" s="1"/>
  <c r="AI287" i="8"/>
  <c r="AT287" i="8" s="1"/>
  <c r="AI286" i="8"/>
  <c r="AT286" i="8" s="1"/>
  <c r="AI285" i="8"/>
  <c r="AT285" i="8" s="1"/>
  <c r="AI284" i="8"/>
  <c r="AT284" i="8" s="1"/>
  <c r="AI283" i="8"/>
  <c r="AT283" i="8" s="1"/>
  <c r="AI282" i="8"/>
  <c r="AT282" i="8" s="1"/>
  <c r="AI281" i="8"/>
  <c r="AT281" i="8" s="1"/>
  <c r="AI280" i="8"/>
  <c r="AT280" i="8" s="1"/>
  <c r="AI279" i="8"/>
  <c r="AT279" i="8" s="1"/>
  <c r="AI278" i="8"/>
  <c r="AT278" i="8" s="1"/>
  <c r="AI277" i="8"/>
  <c r="AT277" i="8" s="1"/>
  <c r="AI276" i="8"/>
  <c r="AT276" i="8" s="1"/>
  <c r="AI275" i="8"/>
  <c r="AT275" i="8" s="1"/>
  <c r="AI274" i="8"/>
  <c r="AT274" i="8" s="1"/>
  <c r="AI273" i="8"/>
  <c r="AT273" i="8" s="1"/>
  <c r="AI272" i="8"/>
  <c r="AT272" i="8" s="1"/>
  <c r="AI271" i="8"/>
  <c r="AT271" i="8" s="1"/>
  <c r="AI270" i="8"/>
  <c r="AT270" i="8" s="1"/>
  <c r="AI269" i="8"/>
  <c r="AT269" i="8" s="1"/>
  <c r="AI268" i="8"/>
  <c r="AT268" i="8" s="1"/>
  <c r="AI267" i="8"/>
  <c r="AT267" i="8" s="1"/>
  <c r="AI266" i="8"/>
  <c r="AT266" i="8" s="1"/>
  <c r="AI265" i="8"/>
  <c r="AT265" i="8" s="1"/>
  <c r="AI264" i="8"/>
  <c r="AT264" i="8" s="1"/>
  <c r="AI263" i="8"/>
  <c r="AT263" i="8" s="1"/>
  <c r="AI262" i="8"/>
  <c r="AT262" i="8" s="1"/>
  <c r="AI261" i="8"/>
  <c r="AT261" i="8" s="1"/>
  <c r="AI260" i="8"/>
  <c r="AT260" i="8" s="1"/>
  <c r="AI259" i="8"/>
  <c r="AT259" i="8" s="1"/>
  <c r="AI258" i="8"/>
  <c r="AT258" i="8" s="1"/>
  <c r="AI257" i="8"/>
  <c r="AT257" i="8" s="1"/>
  <c r="AI256" i="8"/>
  <c r="AT256" i="8" s="1"/>
  <c r="AI255" i="8"/>
  <c r="AT255" i="8" s="1"/>
  <c r="AI254" i="8"/>
  <c r="AT254" i="8" s="1"/>
  <c r="AI253" i="8"/>
  <c r="AT253" i="8" s="1"/>
  <c r="AI252" i="8"/>
  <c r="AT252" i="8" s="1"/>
  <c r="AI251" i="8"/>
  <c r="AT251" i="8" s="1"/>
  <c r="AI250" i="8"/>
  <c r="AT250" i="8" s="1"/>
  <c r="AI249" i="8"/>
  <c r="AT249" i="8" s="1"/>
  <c r="AI248" i="8"/>
  <c r="AT248" i="8" s="1"/>
  <c r="AI247" i="8"/>
  <c r="AT247" i="8" s="1"/>
  <c r="AI246" i="8"/>
  <c r="AT246" i="8" s="1"/>
  <c r="AI245" i="8"/>
  <c r="AT245" i="8" s="1"/>
  <c r="AI244" i="8"/>
  <c r="AT244" i="8" s="1"/>
  <c r="AI243" i="8"/>
  <c r="AT243" i="8" s="1"/>
  <c r="AI242" i="8"/>
  <c r="AT242" i="8" s="1"/>
  <c r="AI241" i="8"/>
  <c r="AT241" i="8" s="1"/>
  <c r="AI240" i="8"/>
  <c r="AT240" i="8" s="1"/>
  <c r="AI239" i="8"/>
  <c r="AT239" i="8" s="1"/>
  <c r="AI238" i="8"/>
  <c r="AT238" i="8" s="1"/>
  <c r="AI237" i="8"/>
  <c r="AT237" i="8" s="1"/>
  <c r="AI236" i="8"/>
  <c r="AT236" i="8" s="1"/>
  <c r="AI235" i="8"/>
  <c r="AT235" i="8" s="1"/>
  <c r="AI234" i="8"/>
  <c r="AT234" i="8" s="1"/>
  <c r="AI233" i="8"/>
  <c r="AT233" i="8" s="1"/>
  <c r="AI232" i="8"/>
  <c r="AT232" i="8" s="1"/>
  <c r="AI231" i="8"/>
  <c r="AT231" i="8" s="1"/>
  <c r="AI230" i="8"/>
  <c r="AT230" i="8" s="1"/>
  <c r="AI229" i="8"/>
  <c r="AT229" i="8" s="1"/>
  <c r="AI228" i="8"/>
  <c r="AT228" i="8" s="1"/>
  <c r="AI227" i="8"/>
  <c r="AT227" i="8" s="1"/>
  <c r="AI226" i="8"/>
  <c r="AT226" i="8" s="1"/>
  <c r="AI225" i="8"/>
  <c r="AT225" i="8" s="1"/>
  <c r="AI224" i="8"/>
  <c r="AT224" i="8" s="1"/>
  <c r="AI223" i="8"/>
  <c r="AT223" i="8" s="1"/>
  <c r="AI222" i="8"/>
  <c r="AT222" i="8" s="1"/>
  <c r="AI221" i="8"/>
  <c r="AT221" i="8" s="1"/>
  <c r="AI220" i="8"/>
  <c r="AT220" i="8" s="1"/>
  <c r="AI219" i="8"/>
  <c r="AT219" i="8" s="1"/>
  <c r="AI218" i="8"/>
  <c r="AT218" i="8" s="1"/>
  <c r="AI217" i="8"/>
  <c r="AT217" i="8" s="1"/>
  <c r="AI216" i="8"/>
  <c r="AT216" i="8" s="1"/>
  <c r="AI215" i="8"/>
  <c r="AT215" i="8" s="1"/>
  <c r="AI214" i="8"/>
  <c r="AT214" i="8" s="1"/>
  <c r="AI213" i="8"/>
  <c r="AT213" i="8" s="1"/>
  <c r="AI212" i="8"/>
  <c r="AT212" i="8" s="1"/>
  <c r="AI211" i="8"/>
  <c r="AT211" i="8" s="1"/>
  <c r="AI210" i="8"/>
  <c r="AT210" i="8" s="1"/>
  <c r="AI209" i="8"/>
  <c r="AT209" i="8" s="1"/>
  <c r="AI208" i="8"/>
  <c r="AT208" i="8" s="1"/>
  <c r="AI207" i="8"/>
  <c r="AT207" i="8" s="1"/>
  <c r="AI206" i="8"/>
  <c r="AT206" i="8" s="1"/>
  <c r="AI205" i="8"/>
  <c r="AT205" i="8" s="1"/>
  <c r="AI204" i="8"/>
  <c r="AT204" i="8" s="1"/>
  <c r="AI203" i="8"/>
  <c r="AT203" i="8" s="1"/>
  <c r="AI202" i="8"/>
  <c r="AT202" i="8" s="1"/>
  <c r="AI201" i="8"/>
  <c r="AT201" i="8" s="1"/>
  <c r="AI200" i="8"/>
  <c r="AT200" i="8" s="1"/>
  <c r="AI199" i="8"/>
  <c r="AT199" i="8" s="1"/>
  <c r="AI198" i="8"/>
  <c r="AT198" i="8" s="1"/>
  <c r="AI197" i="8"/>
  <c r="AT197" i="8" s="1"/>
  <c r="AI196" i="8"/>
  <c r="AT196" i="8" s="1"/>
  <c r="AI195" i="8"/>
  <c r="AT195" i="8" s="1"/>
  <c r="AI194" i="8"/>
  <c r="AT194" i="8" s="1"/>
  <c r="AI193" i="8"/>
  <c r="AT193" i="8" s="1"/>
  <c r="AI192" i="8"/>
  <c r="AT192" i="8" s="1"/>
  <c r="AI191" i="8"/>
  <c r="AT191" i="8" s="1"/>
  <c r="AI190" i="8"/>
  <c r="AT190" i="8" s="1"/>
  <c r="AI189" i="8"/>
  <c r="AT189" i="8" s="1"/>
  <c r="AI188" i="8"/>
  <c r="AT188" i="8" s="1"/>
  <c r="AI187" i="8"/>
  <c r="AT187" i="8" s="1"/>
  <c r="AI186" i="8"/>
  <c r="AT186" i="8" s="1"/>
  <c r="AI185" i="8"/>
  <c r="AT185" i="8" s="1"/>
  <c r="AI184" i="8"/>
  <c r="AT184" i="8" s="1"/>
  <c r="AI181" i="8"/>
  <c r="AT181" i="8" s="1"/>
  <c r="AI176" i="8"/>
  <c r="AT176" i="8" s="1"/>
  <c r="AI173" i="8"/>
  <c r="AT173" i="8" s="1"/>
  <c r="AI164" i="8"/>
  <c r="AT164" i="8" s="1"/>
  <c r="AI163" i="8"/>
  <c r="AT163" i="8" s="1"/>
  <c r="AI160" i="8"/>
  <c r="AT160" i="8" s="1"/>
  <c r="AI158" i="8"/>
  <c r="AT158" i="8" s="1"/>
  <c r="AI156" i="8"/>
  <c r="AT156" i="8" s="1"/>
  <c r="AI154" i="8"/>
  <c r="AT154" i="8" s="1"/>
  <c r="AI152" i="8"/>
  <c r="AT152" i="8" s="1"/>
  <c r="AI151" i="8"/>
  <c r="AT151" i="8" s="1"/>
  <c r="AI150" i="8"/>
  <c r="AT150" i="8" s="1"/>
  <c r="AI149" i="8"/>
  <c r="AT149" i="8" s="1"/>
  <c r="AI148" i="8"/>
  <c r="AT148" i="8" s="1"/>
  <c r="AI147" i="8"/>
  <c r="AT147" i="8" s="1"/>
  <c r="AI146" i="8"/>
  <c r="AT146" i="8" s="1"/>
  <c r="AI145" i="8"/>
  <c r="AT145" i="8" s="1"/>
  <c r="AI144" i="8"/>
  <c r="AT144" i="8" s="1"/>
  <c r="AI143" i="8"/>
  <c r="AT143" i="8" s="1"/>
  <c r="AI142" i="8"/>
  <c r="AT142" i="8" s="1"/>
  <c r="AI141" i="8"/>
  <c r="AT141" i="8" s="1"/>
  <c r="AI140" i="8"/>
  <c r="AT140" i="8" s="1"/>
  <c r="AI139" i="8"/>
  <c r="AT139" i="8" s="1"/>
  <c r="AI138" i="8"/>
  <c r="AT138" i="8" s="1"/>
  <c r="AI137" i="8"/>
  <c r="AT137" i="8" s="1"/>
  <c r="AI136" i="8"/>
  <c r="AT136" i="8" s="1"/>
  <c r="AI135" i="8"/>
  <c r="AT135" i="8" s="1"/>
  <c r="AI134" i="8"/>
  <c r="AT134" i="8" s="1"/>
  <c r="AI133" i="8"/>
  <c r="AT133" i="8" s="1"/>
  <c r="AI132" i="8"/>
  <c r="AT132" i="8" s="1"/>
  <c r="AI131" i="8"/>
  <c r="AT131" i="8" s="1"/>
  <c r="AI130" i="8"/>
  <c r="AT130" i="8" s="1"/>
  <c r="AI129" i="8"/>
  <c r="AT129" i="8" s="1"/>
  <c r="AI128" i="8"/>
  <c r="AT128" i="8" s="1"/>
  <c r="AI127" i="8"/>
  <c r="AT127" i="8" s="1"/>
  <c r="AI126" i="8"/>
  <c r="AT126" i="8" s="1"/>
  <c r="AI125" i="8"/>
  <c r="AT125" i="8" s="1"/>
  <c r="AI124" i="8"/>
  <c r="AT124" i="8" s="1"/>
  <c r="AI123" i="8"/>
  <c r="AT123" i="8" s="1"/>
  <c r="AI122" i="8"/>
  <c r="AT122" i="8" s="1"/>
  <c r="AI121" i="8"/>
  <c r="AT121" i="8" s="1"/>
  <c r="AI120" i="8"/>
  <c r="AT120" i="8" s="1"/>
  <c r="AI119" i="8"/>
  <c r="AT119" i="8" s="1"/>
  <c r="AI118" i="8"/>
  <c r="AT118" i="8" s="1"/>
  <c r="AI117" i="8"/>
  <c r="AT117" i="8" s="1"/>
  <c r="AI116" i="8"/>
  <c r="AT116" i="8" s="1"/>
  <c r="AI115" i="8"/>
  <c r="AT115" i="8" s="1"/>
  <c r="AI114" i="8"/>
  <c r="AT114" i="8" s="1"/>
  <c r="AI113" i="8"/>
  <c r="AT113" i="8" s="1"/>
  <c r="AI112" i="8"/>
  <c r="AT112" i="8" s="1"/>
  <c r="AI111" i="8"/>
  <c r="AT111" i="8" s="1"/>
  <c r="AI110" i="8"/>
  <c r="AT110" i="8" s="1"/>
  <c r="AI109" i="8"/>
  <c r="AT109" i="8" s="1"/>
  <c r="AI108" i="8"/>
  <c r="AT108" i="8" s="1"/>
  <c r="AI107" i="8"/>
  <c r="AT107" i="8" s="1"/>
  <c r="AI106" i="8"/>
  <c r="AT106" i="8" s="1"/>
  <c r="AI105" i="8"/>
  <c r="AT105" i="8" s="1"/>
  <c r="AI104" i="8"/>
  <c r="AT104" i="8" s="1"/>
  <c r="AI103" i="8"/>
  <c r="AT103" i="8" s="1"/>
  <c r="AI102" i="8"/>
  <c r="AT102" i="8" s="1"/>
  <c r="AI101" i="8"/>
  <c r="AT101" i="8" s="1"/>
  <c r="AI100" i="8"/>
  <c r="AT100" i="8" s="1"/>
  <c r="AI99" i="8"/>
  <c r="AT99" i="8" s="1"/>
  <c r="AI98" i="8"/>
  <c r="AT98" i="8" s="1"/>
  <c r="AI97" i="8"/>
  <c r="AT97" i="8" s="1"/>
  <c r="AI96" i="8"/>
  <c r="AT96" i="8" s="1"/>
  <c r="AI95" i="8"/>
  <c r="AT95" i="8" s="1"/>
  <c r="AI94" i="8"/>
  <c r="AT94" i="8" s="1"/>
  <c r="AI93" i="8"/>
  <c r="AT93" i="8" s="1"/>
  <c r="AI92" i="8"/>
  <c r="AT92" i="8" s="1"/>
  <c r="AI91" i="8"/>
  <c r="AT91" i="8" s="1"/>
  <c r="AI90" i="8"/>
  <c r="AT90" i="8" s="1"/>
  <c r="AI89" i="8"/>
  <c r="AT89" i="8" s="1"/>
  <c r="AI88" i="8"/>
  <c r="AT88" i="8" s="1"/>
  <c r="AI87" i="8"/>
  <c r="AT87" i="8" s="1"/>
  <c r="AI86" i="8"/>
  <c r="AT86" i="8" s="1"/>
  <c r="AI85" i="8"/>
  <c r="AT85" i="8" s="1"/>
  <c r="AI84" i="8"/>
  <c r="AT84" i="8" s="1"/>
  <c r="AI83" i="8"/>
  <c r="AT83" i="8" s="1"/>
  <c r="AI82" i="8"/>
  <c r="AT82" i="8" s="1"/>
  <c r="AI81" i="8"/>
  <c r="AT81" i="8" s="1"/>
  <c r="AI80" i="8"/>
  <c r="AT80" i="8" s="1"/>
  <c r="AI79" i="8"/>
  <c r="AT79" i="8" s="1"/>
  <c r="AI78" i="8"/>
  <c r="AT78" i="8" s="1"/>
  <c r="AI77" i="8"/>
  <c r="AT77" i="8" s="1"/>
  <c r="AI76" i="8"/>
  <c r="AT76" i="8" s="1"/>
  <c r="AI75" i="8"/>
  <c r="AT75" i="8" s="1"/>
  <c r="AI74" i="8"/>
  <c r="AT74" i="8" s="1"/>
  <c r="AI73" i="8"/>
  <c r="AT73" i="8" s="1"/>
  <c r="AI72" i="8"/>
  <c r="AT72" i="8" s="1"/>
  <c r="AI71" i="8"/>
  <c r="AT71" i="8" s="1"/>
  <c r="AI70" i="8"/>
  <c r="AT70" i="8" s="1"/>
  <c r="AI69" i="8"/>
  <c r="AT69" i="8" s="1"/>
  <c r="AI68" i="8"/>
  <c r="AT68" i="8" s="1"/>
  <c r="AI67" i="8"/>
  <c r="AT67" i="8" s="1"/>
  <c r="AI66" i="8"/>
  <c r="AT66" i="8" s="1"/>
  <c r="AI65" i="8"/>
  <c r="AT65" i="8" s="1"/>
  <c r="AI64" i="8"/>
  <c r="AT64" i="8" s="1"/>
  <c r="AI63" i="8"/>
  <c r="AT63" i="8" s="1"/>
  <c r="AI62" i="8"/>
  <c r="AT62" i="8" s="1"/>
  <c r="AI61" i="8"/>
  <c r="AT61" i="8" s="1"/>
  <c r="AI60" i="8"/>
  <c r="AT60" i="8" s="1"/>
  <c r="AI59" i="8"/>
  <c r="AT59" i="8" s="1"/>
  <c r="AI58" i="8"/>
  <c r="AT58" i="8" s="1"/>
  <c r="AI57" i="8"/>
  <c r="AT57" i="8" s="1"/>
  <c r="AI56" i="8"/>
  <c r="AT56" i="8" s="1"/>
  <c r="AI55" i="8"/>
  <c r="AT55" i="8" s="1"/>
  <c r="AI54" i="8"/>
  <c r="AT54" i="8" s="1"/>
  <c r="AI53" i="8"/>
  <c r="AT53" i="8" s="1"/>
  <c r="AI52" i="8"/>
  <c r="AT52" i="8" s="1"/>
  <c r="AI51" i="8"/>
  <c r="AT51" i="8" s="1"/>
  <c r="AI50" i="8"/>
  <c r="AT50" i="8" s="1"/>
  <c r="AI49" i="8"/>
  <c r="AT49" i="8" s="1"/>
  <c r="AI48" i="8"/>
  <c r="AT48" i="8" s="1"/>
  <c r="AI47" i="8"/>
  <c r="AT47" i="8" s="1"/>
  <c r="AI46" i="8"/>
  <c r="AT46" i="8" s="1"/>
  <c r="AI45" i="8"/>
  <c r="AT45" i="8" s="1"/>
  <c r="AI44" i="8"/>
  <c r="AT44" i="8" s="1"/>
  <c r="AI43" i="8"/>
  <c r="AT43" i="8" s="1"/>
  <c r="AI42" i="8"/>
  <c r="AT42" i="8" s="1"/>
  <c r="AI41" i="8"/>
  <c r="AT41" i="8" s="1"/>
  <c r="AI40" i="8"/>
  <c r="AT40" i="8" s="1"/>
  <c r="AI39" i="8"/>
  <c r="AT39" i="8" s="1"/>
  <c r="AI38" i="8"/>
  <c r="AT38" i="8" s="1"/>
  <c r="AI37" i="8"/>
  <c r="AT37" i="8" s="1"/>
  <c r="AI36" i="8"/>
  <c r="AT36" i="8" s="1"/>
  <c r="AI35" i="8"/>
  <c r="AT35" i="8" s="1"/>
  <c r="AI34" i="8"/>
  <c r="AT34" i="8" s="1"/>
  <c r="AI33" i="8"/>
  <c r="AT33" i="8" s="1"/>
  <c r="AI32" i="8"/>
  <c r="AT32" i="8" s="1"/>
  <c r="AI31" i="8"/>
  <c r="AT31" i="8" s="1"/>
  <c r="AI30" i="8"/>
  <c r="AT30" i="8" s="1"/>
  <c r="AI29" i="8"/>
  <c r="AT29" i="8" s="1"/>
  <c r="AI28" i="8"/>
  <c r="AT28" i="8" s="1"/>
  <c r="AI27" i="8"/>
  <c r="AT27" i="8" s="1"/>
  <c r="AI26" i="8"/>
  <c r="AT26" i="8" s="1"/>
  <c r="AI25" i="8"/>
  <c r="AT25" i="8" s="1"/>
  <c r="AI24" i="8"/>
  <c r="AT24" i="8" s="1"/>
  <c r="AI23" i="8"/>
  <c r="AT23" i="8" s="1"/>
  <c r="AI22" i="8"/>
  <c r="AT22" i="8" s="1"/>
  <c r="AI21" i="8"/>
  <c r="AT21" i="8" s="1"/>
  <c r="AI20" i="8"/>
  <c r="AT20" i="8" s="1"/>
  <c r="AI19" i="8"/>
  <c r="AT19" i="8" s="1"/>
  <c r="AI18" i="8"/>
  <c r="AT18" i="8" s="1"/>
  <c r="AI17" i="8"/>
  <c r="AT17" i="8" s="1"/>
  <c r="AI16" i="8"/>
  <c r="AT16" i="8" s="1"/>
  <c r="AI15" i="8"/>
  <c r="AT15" i="8" s="1"/>
  <c r="AI14" i="8"/>
  <c r="AT14" i="8" s="1"/>
  <c r="AI13" i="8"/>
  <c r="AT13" i="8" s="1"/>
  <c r="AI12" i="8"/>
  <c r="AT12" i="8" s="1"/>
  <c r="AI11" i="8"/>
  <c r="AT11" i="8" s="1"/>
  <c r="AI10" i="8"/>
  <c r="AT10" i="8" s="1"/>
  <c r="AI9" i="8"/>
  <c r="AT9" i="8" s="1"/>
  <c r="AI8" i="8"/>
  <c r="AT8" i="8" s="1"/>
  <c r="AI7" i="8"/>
  <c r="AT7" i="8" s="1"/>
  <c r="AI6" i="8"/>
  <c r="AT6" i="8" s="1"/>
  <c r="AI5" i="8"/>
  <c r="AT5" i="8" s="1"/>
  <c r="AI4" i="8"/>
  <c r="AT4" i="8" s="1"/>
  <c r="AI3" i="8"/>
  <c r="AT3" i="8" s="1"/>
  <c r="AI2" i="8"/>
  <c r="AT2" i="8" s="1"/>
  <c r="AP164" i="8"/>
  <c r="AP170" i="8"/>
  <c r="AP153" i="8"/>
  <c r="AP178" i="8"/>
  <c r="AP176" i="8"/>
  <c r="AP160" i="8"/>
  <c r="AP184" i="8"/>
  <c r="AP157" i="8"/>
  <c r="AP163" i="8"/>
  <c r="AP180" i="8"/>
  <c r="AP183" i="8"/>
  <c r="AP156" i="8"/>
  <c r="AP174" i="8"/>
  <c r="AP173" i="8"/>
  <c r="AP155" i="8"/>
  <c r="AP181" i="8"/>
  <c r="AP154" i="8"/>
  <c r="AR2" i="8"/>
  <c r="AQ2" i="8"/>
  <c r="AK2" i="8"/>
  <c r="AY2" i="8"/>
  <c r="AR3" i="8"/>
  <c r="AQ3" i="8"/>
  <c r="AK3" i="8"/>
  <c r="AY3" i="8"/>
  <c r="AR4" i="8"/>
  <c r="AQ4" i="8"/>
  <c r="AK4" i="8"/>
  <c r="AY4" i="8"/>
  <c r="AR5" i="8"/>
  <c r="AQ5" i="8"/>
  <c r="AK5" i="8"/>
  <c r="AZ5" i="8" s="1"/>
  <c r="AY5" i="8"/>
  <c r="AR6" i="8"/>
  <c r="AQ6" i="8"/>
  <c r="AK6" i="8"/>
  <c r="AY6" i="8"/>
  <c r="AR7" i="8"/>
  <c r="AQ7" i="8"/>
  <c r="AK7" i="8"/>
  <c r="AY7" i="8"/>
  <c r="AR8" i="8"/>
  <c r="AQ8" i="8"/>
  <c r="AK8" i="8"/>
  <c r="AY8" i="8"/>
  <c r="AR9" i="8"/>
  <c r="AQ9" i="8"/>
  <c r="AK9" i="8"/>
  <c r="AY9" i="8"/>
  <c r="AR10" i="8"/>
  <c r="AQ10" i="8"/>
  <c r="AK10" i="8"/>
  <c r="AZ10" i="8" s="1"/>
  <c r="AY10" i="8"/>
  <c r="AR11" i="8"/>
  <c r="AQ11" i="8"/>
  <c r="AK11" i="8"/>
  <c r="AY11" i="8"/>
  <c r="AR12" i="8"/>
  <c r="AQ12" i="8"/>
  <c r="AK12" i="8"/>
  <c r="AZ12" i="8" s="1"/>
  <c r="AY12" i="8"/>
  <c r="AR13" i="8"/>
  <c r="AQ13" i="8"/>
  <c r="AK13" i="8"/>
  <c r="AY13" i="8"/>
  <c r="AR14" i="8"/>
  <c r="AQ14" i="8"/>
  <c r="AK14" i="8"/>
  <c r="AY14" i="8"/>
  <c r="AR15" i="8"/>
  <c r="AQ15" i="8"/>
  <c r="AK15" i="8"/>
  <c r="AZ15" i="8" s="1"/>
  <c r="AY15" i="8"/>
  <c r="AR16" i="8"/>
  <c r="AQ16" i="8"/>
  <c r="AK16" i="8"/>
  <c r="AZ16" i="8" s="1"/>
  <c r="AY16" i="8"/>
  <c r="AR17" i="8"/>
  <c r="AQ17" i="8"/>
  <c r="AK17" i="8"/>
  <c r="AY17" i="8"/>
  <c r="AR18" i="8"/>
  <c r="AQ18" i="8"/>
  <c r="AK18" i="8"/>
  <c r="AZ18" i="8" s="1"/>
  <c r="AY18" i="8"/>
  <c r="AR19" i="8"/>
  <c r="AQ19" i="8"/>
  <c r="AK19" i="8"/>
  <c r="AZ19" i="8" s="1"/>
  <c r="AY19" i="8"/>
  <c r="AR20" i="8"/>
  <c r="AQ20" i="8"/>
  <c r="AK20" i="8"/>
  <c r="AZ20" i="8" s="1"/>
  <c r="AY20" i="8"/>
  <c r="AR21" i="8"/>
  <c r="AQ21" i="8"/>
  <c r="AK21" i="8"/>
  <c r="AY21" i="8"/>
  <c r="AR22" i="8"/>
  <c r="AQ22" i="8"/>
  <c r="AK22" i="8"/>
  <c r="AY22" i="8"/>
  <c r="AR23" i="8"/>
  <c r="AQ23" i="8"/>
  <c r="AK23" i="8"/>
  <c r="AY23" i="8"/>
  <c r="AR24" i="8"/>
  <c r="AQ24" i="8"/>
  <c r="AK24" i="8"/>
  <c r="AZ24" i="8" s="1"/>
  <c r="AY24" i="8"/>
  <c r="AR25" i="8"/>
  <c r="AQ25" i="8"/>
  <c r="AK25" i="8"/>
  <c r="AY25" i="8"/>
  <c r="AR26" i="8"/>
  <c r="AQ26" i="8"/>
  <c r="AK26" i="8"/>
  <c r="AY26" i="8"/>
  <c r="AR27" i="8"/>
  <c r="AQ27" i="8"/>
  <c r="AK27" i="8"/>
  <c r="AZ27" i="8" s="1"/>
  <c r="AY27" i="8"/>
  <c r="AR28" i="8"/>
  <c r="AQ28" i="8"/>
  <c r="AK28" i="8"/>
  <c r="AZ28" i="8" s="1"/>
  <c r="AY28" i="8"/>
  <c r="AR29" i="8"/>
  <c r="AQ29" i="8"/>
  <c r="AK29" i="8"/>
  <c r="AY29" i="8"/>
  <c r="AR30" i="8"/>
  <c r="AQ30" i="8"/>
  <c r="AK30" i="8"/>
  <c r="AZ30" i="8" s="1"/>
  <c r="AY30" i="8"/>
  <c r="AR31" i="8"/>
  <c r="AQ31" i="8"/>
  <c r="AK31" i="8"/>
  <c r="AZ31" i="8" s="1"/>
  <c r="AY31" i="8"/>
  <c r="AR32" i="8"/>
  <c r="AQ32" i="8"/>
  <c r="AK32" i="8"/>
  <c r="AY32" i="8"/>
  <c r="AR33" i="8"/>
  <c r="AQ33" i="8"/>
  <c r="AK33" i="8"/>
  <c r="AZ33" i="8" s="1"/>
  <c r="AY33" i="8"/>
  <c r="AR34" i="8"/>
  <c r="AQ34" i="8"/>
  <c r="AK34" i="8"/>
  <c r="AZ34" i="8" s="1"/>
  <c r="AY34" i="8"/>
  <c r="AR35" i="8"/>
  <c r="AQ35" i="8"/>
  <c r="AK35" i="8"/>
  <c r="AZ35" i="8" s="1"/>
  <c r="AY35" i="8"/>
  <c r="AR36" i="8"/>
  <c r="AQ36" i="8"/>
  <c r="AK36" i="8"/>
  <c r="AY36" i="8"/>
  <c r="AR37" i="8"/>
  <c r="AQ37" i="8"/>
  <c r="AK37" i="8"/>
  <c r="AY37" i="8"/>
  <c r="AR38" i="8"/>
  <c r="AQ38" i="8"/>
  <c r="AK38" i="8"/>
  <c r="AZ38" i="8" s="1"/>
  <c r="AY38" i="8"/>
  <c r="AR39" i="8"/>
  <c r="AQ39" i="8"/>
  <c r="AK39" i="8"/>
  <c r="AY39" i="8"/>
  <c r="AR40" i="8"/>
  <c r="AQ40" i="8"/>
  <c r="AK40" i="8"/>
  <c r="AZ40" i="8" s="1"/>
  <c r="AY40" i="8"/>
  <c r="AR41" i="8"/>
  <c r="AQ41" i="8"/>
  <c r="AK41" i="8"/>
  <c r="AZ41" i="8" s="1"/>
  <c r="AY41" i="8"/>
  <c r="AR42" i="8"/>
  <c r="AQ42" i="8"/>
  <c r="AK42" i="8"/>
  <c r="AY42" i="8"/>
  <c r="AR43" i="8"/>
  <c r="AQ43" i="8"/>
  <c r="AK43" i="8"/>
  <c r="AY43" i="8"/>
  <c r="AR44" i="8"/>
  <c r="AQ44" i="8"/>
  <c r="AK44" i="8"/>
  <c r="AZ44" i="8" s="1"/>
  <c r="AY44" i="8"/>
  <c r="AR45" i="8"/>
  <c r="AQ45" i="8"/>
  <c r="AK45" i="8"/>
  <c r="AZ45" i="8" s="1"/>
  <c r="AY45" i="8"/>
  <c r="AR46" i="8"/>
  <c r="AQ46" i="8"/>
  <c r="AK46" i="8"/>
  <c r="AZ46" i="8" s="1"/>
  <c r="AY46" i="8"/>
  <c r="AR47" i="8"/>
  <c r="AY47" i="8" s="1"/>
  <c r="AQ47" i="8"/>
  <c r="AK47" i="8"/>
  <c r="AZ47" i="8" s="1"/>
  <c r="AR48" i="8"/>
  <c r="AY48" i="8" s="1"/>
  <c r="AQ48" i="8"/>
  <c r="AK48" i="8"/>
  <c r="AR49" i="8"/>
  <c r="AY49" i="8" s="1"/>
  <c r="AQ49" i="8"/>
  <c r="AS49" i="8" s="1"/>
  <c r="AH49" i="8" s="1"/>
  <c r="AK49" i="8"/>
  <c r="AZ49" i="8" s="1"/>
  <c r="AR50" i="8"/>
  <c r="AY50" i="8" s="1"/>
  <c r="AQ50" i="8"/>
  <c r="AK50" i="8"/>
  <c r="AZ50" i="8" s="1"/>
  <c r="AR51" i="8"/>
  <c r="AQ51" i="8"/>
  <c r="AK51" i="8"/>
  <c r="AZ51" i="8" s="1"/>
  <c r="AY51" i="8"/>
  <c r="AR52" i="8"/>
  <c r="AY52" i="8" s="1"/>
  <c r="AQ52" i="8"/>
  <c r="AK52" i="8"/>
  <c r="AZ52" i="8" s="1"/>
  <c r="AR53" i="8"/>
  <c r="AQ53" i="8"/>
  <c r="AS53" i="8" s="1"/>
  <c r="AH53" i="8" s="1"/>
  <c r="AK53" i="8"/>
  <c r="AZ53" i="8" s="1"/>
  <c r="AY53" i="8"/>
  <c r="AR54" i="8"/>
  <c r="AY54" i="8" s="1"/>
  <c r="AQ54" i="8"/>
  <c r="AK54" i="8"/>
  <c r="AZ54" i="8" s="1"/>
  <c r="AR55" i="8"/>
  <c r="AY55" i="8" s="1"/>
  <c r="AQ55" i="8"/>
  <c r="AK55" i="8"/>
  <c r="AZ55" i="8" s="1"/>
  <c r="AR56" i="8"/>
  <c r="AY56" i="8" s="1"/>
  <c r="AQ56" i="8"/>
  <c r="AK56" i="8"/>
  <c r="AZ56" i="8" s="1"/>
  <c r="AR57" i="8"/>
  <c r="AY57" i="8" s="1"/>
  <c r="AQ57" i="8"/>
  <c r="AK57" i="8"/>
  <c r="AR58" i="8"/>
  <c r="AY58" i="8" s="1"/>
  <c r="AQ58" i="8"/>
  <c r="AK58" i="8"/>
  <c r="AZ58" i="8" s="1"/>
  <c r="AR59" i="8"/>
  <c r="AQ59" i="8"/>
  <c r="AS59" i="8" s="1"/>
  <c r="AH59" i="8" s="1"/>
  <c r="AK59" i="8"/>
  <c r="AZ59" i="8" s="1"/>
  <c r="AY59" i="8"/>
  <c r="AR60" i="8"/>
  <c r="AY60" i="8" s="1"/>
  <c r="AQ60" i="8"/>
  <c r="AK60" i="8"/>
  <c r="AR61" i="8"/>
  <c r="AQ61" i="8"/>
  <c r="AK61" i="8"/>
  <c r="AZ61" i="8" s="1"/>
  <c r="AY61" i="8"/>
  <c r="AR62" i="8"/>
  <c r="AY62" i="8" s="1"/>
  <c r="AQ62" i="8"/>
  <c r="AK62" i="8"/>
  <c r="AZ62" i="8" s="1"/>
  <c r="AR63" i="8"/>
  <c r="AY63" i="8" s="1"/>
  <c r="AQ63" i="8"/>
  <c r="AK63" i="8"/>
  <c r="AR64" i="8"/>
  <c r="AY64" i="8" s="1"/>
  <c r="AQ64" i="8"/>
  <c r="AK64" i="8"/>
  <c r="AZ64" i="8" s="1"/>
  <c r="AR65" i="8"/>
  <c r="AY65" i="8" s="1"/>
  <c r="AQ65" i="8"/>
  <c r="AS65" i="8" s="1"/>
  <c r="AH65" i="8" s="1"/>
  <c r="AK65" i="8"/>
  <c r="AR66" i="8"/>
  <c r="AY66" i="8" s="1"/>
  <c r="AQ66" i="8"/>
  <c r="AK66" i="8"/>
  <c r="AZ66" i="8" s="1"/>
  <c r="AR67" i="8"/>
  <c r="AQ67" i="8"/>
  <c r="AS67" i="8" s="1"/>
  <c r="AH67" i="8" s="1"/>
  <c r="AK67" i="8"/>
  <c r="AZ67" i="8" s="1"/>
  <c r="AY67" i="8"/>
  <c r="AR68" i="8"/>
  <c r="AY68" i="8" s="1"/>
  <c r="AQ68" i="8"/>
  <c r="AK68" i="8"/>
  <c r="AR69" i="8"/>
  <c r="AQ69" i="8"/>
  <c r="AK69" i="8"/>
  <c r="AZ69" i="8" s="1"/>
  <c r="AY69" i="8"/>
  <c r="AR70" i="8"/>
  <c r="AY70" i="8" s="1"/>
  <c r="AQ70" i="8"/>
  <c r="AK70" i="8"/>
  <c r="AR71" i="8"/>
  <c r="AY71" i="8" s="1"/>
  <c r="AQ71" i="8"/>
  <c r="AK71" i="8"/>
  <c r="AR72" i="8"/>
  <c r="AY72" i="8" s="1"/>
  <c r="AQ72" i="8"/>
  <c r="AK72" i="8"/>
  <c r="AZ72" i="8" s="1"/>
  <c r="AR73" i="8"/>
  <c r="AY73" i="8" s="1"/>
  <c r="AQ73" i="8"/>
  <c r="AS73" i="8" s="1"/>
  <c r="AH73" i="8" s="1"/>
  <c r="AK73" i="8"/>
  <c r="AR74" i="8"/>
  <c r="AY74" i="8" s="1"/>
  <c r="AQ74" i="8"/>
  <c r="AK74" i="8"/>
  <c r="AR75" i="8"/>
  <c r="AY75" i="8" s="1"/>
  <c r="AQ75" i="8"/>
  <c r="AK75" i="8"/>
  <c r="AR76" i="8"/>
  <c r="AY76" i="8" s="1"/>
  <c r="AQ76" i="8"/>
  <c r="AK76" i="8"/>
  <c r="AZ76" i="8" s="1"/>
  <c r="AR77" i="8"/>
  <c r="AQ77" i="8"/>
  <c r="AK77" i="8"/>
  <c r="AZ77" i="8" s="1"/>
  <c r="AY77" i="8"/>
  <c r="AR78" i="8"/>
  <c r="AY78" i="8" s="1"/>
  <c r="AQ78" i="8"/>
  <c r="AK78" i="8"/>
  <c r="AR79" i="8"/>
  <c r="AY79" i="8" s="1"/>
  <c r="AQ79" i="8"/>
  <c r="AK79" i="8"/>
  <c r="AZ79" i="8" s="1"/>
  <c r="AR80" i="8"/>
  <c r="AY80" i="8" s="1"/>
  <c r="AQ80" i="8"/>
  <c r="AK80" i="8"/>
  <c r="AR81" i="8"/>
  <c r="AY81" i="8" s="1"/>
  <c r="AQ81" i="8"/>
  <c r="AK81" i="8"/>
  <c r="AZ81" i="8" s="1"/>
  <c r="AR82" i="8"/>
  <c r="AY82" i="8" s="1"/>
  <c r="AQ82" i="8"/>
  <c r="AK82" i="8"/>
  <c r="AZ82" i="8" s="1"/>
  <c r="AR83" i="8"/>
  <c r="AQ83" i="8"/>
  <c r="AS83" i="8" s="1"/>
  <c r="AH83" i="8" s="1"/>
  <c r="AK83" i="8"/>
  <c r="AY83" i="8"/>
  <c r="AR84" i="8"/>
  <c r="AY84" i="8" s="1"/>
  <c r="AQ84" i="8"/>
  <c r="AK84" i="8"/>
  <c r="AZ84" i="8" s="1"/>
  <c r="AR85" i="8"/>
  <c r="AQ85" i="8"/>
  <c r="AS85" i="8" s="1"/>
  <c r="AH85" i="8" s="1"/>
  <c r="AK85" i="8"/>
  <c r="AZ85" i="8" s="1"/>
  <c r="AY85" i="8"/>
  <c r="AR86" i="8"/>
  <c r="AY86" i="8" s="1"/>
  <c r="AQ86" i="8"/>
  <c r="AK86" i="8"/>
  <c r="AZ86" i="8" s="1"/>
  <c r="AR87" i="8"/>
  <c r="AY87" i="8" s="1"/>
  <c r="AQ87" i="8"/>
  <c r="AK87" i="8"/>
  <c r="AZ87" i="8" s="1"/>
  <c r="AR88" i="8"/>
  <c r="AY88" i="8" s="1"/>
  <c r="AQ88" i="8"/>
  <c r="AK88" i="8"/>
  <c r="AZ88" i="8" s="1"/>
  <c r="AR89" i="8"/>
  <c r="AY89" i="8" s="1"/>
  <c r="AQ89" i="8"/>
  <c r="AS89" i="8" s="1"/>
  <c r="AH89" i="8" s="1"/>
  <c r="AK89" i="8"/>
  <c r="AZ89" i="8" s="1"/>
  <c r="AR90" i="8"/>
  <c r="AY90" i="8" s="1"/>
  <c r="AQ90" i="8"/>
  <c r="AK90" i="8"/>
  <c r="AR91" i="8"/>
  <c r="AY91" i="8" s="1"/>
  <c r="AQ91" i="8"/>
  <c r="AS91" i="8" s="1"/>
  <c r="AH91" i="8" s="1"/>
  <c r="AK91" i="8"/>
  <c r="AR92" i="8"/>
  <c r="AY92" i="8" s="1"/>
  <c r="AQ92" i="8"/>
  <c r="AK92" i="8"/>
  <c r="AZ92" i="8" s="1"/>
  <c r="AR93" i="8"/>
  <c r="AQ93" i="8"/>
  <c r="AK93" i="8"/>
  <c r="AZ93" i="8" s="1"/>
  <c r="AY93" i="8"/>
  <c r="AR94" i="8"/>
  <c r="AY94" i="8" s="1"/>
  <c r="AQ94" i="8"/>
  <c r="AK94" i="8"/>
  <c r="AZ94" i="8" s="1"/>
  <c r="AR95" i="8"/>
  <c r="AY95" i="8" s="1"/>
  <c r="AQ95" i="8"/>
  <c r="AK95" i="8"/>
  <c r="AR96" i="8"/>
  <c r="AY96" i="8" s="1"/>
  <c r="AQ96" i="8"/>
  <c r="AK96" i="8"/>
  <c r="AR97" i="8"/>
  <c r="AY97" i="8" s="1"/>
  <c r="AQ97" i="8"/>
  <c r="AS97" i="8" s="1"/>
  <c r="AH97" i="8" s="1"/>
  <c r="AK97" i="8"/>
  <c r="AZ97" i="8" s="1"/>
  <c r="AR98" i="8"/>
  <c r="AY98" i="8" s="1"/>
  <c r="AQ98" i="8"/>
  <c r="AK98" i="8"/>
  <c r="AZ98" i="8" s="1"/>
  <c r="AR99" i="8"/>
  <c r="AQ99" i="8"/>
  <c r="AK99" i="8"/>
  <c r="AZ99" i="8" s="1"/>
  <c r="AY99" i="8"/>
  <c r="AR100" i="8"/>
  <c r="AY100" i="8" s="1"/>
  <c r="AQ100" i="8"/>
  <c r="AK100" i="8"/>
  <c r="AR101" i="8"/>
  <c r="AQ101" i="8"/>
  <c r="AS101" i="8" s="1"/>
  <c r="AH101" i="8" s="1"/>
  <c r="AK101" i="8"/>
  <c r="AZ101" i="8" s="1"/>
  <c r="AY101" i="8"/>
  <c r="AR102" i="8"/>
  <c r="AY102" i="8" s="1"/>
  <c r="AQ102" i="8"/>
  <c r="AK102" i="8"/>
  <c r="AZ102" i="8" s="1"/>
  <c r="AR103" i="8"/>
  <c r="AY103" i="8" s="1"/>
  <c r="AQ103" i="8"/>
  <c r="AK103" i="8"/>
  <c r="AZ103" i="8" s="1"/>
  <c r="AR104" i="8"/>
  <c r="AY104" i="8" s="1"/>
  <c r="AQ104" i="8"/>
  <c r="AK104" i="8"/>
  <c r="AZ104" i="8" s="1"/>
  <c r="AR105" i="8"/>
  <c r="AY105" i="8" s="1"/>
  <c r="AQ105" i="8"/>
  <c r="AK105" i="8"/>
  <c r="AR106" i="8"/>
  <c r="AY106" i="8" s="1"/>
  <c r="AQ106" i="8"/>
  <c r="AK106" i="8"/>
  <c r="AZ106" i="8" s="1"/>
  <c r="AR107" i="8"/>
  <c r="AY107" i="8" s="1"/>
  <c r="AQ107" i="8"/>
  <c r="AS107" i="8" s="1"/>
  <c r="AH107" i="8" s="1"/>
  <c r="AK107" i="8"/>
  <c r="AZ107" i="8" s="1"/>
  <c r="AR108" i="8"/>
  <c r="AY108" i="8" s="1"/>
  <c r="AQ108" i="8"/>
  <c r="AK108" i="8"/>
  <c r="AZ108" i="8" s="1"/>
  <c r="AR109" i="8"/>
  <c r="AQ109" i="8"/>
  <c r="AK109" i="8"/>
  <c r="AZ109" i="8" s="1"/>
  <c r="AY109" i="8"/>
  <c r="AR110" i="8"/>
  <c r="AY110" i="8" s="1"/>
  <c r="AQ110" i="8"/>
  <c r="AK110" i="8"/>
  <c r="AZ110" i="8" s="1"/>
  <c r="AR111" i="8"/>
  <c r="AY111" i="8" s="1"/>
  <c r="AQ111" i="8"/>
  <c r="AK111" i="8"/>
  <c r="AZ111" i="8" s="1"/>
  <c r="AR112" i="8"/>
  <c r="AY112" i="8" s="1"/>
  <c r="AQ112" i="8"/>
  <c r="AK112" i="8"/>
  <c r="AZ112" i="8" s="1"/>
  <c r="AR113" i="8"/>
  <c r="AY113" i="8" s="1"/>
  <c r="AQ113" i="8"/>
  <c r="AS113" i="8" s="1"/>
  <c r="AH113" i="8" s="1"/>
  <c r="AK113" i="8"/>
  <c r="AZ113" i="8" s="1"/>
  <c r="AR114" i="8"/>
  <c r="AY114" i="8" s="1"/>
  <c r="AQ114" i="8"/>
  <c r="AK114" i="8"/>
  <c r="AZ114" i="8" s="1"/>
  <c r="AR115" i="8"/>
  <c r="AQ115" i="8"/>
  <c r="AS115" i="8" s="1"/>
  <c r="AH115" i="8" s="1"/>
  <c r="AK115" i="8"/>
  <c r="AZ115" i="8" s="1"/>
  <c r="AY115" i="8"/>
  <c r="AR116" i="8"/>
  <c r="AY116" i="8" s="1"/>
  <c r="AQ116" i="8"/>
  <c r="AK116" i="8"/>
  <c r="AZ116" i="8" s="1"/>
  <c r="AR117" i="8"/>
  <c r="AQ117" i="8"/>
  <c r="AK117" i="8"/>
  <c r="AZ117" i="8" s="1"/>
  <c r="AY117" i="8"/>
  <c r="AR118" i="8"/>
  <c r="AY118" i="8" s="1"/>
  <c r="AQ118" i="8"/>
  <c r="AK118" i="8"/>
  <c r="AZ118" i="8" s="1"/>
  <c r="AR119" i="8"/>
  <c r="AY119" i="8" s="1"/>
  <c r="AQ119" i="8"/>
  <c r="AK119" i="8"/>
  <c r="AZ119" i="8" s="1"/>
  <c r="AR120" i="8"/>
  <c r="AY120" i="8" s="1"/>
  <c r="AQ120" i="8"/>
  <c r="AK120" i="8"/>
  <c r="AZ120" i="8" s="1"/>
  <c r="AR121" i="8"/>
  <c r="AY121" i="8" s="1"/>
  <c r="AQ121" i="8"/>
  <c r="AS121" i="8" s="1"/>
  <c r="AH121" i="8" s="1"/>
  <c r="AK121" i="8"/>
  <c r="AR122" i="8"/>
  <c r="AY122" i="8" s="1"/>
  <c r="AQ122" i="8"/>
  <c r="AK122" i="8"/>
  <c r="AZ122" i="8" s="1"/>
  <c r="AR123" i="8"/>
  <c r="AY123" i="8" s="1"/>
  <c r="AQ123" i="8"/>
  <c r="AK123" i="8"/>
  <c r="AZ123" i="8" s="1"/>
  <c r="AR124" i="8"/>
  <c r="AY124" i="8" s="1"/>
  <c r="AQ124" i="8"/>
  <c r="AK124" i="8"/>
  <c r="AZ124" i="8" s="1"/>
  <c r="AR125" i="8"/>
  <c r="AQ125" i="8"/>
  <c r="AK125" i="8"/>
  <c r="AZ125" i="8" s="1"/>
  <c r="AY125" i="8"/>
  <c r="AR126" i="8"/>
  <c r="AY126" i="8" s="1"/>
  <c r="AQ126" i="8"/>
  <c r="AK126" i="8"/>
  <c r="AZ126" i="8" s="1"/>
  <c r="AR127" i="8"/>
  <c r="AY127" i="8" s="1"/>
  <c r="AQ127" i="8"/>
  <c r="AK127" i="8"/>
  <c r="AZ127" i="8" s="1"/>
  <c r="AR128" i="8"/>
  <c r="AY128" i="8" s="1"/>
  <c r="AQ128" i="8"/>
  <c r="AK128" i="8"/>
  <c r="AZ128" i="8" s="1"/>
  <c r="AR129" i="8"/>
  <c r="AY129" i="8" s="1"/>
  <c r="AQ129" i="8"/>
  <c r="AK129" i="8"/>
  <c r="AZ129" i="8" s="1"/>
  <c r="AR130" i="8"/>
  <c r="AY130" i="8" s="1"/>
  <c r="AQ130" i="8"/>
  <c r="AK130" i="8"/>
  <c r="AZ130" i="8" s="1"/>
  <c r="AR131" i="8"/>
  <c r="AQ131" i="8"/>
  <c r="AS131" i="8" s="1"/>
  <c r="AH131" i="8" s="1"/>
  <c r="AK131" i="8"/>
  <c r="AZ131" i="8" s="1"/>
  <c r="AY131" i="8"/>
  <c r="AR132" i="8"/>
  <c r="AY132" i="8" s="1"/>
  <c r="AQ132" i="8"/>
  <c r="AK132" i="8"/>
  <c r="AZ132" i="8" s="1"/>
  <c r="AR133" i="8"/>
  <c r="AQ133" i="8"/>
  <c r="AS133" i="8" s="1"/>
  <c r="AH133" i="8" s="1"/>
  <c r="AK133" i="8"/>
  <c r="AZ133" i="8" s="1"/>
  <c r="AY133" i="8"/>
  <c r="AR134" i="8"/>
  <c r="AY134" i="8" s="1"/>
  <c r="AQ134" i="8"/>
  <c r="AK134" i="8"/>
  <c r="AZ134" i="8" s="1"/>
  <c r="AR135" i="8"/>
  <c r="AY135" i="8" s="1"/>
  <c r="AQ135" i="8"/>
  <c r="AK135" i="8"/>
  <c r="AZ135" i="8" s="1"/>
  <c r="AR136" i="8"/>
  <c r="AY136" i="8" s="1"/>
  <c r="AQ136" i="8"/>
  <c r="AK136" i="8"/>
  <c r="AZ136" i="8" s="1"/>
  <c r="AR137" i="8"/>
  <c r="AY137" i="8" s="1"/>
  <c r="AQ137" i="8"/>
  <c r="AS137" i="8" s="1"/>
  <c r="AH137" i="8" s="1"/>
  <c r="AK137" i="8"/>
  <c r="AZ137" i="8" s="1"/>
  <c r="AR138" i="8"/>
  <c r="AY138" i="8" s="1"/>
  <c r="AQ138" i="8"/>
  <c r="AK138" i="8"/>
  <c r="AZ138" i="8" s="1"/>
  <c r="AR139" i="8"/>
  <c r="AY139" i="8" s="1"/>
  <c r="AQ139" i="8"/>
  <c r="AS139" i="8" s="1"/>
  <c r="AH139" i="8" s="1"/>
  <c r="AK139" i="8"/>
  <c r="AZ139" i="8" s="1"/>
  <c r="AR140" i="8"/>
  <c r="AY140" i="8" s="1"/>
  <c r="AQ140" i="8"/>
  <c r="AK140" i="8"/>
  <c r="AZ140" i="8" s="1"/>
  <c r="AR141" i="8"/>
  <c r="AQ141" i="8"/>
  <c r="AK141" i="8"/>
  <c r="AZ141" i="8" s="1"/>
  <c r="AY141" i="8"/>
  <c r="AR142" i="8"/>
  <c r="AY142" i="8" s="1"/>
  <c r="AQ142" i="8"/>
  <c r="AK142" i="8"/>
  <c r="AZ142" i="8" s="1"/>
  <c r="AR143" i="8"/>
  <c r="AY143" i="8" s="1"/>
  <c r="AQ143" i="8"/>
  <c r="AK143" i="8"/>
  <c r="AZ143" i="8" s="1"/>
  <c r="AR144" i="8"/>
  <c r="AY144" i="8" s="1"/>
  <c r="AQ144" i="8"/>
  <c r="AK144" i="8"/>
  <c r="AZ144" i="8" s="1"/>
  <c r="AR145" i="8"/>
  <c r="AY145" i="8" s="1"/>
  <c r="AQ145" i="8"/>
  <c r="AS145" i="8" s="1"/>
  <c r="AH145" i="8" s="1"/>
  <c r="AK145" i="8"/>
  <c r="AZ145" i="8" s="1"/>
  <c r="AR146" i="8"/>
  <c r="AY146" i="8" s="1"/>
  <c r="AQ146" i="8"/>
  <c r="AK146" i="8"/>
  <c r="AZ146" i="8" s="1"/>
  <c r="AR147" i="8"/>
  <c r="AQ147" i="8"/>
  <c r="AK147" i="8"/>
  <c r="AZ147" i="8" s="1"/>
  <c r="AY147" i="8"/>
  <c r="AR148" i="8"/>
  <c r="AY148" i="8" s="1"/>
  <c r="AQ148" i="8"/>
  <c r="AK148" i="8"/>
  <c r="AZ148" i="8" s="1"/>
  <c r="AR149" i="8"/>
  <c r="AQ149" i="8"/>
  <c r="AS149" i="8" s="1"/>
  <c r="AH149" i="8" s="1"/>
  <c r="AK149" i="8"/>
  <c r="AZ149" i="8" s="1"/>
  <c r="AY149" i="8"/>
  <c r="AR150" i="8"/>
  <c r="AY150" i="8" s="1"/>
  <c r="AQ150" i="8"/>
  <c r="AK150" i="8"/>
  <c r="AZ150" i="8" s="1"/>
  <c r="AR151" i="8"/>
  <c r="AY151" i="8" s="1"/>
  <c r="AQ151" i="8"/>
  <c r="AK151" i="8"/>
  <c r="AZ151" i="8" s="1"/>
  <c r="AR152" i="8"/>
  <c r="AY152" i="8" s="1"/>
  <c r="AQ152" i="8"/>
  <c r="AK152" i="8"/>
  <c r="AZ152" i="8" s="1"/>
  <c r="AR153" i="8"/>
  <c r="AY153" i="8" s="1"/>
  <c r="AQ153" i="8"/>
  <c r="AT153" i="8"/>
  <c r="AR154" i="8"/>
  <c r="AY154" i="8" s="1"/>
  <c r="AQ154" i="8"/>
  <c r="AK154" i="8"/>
  <c r="AR155" i="8"/>
  <c r="AY155" i="8" s="1"/>
  <c r="AQ155" i="8"/>
  <c r="AT155" i="8"/>
  <c r="AR156" i="8"/>
  <c r="AY156" i="8" s="1"/>
  <c r="AQ156" i="8"/>
  <c r="AK156" i="8"/>
  <c r="AR157" i="8"/>
  <c r="AQ157" i="8"/>
  <c r="AT157" i="8"/>
  <c r="AY157" i="8"/>
  <c r="AR158" i="8"/>
  <c r="AY158" i="8" s="1"/>
  <c r="AQ158" i="8"/>
  <c r="AK158" i="8"/>
  <c r="AZ158" i="8" s="1"/>
  <c r="AR159" i="8"/>
  <c r="AY159" i="8" s="1"/>
  <c r="AQ159" i="8"/>
  <c r="AT159" i="8"/>
  <c r="AR160" i="8"/>
  <c r="AY160" i="8" s="1"/>
  <c r="AQ160" i="8"/>
  <c r="AK160" i="8"/>
  <c r="AR161" i="8"/>
  <c r="AY161" i="8" s="1"/>
  <c r="AQ161" i="8"/>
  <c r="AT161" i="8"/>
  <c r="AR162" i="8"/>
  <c r="AY162" i="8" s="1"/>
  <c r="AQ162" i="8"/>
  <c r="AT162" i="8"/>
  <c r="AR163" i="8"/>
  <c r="AQ163" i="8"/>
  <c r="AS163" i="8" s="1"/>
  <c r="AH163" i="8" s="1"/>
  <c r="AK163" i="8"/>
  <c r="AY163" i="8"/>
  <c r="AR164" i="8"/>
  <c r="AY164" i="8" s="1"/>
  <c r="AQ164" i="8"/>
  <c r="AK164" i="8"/>
  <c r="AR165" i="8"/>
  <c r="AQ165" i="8"/>
  <c r="AT165" i="8"/>
  <c r="AY165" i="8"/>
  <c r="AR166" i="8"/>
  <c r="AY166" i="8" s="1"/>
  <c r="AQ166" i="8"/>
  <c r="AT166" i="8"/>
  <c r="AR167" i="8"/>
  <c r="AY167" i="8" s="1"/>
  <c r="AQ167" i="8"/>
  <c r="AT167" i="8"/>
  <c r="AR168" i="8"/>
  <c r="AY168" i="8" s="1"/>
  <c r="AQ168" i="8"/>
  <c r="AT168" i="8"/>
  <c r="AR169" i="8"/>
  <c r="AY169" i="8" s="1"/>
  <c r="AQ169" i="8"/>
  <c r="AT169" i="8"/>
  <c r="AR170" i="8"/>
  <c r="AY170" i="8" s="1"/>
  <c r="AQ170" i="8"/>
  <c r="AT170" i="8"/>
  <c r="AR171" i="8"/>
  <c r="AY171" i="8" s="1"/>
  <c r="AQ171" i="8"/>
  <c r="AT171" i="8"/>
  <c r="AR172" i="8"/>
  <c r="AY172" i="8" s="1"/>
  <c r="AQ172" i="8"/>
  <c r="AT172" i="8"/>
  <c r="AR173" i="8"/>
  <c r="AQ173" i="8"/>
  <c r="AK173" i="8"/>
  <c r="AY173" i="8"/>
  <c r="AR174" i="8"/>
  <c r="AY174" i="8" s="1"/>
  <c r="AQ174" i="8"/>
  <c r="AT174" i="8"/>
  <c r="AR175" i="8"/>
  <c r="AY175" i="8" s="1"/>
  <c r="AQ175" i="8"/>
  <c r="AT175" i="8"/>
  <c r="AR176" i="8"/>
  <c r="AY176" i="8" s="1"/>
  <c r="AQ176" i="8"/>
  <c r="AK176" i="8"/>
  <c r="AR177" i="8"/>
  <c r="AY177" i="8" s="1"/>
  <c r="AQ177" i="8"/>
  <c r="AT177" i="8"/>
  <c r="AR178" i="8"/>
  <c r="AY178" i="8" s="1"/>
  <c r="AQ178" i="8"/>
  <c r="AT178" i="8"/>
  <c r="AR179" i="8"/>
  <c r="AQ179" i="8"/>
  <c r="AT179" i="8"/>
  <c r="AY179" i="8"/>
  <c r="AR180" i="8"/>
  <c r="AY180" i="8" s="1"/>
  <c r="AQ180" i="8"/>
  <c r="AT180" i="8"/>
  <c r="AR181" i="8"/>
  <c r="AQ181" i="8"/>
  <c r="AS181" i="8" s="1"/>
  <c r="AH181" i="8" s="1"/>
  <c r="AK181" i="8"/>
  <c r="AY181" i="8"/>
  <c r="AR182" i="8"/>
  <c r="AY182" i="8" s="1"/>
  <c r="AQ182" i="8"/>
  <c r="AT182" i="8"/>
  <c r="AR183" i="8"/>
  <c r="AY183" i="8" s="1"/>
  <c r="AQ183" i="8"/>
  <c r="AT183" i="8"/>
  <c r="AR184" i="8"/>
  <c r="AY184" i="8" s="1"/>
  <c r="AQ184" i="8"/>
  <c r="AK184" i="8"/>
  <c r="AR185" i="8"/>
  <c r="AY185" i="8" s="1"/>
  <c r="AQ185" i="8"/>
  <c r="AS185" i="8" s="1"/>
  <c r="AH185" i="8" s="1"/>
  <c r="AK185" i="8" s="1"/>
  <c r="AZ185" i="8" s="1"/>
  <c r="AR186" i="8"/>
  <c r="AY186" i="8" s="1"/>
  <c r="AQ186" i="8"/>
  <c r="AS186" i="8" s="1"/>
  <c r="AH186" i="8" s="1"/>
  <c r="AK186" i="8" s="1"/>
  <c r="AZ186" i="8" s="1"/>
  <c r="AR187" i="8"/>
  <c r="AY187" i="8" s="1"/>
  <c r="AQ187" i="8"/>
  <c r="AR188" i="8"/>
  <c r="AY188" i="8" s="1"/>
  <c r="AQ188" i="8"/>
  <c r="AS188" i="8" s="1"/>
  <c r="AH188" i="8" s="1"/>
  <c r="AK188" i="8" s="1"/>
  <c r="AZ188" i="8" s="1"/>
  <c r="AR189" i="8"/>
  <c r="AY189" i="8" s="1"/>
  <c r="AQ189" i="8"/>
  <c r="AS189" i="8" s="1"/>
  <c r="AH189" i="8" s="1"/>
  <c r="AK189" i="8" s="1"/>
  <c r="AZ189" i="8" s="1"/>
  <c r="AR190" i="8"/>
  <c r="AY190" i="8" s="1"/>
  <c r="AQ190" i="8"/>
  <c r="AS190" i="8" s="1"/>
  <c r="AH190" i="8" s="1"/>
  <c r="AK190" i="8" s="1"/>
  <c r="AZ190" i="8" s="1"/>
  <c r="AR191" i="8"/>
  <c r="AY191" i="8" s="1"/>
  <c r="AQ191" i="8"/>
  <c r="AR192" i="8"/>
  <c r="AY192" i="8" s="1"/>
  <c r="AQ192" i="8"/>
  <c r="AS192" i="8" s="1"/>
  <c r="AH192" i="8" s="1"/>
  <c r="AK192" i="8" s="1"/>
  <c r="AZ192" i="8" s="1"/>
  <c r="AR193" i="8"/>
  <c r="AY193" i="8" s="1"/>
  <c r="AQ193" i="8"/>
  <c r="AS193" i="8" s="1"/>
  <c r="AH193" i="8" s="1"/>
  <c r="AK193" i="8" s="1"/>
  <c r="AZ193" i="8" s="1"/>
  <c r="AR194" i="8"/>
  <c r="AY194" i="8" s="1"/>
  <c r="AQ194" i="8"/>
  <c r="AS194" i="8" s="1"/>
  <c r="AH194" i="8" s="1"/>
  <c r="AK194" i="8" s="1"/>
  <c r="AZ194" i="8" s="1"/>
  <c r="AR195" i="8"/>
  <c r="AY195" i="8" s="1"/>
  <c r="AQ195" i="8"/>
  <c r="AR196" i="8"/>
  <c r="AY196" i="8" s="1"/>
  <c r="AQ196" i="8"/>
  <c r="AS196" i="8" s="1"/>
  <c r="AH196" i="8" s="1"/>
  <c r="AK196" i="8" s="1"/>
  <c r="AZ196" i="8" s="1"/>
  <c r="AR197" i="8"/>
  <c r="AY197" i="8" s="1"/>
  <c r="AQ197" i="8"/>
  <c r="AS197" i="8" s="1"/>
  <c r="AH197" i="8" s="1"/>
  <c r="AK197" i="8" s="1"/>
  <c r="AZ197" i="8" s="1"/>
  <c r="AR198" i="8"/>
  <c r="AY198" i="8" s="1"/>
  <c r="AQ198" i="8"/>
  <c r="AS198" i="8" s="1"/>
  <c r="AH198" i="8" s="1"/>
  <c r="AK198" i="8" s="1"/>
  <c r="AZ198" i="8" s="1"/>
  <c r="AR199" i="8"/>
  <c r="AY199" i="8" s="1"/>
  <c r="AQ199" i="8"/>
  <c r="AR200" i="8"/>
  <c r="AY200" i="8" s="1"/>
  <c r="AQ200" i="8"/>
  <c r="AS200" i="8" s="1"/>
  <c r="AH200" i="8" s="1"/>
  <c r="AK200" i="8" s="1"/>
  <c r="AZ200" i="8" s="1"/>
  <c r="AR201" i="8"/>
  <c r="AY201" i="8" s="1"/>
  <c r="AQ201" i="8"/>
  <c r="AS201" i="8" s="1"/>
  <c r="AH201" i="8" s="1"/>
  <c r="AK201" i="8" s="1"/>
  <c r="AZ201" i="8" s="1"/>
  <c r="AR202" i="8"/>
  <c r="AY202" i="8" s="1"/>
  <c r="AQ202" i="8"/>
  <c r="AS202" i="8" s="1"/>
  <c r="AH202" i="8" s="1"/>
  <c r="AK202" i="8" s="1"/>
  <c r="AZ202" i="8" s="1"/>
  <c r="AR203" i="8"/>
  <c r="AY203" i="8" s="1"/>
  <c r="AQ203" i="8"/>
  <c r="AR204" i="8"/>
  <c r="AY204" i="8" s="1"/>
  <c r="AQ204" i="8"/>
  <c r="AS204" i="8" s="1"/>
  <c r="AH204" i="8" s="1"/>
  <c r="AK204" i="8" s="1"/>
  <c r="AZ204" i="8" s="1"/>
  <c r="AR205" i="8"/>
  <c r="AY205" i="8" s="1"/>
  <c r="AQ205" i="8"/>
  <c r="AS205" i="8" s="1"/>
  <c r="AH205" i="8" s="1"/>
  <c r="AK205" i="8" s="1"/>
  <c r="AZ205" i="8" s="1"/>
  <c r="AR206" i="8"/>
  <c r="AY206" i="8" s="1"/>
  <c r="AQ206" i="8"/>
  <c r="AS206" i="8" s="1"/>
  <c r="AH206" i="8" s="1"/>
  <c r="AK206" i="8" s="1"/>
  <c r="AZ206" i="8" s="1"/>
  <c r="AR207" i="8"/>
  <c r="AY207" i="8" s="1"/>
  <c r="AQ207" i="8"/>
  <c r="AR208" i="8"/>
  <c r="AY208" i="8" s="1"/>
  <c r="AQ208" i="8"/>
  <c r="AS208" i="8" s="1"/>
  <c r="AH208" i="8" s="1"/>
  <c r="AK208" i="8" s="1"/>
  <c r="AZ208" i="8" s="1"/>
  <c r="AR209" i="8"/>
  <c r="AY209" i="8" s="1"/>
  <c r="AQ209" i="8"/>
  <c r="AS209" i="8" s="1"/>
  <c r="AH209" i="8" s="1"/>
  <c r="AK209" i="8" s="1"/>
  <c r="AZ209" i="8" s="1"/>
  <c r="AR210" i="8"/>
  <c r="AY210" i="8" s="1"/>
  <c r="AQ210" i="8"/>
  <c r="AS210" i="8" s="1"/>
  <c r="AH210" i="8" s="1"/>
  <c r="AK210" i="8" s="1"/>
  <c r="AZ210" i="8" s="1"/>
  <c r="AR211" i="8"/>
  <c r="AY211" i="8" s="1"/>
  <c r="AQ211" i="8"/>
  <c r="AR212" i="8"/>
  <c r="AY212" i="8" s="1"/>
  <c r="AQ212" i="8"/>
  <c r="AS212" i="8" s="1"/>
  <c r="AH212" i="8" s="1"/>
  <c r="AK212" i="8" s="1"/>
  <c r="AZ212" i="8" s="1"/>
  <c r="AR213" i="8"/>
  <c r="AY213" i="8" s="1"/>
  <c r="AQ213" i="8"/>
  <c r="AS213" i="8" s="1"/>
  <c r="AH213" i="8" s="1"/>
  <c r="AK213" i="8" s="1"/>
  <c r="AZ213" i="8" s="1"/>
  <c r="AR214" i="8"/>
  <c r="AY214" i="8" s="1"/>
  <c r="AQ214" i="8"/>
  <c r="AS214" i="8" s="1"/>
  <c r="AH214" i="8" s="1"/>
  <c r="AK214" i="8" s="1"/>
  <c r="AZ214" i="8" s="1"/>
  <c r="AR215" i="8"/>
  <c r="AY215" i="8" s="1"/>
  <c r="AQ215" i="8"/>
  <c r="AR216" i="8"/>
  <c r="AY216" i="8" s="1"/>
  <c r="AQ216" i="8"/>
  <c r="AS216" i="8" s="1"/>
  <c r="AH216" i="8" s="1"/>
  <c r="AK216" i="8" s="1"/>
  <c r="AZ216" i="8" s="1"/>
  <c r="AR217" i="8"/>
  <c r="AY217" i="8" s="1"/>
  <c r="AQ217" i="8"/>
  <c r="AS217" i="8" s="1"/>
  <c r="AH217" i="8" s="1"/>
  <c r="AK217" i="8" s="1"/>
  <c r="AZ217" i="8" s="1"/>
  <c r="AR218" i="8"/>
  <c r="AY218" i="8" s="1"/>
  <c r="AQ218" i="8"/>
  <c r="AS218" i="8" s="1"/>
  <c r="AH218" i="8" s="1"/>
  <c r="AK218" i="8" s="1"/>
  <c r="AZ218" i="8" s="1"/>
  <c r="AR219" i="8"/>
  <c r="AY219" i="8" s="1"/>
  <c r="AQ219" i="8"/>
  <c r="AR220" i="8"/>
  <c r="AY220" i="8" s="1"/>
  <c r="AQ220" i="8"/>
  <c r="AS220" i="8" s="1"/>
  <c r="AH220" i="8" s="1"/>
  <c r="AK220" i="8" s="1"/>
  <c r="AZ220" i="8" s="1"/>
  <c r="AR221" i="8"/>
  <c r="AY221" i="8" s="1"/>
  <c r="AQ221" i="8"/>
  <c r="AS221" i="8" s="1"/>
  <c r="AH221" i="8" s="1"/>
  <c r="AK221" i="8" s="1"/>
  <c r="AZ221" i="8" s="1"/>
  <c r="AR222" i="8"/>
  <c r="AY222" i="8" s="1"/>
  <c r="AQ222" i="8"/>
  <c r="AS222" i="8" s="1"/>
  <c r="AH222" i="8" s="1"/>
  <c r="AK222" i="8" s="1"/>
  <c r="AZ222" i="8" s="1"/>
  <c r="AR223" i="8"/>
  <c r="AY223" i="8" s="1"/>
  <c r="AQ223" i="8"/>
  <c r="AR224" i="8"/>
  <c r="AY224" i="8" s="1"/>
  <c r="AQ224" i="8"/>
  <c r="AS224" i="8" s="1"/>
  <c r="AH224" i="8" s="1"/>
  <c r="AK224" i="8" s="1"/>
  <c r="AZ224" i="8" s="1"/>
  <c r="AR225" i="8"/>
  <c r="AY225" i="8" s="1"/>
  <c r="AQ225" i="8"/>
  <c r="AS225" i="8" s="1"/>
  <c r="AH225" i="8" s="1"/>
  <c r="AK225" i="8" s="1"/>
  <c r="AZ225" i="8" s="1"/>
  <c r="AR226" i="8"/>
  <c r="AY226" i="8" s="1"/>
  <c r="AQ226" i="8"/>
  <c r="AS226" i="8" s="1"/>
  <c r="AH226" i="8" s="1"/>
  <c r="AK226" i="8" s="1"/>
  <c r="AZ226" i="8" s="1"/>
  <c r="AR227" i="8"/>
  <c r="AY227" i="8" s="1"/>
  <c r="AQ227" i="8"/>
  <c r="AR228" i="8"/>
  <c r="AY228" i="8" s="1"/>
  <c r="AQ228" i="8"/>
  <c r="AS228" i="8" s="1"/>
  <c r="AH228" i="8" s="1"/>
  <c r="AK228" i="8" s="1"/>
  <c r="AZ228" i="8" s="1"/>
  <c r="AR229" i="8"/>
  <c r="AY229" i="8" s="1"/>
  <c r="AQ229" i="8"/>
  <c r="AS229" i="8" s="1"/>
  <c r="AH229" i="8" s="1"/>
  <c r="AK229" i="8" s="1"/>
  <c r="AZ229" i="8" s="1"/>
  <c r="AR230" i="8"/>
  <c r="AY230" i="8" s="1"/>
  <c r="AQ230" i="8"/>
  <c r="AS230" i="8" s="1"/>
  <c r="AH230" i="8" s="1"/>
  <c r="AK230" i="8" s="1"/>
  <c r="AZ230" i="8" s="1"/>
  <c r="AR231" i="8"/>
  <c r="AY231" i="8" s="1"/>
  <c r="AQ231" i="8"/>
  <c r="AR232" i="8"/>
  <c r="AY232" i="8" s="1"/>
  <c r="AQ232" i="8"/>
  <c r="AS232" i="8" s="1"/>
  <c r="AH232" i="8" s="1"/>
  <c r="AK232" i="8" s="1"/>
  <c r="AZ232" i="8" s="1"/>
  <c r="AR233" i="8"/>
  <c r="AY233" i="8" s="1"/>
  <c r="AQ233" i="8"/>
  <c r="AS233" i="8" s="1"/>
  <c r="AH233" i="8" s="1"/>
  <c r="AK233" i="8" s="1"/>
  <c r="AZ233" i="8" s="1"/>
  <c r="AR234" i="8"/>
  <c r="AY234" i="8" s="1"/>
  <c r="AQ234" i="8"/>
  <c r="AS234" i="8" s="1"/>
  <c r="AH234" i="8" s="1"/>
  <c r="AK234" i="8" s="1"/>
  <c r="AZ234" i="8" s="1"/>
  <c r="AR235" i="8"/>
  <c r="AY235" i="8" s="1"/>
  <c r="AQ235" i="8"/>
  <c r="AR236" i="8"/>
  <c r="AY236" i="8" s="1"/>
  <c r="AQ236" i="8"/>
  <c r="AS236" i="8" s="1"/>
  <c r="AH236" i="8" s="1"/>
  <c r="AK236" i="8" s="1"/>
  <c r="AZ236" i="8" s="1"/>
  <c r="AR237" i="8"/>
  <c r="AY237" i="8" s="1"/>
  <c r="AQ237" i="8"/>
  <c r="AS237" i="8" s="1"/>
  <c r="AH237" i="8" s="1"/>
  <c r="AK237" i="8" s="1"/>
  <c r="AZ237" i="8" s="1"/>
  <c r="AR238" i="8"/>
  <c r="AY238" i="8" s="1"/>
  <c r="AQ238" i="8"/>
  <c r="AS238" i="8" s="1"/>
  <c r="AH238" i="8" s="1"/>
  <c r="AK238" i="8" s="1"/>
  <c r="AZ238" i="8" s="1"/>
  <c r="AR239" i="8"/>
  <c r="AY239" i="8" s="1"/>
  <c r="AQ239" i="8"/>
  <c r="AR240" i="8"/>
  <c r="AY240" i="8" s="1"/>
  <c r="AQ240" i="8"/>
  <c r="AS240" i="8" s="1"/>
  <c r="AH240" i="8" s="1"/>
  <c r="AK240" i="8" s="1"/>
  <c r="AZ240" i="8" s="1"/>
  <c r="AR241" i="8"/>
  <c r="AY241" i="8" s="1"/>
  <c r="AQ241" i="8"/>
  <c r="AS241" i="8" s="1"/>
  <c r="AH241" i="8" s="1"/>
  <c r="AK241" i="8" s="1"/>
  <c r="AZ241" i="8" s="1"/>
  <c r="AR242" i="8"/>
  <c r="AY242" i="8" s="1"/>
  <c r="AQ242" i="8"/>
  <c r="AS242" i="8" s="1"/>
  <c r="AH242" i="8" s="1"/>
  <c r="AK242" i="8" s="1"/>
  <c r="AZ242" i="8" s="1"/>
  <c r="AR243" i="8"/>
  <c r="AY243" i="8" s="1"/>
  <c r="AQ243" i="8"/>
  <c r="AR244" i="8"/>
  <c r="AY244" i="8" s="1"/>
  <c r="AQ244" i="8"/>
  <c r="AS244" i="8" s="1"/>
  <c r="AH244" i="8" s="1"/>
  <c r="AK244" i="8" s="1"/>
  <c r="AZ244" i="8" s="1"/>
  <c r="AR245" i="8"/>
  <c r="AY245" i="8" s="1"/>
  <c r="AQ245" i="8"/>
  <c r="AS245" i="8" s="1"/>
  <c r="AH245" i="8" s="1"/>
  <c r="AK245" i="8" s="1"/>
  <c r="AZ245" i="8" s="1"/>
  <c r="AR246" i="8"/>
  <c r="AY246" i="8" s="1"/>
  <c r="AQ246" i="8"/>
  <c r="AS246" i="8" s="1"/>
  <c r="AH246" i="8" s="1"/>
  <c r="AK246" i="8" s="1"/>
  <c r="AZ246" i="8" s="1"/>
  <c r="AR247" i="8"/>
  <c r="AY247" i="8" s="1"/>
  <c r="AQ247" i="8"/>
  <c r="AR248" i="8"/>
  <c r="AY248" i="8" s="1"/>
  <c r="AQ248" i="8"/>
  <c r="AS248" i="8" s="1"/>
  <c r="AH248" i="8" s="1"/>
  <c r="AK248" i="8" s="1"/>
  <c r="AZ248" i="8" s="1"/>
  <c r="AR249" i="8"/>
  <c r="AY249" i="8" s="1"/>
  <c r="AQ249" i="8"/>
  <c r="AS249" i="8" s="1"/>
  <c r="AH249" i="8" s="1"/>
  <c r="AK249" i="8" s="1"/>
  <c r="AZ249" i="8" s="1"/>
  <c r="AR250" i="8"/>
  <c r="AY250" i="8" s="1"/>
  <c r="AQ250" i="8"/>
  <c r="AS250" i="8" s="1"/>
  <c r="AH250" i="8" s="1"/>
  <c r="AK250" i="8" s="1"/>
  <c r="AZ250" i="8" s="1"/>
  <c r="AR251" i="8"/>
  <c r="AY251" i="8" s="1"/>
  <c r="AQ251" i="8"/>
  <c r="AR252" i="8"/>
  <c r="AY252" i="8" s="1"/>
  <c r="AQ252" i="8"/>
  <c r="AS252" i="8" s="1"/>
  <c r="AH252" i="8" s="1"/>
  <c r="AK252" i="8" s="1"/>
  <c r="AZ252" i="8" s="1"/>
  <c r="AR253" i="8"/>
  <c r="AY253" i="8" s="1"/>
  <c r="AQ253" i="8"/>
  <c r="AS253" i="8" s="1"/>
  <c r="AH253" i="8" s="1"/>
  <c r="AK253" i="8" s="1"/>
  <c r="AZ253" i="8" s="1"/>
  <c r="AR254" i="8"/>
  <c r="AY254" i="8" s="1"/>
  <c r="AQ254" i="8"/>
  <c r="AS254" i="8" s="1"/>
  <c r="AH254" i="8" s="1"/>
  <c r="AK254" i="8" s="1"/>
  <c r="AZ254" i="8" s="1"/>
  <c r="AR255" i="8"/>
  <c r="AY255" i="8" s="1"/>
  <c r="AQ255" i="8"/>
  <c r="AR256" i="8"/>
  <c r="AY256" i="8" s="1"/>
  <c r="AQ256" i="8"/>
  <c r="AS256" i="8" s="1"/>
  <c r="AH256" i="8" s="1"/>
  <c r="AK256" i="8" s="1"/>
  <c r="AZ256" i="8" s="1"/>
  <c r="AR257" i="8"/>
  <c r="AY257" i="8" s="1"/>
  <c r="AQ257" i="8"/>
  <c r="AS257" i="8" s="1"/>
  <c r="AH257" i="8" s="1"/>
  <c r="AK257" i="8" s="1"/>
  <c r="AZ257" i="8" s="1"/>
  <c r="AR258" i="8"/>
  <c r="AY258" i="8" s="1"/>
  <c r="AQ258" i="8"/>
  <c r="AS258" i="8" s="1"/>
  <c r="AH258" i="8" s="1"/>
  <c r="AK258" i="8" s="1"/>
  <c r="AZ258" i="8" s="1"/>
  <c r="AR259" i="8"/>
  <c r="AY259" i="8" s="1"/>
  <c r="AQ259" i="8"/>
  <c r="AR260" i="8"/>
  <c r="AY260" i="8" s="1"/>
  <c r="AQ260" i="8"/>
  <c r="AS260" i="8" s="1"/>
  <c r="AH260" i="8" s="1"/>
  <c r="AK260" i="8" s="1"/>
  <c r="AZ260" i="8" s="1"/>
  <c r="AR261" i="8"/>
  <c r="AY261" i="8" s="1"/>
  <c r="AQ261" i="8"/>
  <c r="AS261" i="8" s="1"/>
  <c r="AH261" i="8" s="1"/>
  <c r="AK261" i="8" s="1"/>
  <c r="AZ261" i="8" s="1"/>
  <c r="AR262" i="8"/>
  <c r="AY262" i="8" s="1"/>
  <c r="AQ262" i="8"/>
  <c r="AS262" i="8" s="1"/>
  <c r="AH262" i="8" s="1"/>
  <c r="AK262" i="8" s="1"/>
  <c r="AZ262" i="8" s="1"/>
  <c r="AR263" i="8"/>
  <c r="AY263" i="8" s="1"/>
  <c r="AQ263" i="8"/>
  <c r="AR264" i="8"/>
  <c r="AY264" i="8" s="1"/>
  <c r="AQ264" i="8"/>
  <c r="AS264" i="8" s="1"/>
  <c r="AH264" i="8" s="1"/>
  <c r="AK264" i="8" s="1"/>
  <c r="AZ264" i="8" s="1"/>
  <c r="AR265" i="8"/>
  <c r="AY265" i="8" s="1"/>
  <c r="AQ265" i="8"/>
  <c r="AS265" i="8" s="1"/>
  <c r="AH265" i="8" s="1"/>
  <c r="AK265" i="8" s="1"/>
  <c r="AZ265" i="8" s="1"/>
  <c r="AR266" i="8"/>
  <c r="AY266" i="8" s="1"/>
  <c r="AQ266" i="8"/>
  <c r="AS266" i="8" s="1"/>
  <c r="AH266" i="8" s="1"/>
  <c r="AK266" i="8" s="1"/>
  <c r="AZ266" i="8" s="1"/>
  <c r="AR267" i="8"/>
  <c r="AY267" i="8" s="1"/>
  <c r="AQ267" i="8"/>
  <c r="AR268" i="8"/>
  <c r="AY268" i="8" s="1"/>
  <c r="AQ268" i="8"/>
  <c r="AS268" i="8" s="1"/>
  <c r="AH268" i="8" s="1"/>
  <c r="AK268" i="8" s="1"/>
  <c r="AZ268" i="8" s="1"/>
  <c r="AR269" i="8"/>
  <c r="AY269" i="8" s="1"/>
  <c r="AQ269" i="8"/>
  <c r="AS269" i="8" s="1"/>
  <c r="AH269" i="8" s="1"/>
  <c r="AK269" i="8" s="1"/>
  <c r="AZ269" i="8" s="1"/>
  <c r="AR270" i="8"/>
  <c r="AY270" i="8" s="1"/>
  <c r="AQ270" i="8"/>
  <c r="AS270" i="8" s="1"/>
  <c r="AH270" i="8" s="1"/>
  <c r="AK270" i="8" s="1"/>
  <c r="AZ270" i="8" s="1"/>
  <c r="AR271" i="8"/>
  <c r="AY271" i="8" s="1"/>
  <c r="AQ271" i="8"/>
  <c r="AR272" i="8"/>
  <c r="AY272" i="8" s="1"/>
  <c r="AQ272" i="8"/>
  <c r="AS272" i="8" s="1"/>
  <c r="AH272" i="8" s="1"/>
  <c r="AK272" i="8" s="1"/>
  <c r="AZ272" i="8" s="1"/>
  <c r="AR273" i="8"/>
  <c r="AY273" i="8" s="1"/>
  <c r="AQ273" i="8"/>
  <c r="AS273" i="8" s="1"/>
  <c r="AH273" i="8" s="1"/>
  <c r="AK273" i="8" s="1"/>
  <c r="AZ273" i="8" s="1"/>
  <c r="AR274" i="8"/>
  <c r="AY274" i="8" s="1"/>
  <c r="AQ274" i="8"/>
  <c r="AS274" i="8" s="1"/>
  <c r="AH274" i="8" s="1"/>
  <c r="AK274" i="8" s="1"/>
  <c r="AZ274" i="8" s="1"/>
  <c r="AR275" i="8"/>
  <c r="AY275" i="8" s="1"/>
  <c r="AQ275" i="8"/>
  <c r="AR276" i="8"/>
  <c r="AY276" i="8" s="1"/>
  <c r="AQ276" i="8"/>
  <c r="AS276" i="8" s="1"/>
  <c r="AH276" i="8" s="1"/>
  <c r="AK276" i="8" s="1"/>
  <c r="AZ276" i="8" s="1"/>
  <c r="AR277" i="8"/>
  <c r="AY277" i="8" s="1"/>
  <c r="AQ277" i="8"/>
  <c r="AS277" i="8" s="1"/>
  <c r="AH277" i="8" s="1"/>
  <c r="AK277" i="8" s="1"/>
  <c r="AZ277" i="8" s="1"/>
  <c r="AR278" i="8"/>
  <c r="AY278" i="8" s="1"/>
  <c r="AQ278" i="8"/>
  <c r="AS278" i="8" s="1"/>
  <c r="AH278" i="8" s="1"/>
  <c r="AK278" i="8" s="1"/>
  <c r="AZ278" i="8" s="1"/>
  <c r="AR279" i="8"/>
  <c r="AY279" i="8" s="1"/>
  <c r="AQ279" i="8"/>
  <c r="AR280" i="8"/>
  <c r="AY280" i="8" s="1"/>
  <c r="AQ280" i="8"/>
  <c r="AS280" i="8" s="1"/>
  <c r="AH280" i="8" s="1"/>
  <c r="AK280" i="8" s="1"/>
  <c r="AZ280" i="8" s="1"/>
  <c r="AR281" i="8"/>
  <c r="AY281" i="8" s="1"/>
  <c r="AQ281" i="8"/>
  <c r="AS281" i="8" s="1"/>
  <c r="AH281" i="8" s="1"/>
  <c r="AK281" i="8" s="1"/>
  <c r="AZ281" i="8" s="1"/>
  <c r="AR282" i="8"/>
  <c r="AY282" i="8" s="1"/>
  <c r="AQ282" i="8"/>
  <c r="AS282" i="8" s="1"/>
  <c r="AH282" i="8" s="1"/>
  <c r="AK282" i="8" s="1"/>
  <c r="AZ282" i="8" s="1"/>
  <c r="AR283" i="8"/>
  <c r="AY283" i="8" s="1"/>
  <c r="AQ283" i="8"/>
  <c r="AR284" i="8"/>
  <c r="AY284" i="8" s="1"/>
  <c r="AQ284" i="8"/>
  <c r="AS284" i="8" s="1"/>
  <c r="AH284" i="8" s="1"/>
  <c r="AK284" i="8" s="1"/>
  <c r="AZ284" i="8" s="1"/>
  <c r="AR285" i="8"/>
  <c r="AY285" i="8" s="1"/>
  <c r="AQ285" i="8"/>
  <c r="AS285" i="8" s="1"/>
  <c r="AH285" i="8" s="1"/>
  <c r="AK285" i="8" s="1"/>
  <c r="AZ285" i="8" s="1"/>
  <c r="AR286" i="8"/>
  <c r="AY286" i="8" s="1"/>
  <c r="AQ286" i="8"/>
  <c r="AS286" i="8" s="1"/>
  <c r="AH286" i="8" s="1"/>
  <c r="AK286" i="8" s="1"/>
  <c r="AZ286" i="8" s="1"/>
  <c r="AR287" i="8"/>
  <c r="AY287" i="8" s="1"/>
  <c r="AQ287" i="8"/>
  <c r="AR288" i="8"/>
  <c r="AY288" i="8" s="1"/>
  <c r="AQ288" i="8"/>
  <c r="AS288" i="8" s="1"/>
  <c r="AH288" i="8" s="1"/>
  <c r="AK288" i="8" s="1"/>
  <c r="AZ288" i="8" s="1"/>
  <c r="AR289" i="8"/>
  <c r="AY289" i="8" s="1"/>
  <c r="AQ289" i="8"/>
  <c r="AS289" i="8" s="1"/>
  <c r="AH289" i="8" s="1"/>
  <c r="AK289" i="8" s="1"/>
  <c r="AZ289" i="8" s="1"/>
  <c r="AR290" i="8"/>
  <c r="AY290" i="8" s="1"/>
  <c r="AQ290" i="8"/>
  <c r="AS290" i="8" s="1"/>
  <c r="AH290" i="8" s="1"/>
  <c r="AK290" i="8" s="1"/>
  <c r="AZ290" i="8" s="1"/>
  <c r="AR291" i="8"/>
  <c r="AY291" i="8" s="1"/>
  <c r="AQ291" i="8"/>
  <c r="AR292" i="8"/>
  <c r="AY292" i="8" s="1"/>
  <c r="AQ292" i="8"/>
  <c r="AS292" i="8" s="1"/>
  <c r="AH292" i="8" s="1"/>
  <c r="AK292" i="8" s="1"/>
  <c r="AZ292" i="8" s="1"/>
  <c r="AR293" i="8"/>
  <c r="AY293" i="8" s="1"/>
  <c r="AQ293" i="8"/>
  <c r="AS293" i="8" s="1"/>
  <c r="AH293" i="8" s="1"/>
  <c r="AK293" i="8" s="1"/>
  <c r="AZ293" i="8" s="1"/>
  <c r="AR294" i="8"/>
  <c r="AY294" i="8" s="1"/>
  <c r="AQ294" i="8"/>
  <c r="AS294" i="8" s="1"/>
  <c r="AH294" i="8" s="1"/>
  <c r="AK294" i="8" s="1"/>
  <c r="AZ294" i="8" s="1"/>
  <c r="AR295" i="8"/>
  <c r="AY295" i="8" s="1"/>
  <c r="AQ295" i="8"/>
  <c r="AR296" i="8"/>
  <c r="AY296" i="8" s="1"/>
  <c r="AQ296" i="8"/>
  <c r="AS296" i="8" s="1"/>
  <c r="AH296" i="8" s="1"/>
  <c r="AK296" i="8" s="1"/>
  <c r="AZ296" i="8" s="1"/>
  <c r="AR297" i="8"/>
  <c r="AY297" i="8" s="1"/>
  <c r="AQ297" i="8"/>
  <c r="AS297" i="8" s="1"/>
  <c r="AH297" i="8" s="1"/>
  <c r="AK297" i="8" s="1"/>
  <c r="AZ297" i="8" s="1"/>
  <c r="AR298" i="8"/>
  <c r="AY298" i="8" s="1"/>
  <c r="AQ298" i="8"/>
  <c r="AS298" i="8" s="1"/>
  <c r="AH298" i="8" s="1"/>
  <c r="AK298" i="8" s="1"/>
  <c r="AZ298" i="8" s="1"/>
  <c r="AR299" i="8"/>
  <c r="AY299" i="8" s="1"/>
  <c r="AQ299" i="8"/>
  <c r="AR300" i="8"/>
  <c r="AY300" i="8" s="1"/>
  <c r="AQ300" i="8"/>
  <c r="AS300" i="8" s="1"/>
  <c r="AH300" i="8" s="1"/>
  <c r="AK300" i="8" s="1"/>
  <c r="AZ300" i="8" s="1"/>
  <c r="AR301" i="8"/>
  <c r="AY301" i="8" s="1"/>
  <c r="AQ301" i="8"/>
  <c r="AS301" i="8" s="1"/>
  <c r="AH301" i="8" s="1"/>
  <c r="AK301" i="8" s="1"/>
  <c r="AZ301" i="8" s="1"/>
  <c r="AR302" i="8"/>
  <c r="AY302" i="8" s="1"/>
  <c r="AQ302" i="8"/>
  <c r="AS302" i="8" s="1"/>
  <c r="AH302" i="8" s="1"/>
  <c r="AK302" i="8" s="1"/>
  <c r="AZ302" i="8" s="1"/>
  <c r="AR303" i="8"/>
  <c r="AY303" i="8" s="1"/>
  <c r="AQ303" i="8"/>
  <c r="AR304" i="8"/>
  <c r="AY304" i="8" s="1"/>
  <c r="AQ304" i="8"/>
  <c r="AS304" i="8" s="1"/>
  <c r="AH304" i="8" s="1"/>
  <c r="AK304" i="8" s="1"/>
  <c r="AZ304" i="8" s="1"/>
  <c r="AR305" i="8"/>
  <c r="AY305" i="8" s="1"/>
  <c r="AQ305" i="8"/>
  <c r="AS305" i="8" s="1"/>
  <c r="AH305" i="8" s="1"/>
  <c r="AK305" i="8" s="1"/>
  <c r="AZ305" i="8" s="1"/>
  <c r="AR306" i="8"/>
  <c r="AY306" i="8" s="1"/>
  <c r="AQ306" i="8"/>
  <c r="AS306" i="8" s="1"/>
  <c r="AH306" i="8" s="1"/>
  <c r="AK306" i="8" s="1"/>
  <c r="AZ306" i="8" s="1"/>
  <c r="AR307" i="8"/>
  <c r="AY307" i="8" s="1"/>
  <c r="AQ307" i="8"/>
  <c r="AR308" i="8"/>
  <c r="AY308" i="8" s="1"/>
  <c r="AQ308" i="8"/>
  <c r="AS308" i="8" s="1"/>
  <c r="AH308" i="8" s="1"/>
  <c r="AK308" i="8" s="1"/>
  <c r="AZ308" i="8" s="1"/>
  <c r="AR309" i="8"/>
  <c r="AY309" i="8" s="1"/>
  <c r="AQ309" i="8"/>
  <c r="AS309" i="8" s="1"/>
  <c r="AH309" i="8" s="1"/>
  <c r="AK309" i="8" s="1"/>
  <c r="AZ309" i="8" s="1"/>
  <c r="AR310" i="8"/>
  <c r="AY310" i="8" s="1"/>
  <c r="AQ310" i="8"/>
  <c r="AS310" i="8" s="1"/>
  <c r="AH310" i="8" s="1"/>
  <c r="AK310" i="8" s="1"/>
  <c r="AZ310" i="8" s="1"/>
  <c r="AR311" i="8"/>
  <c r="AY311" i="8" s="1"/>
  <c r="AQ311" i="8"/>
  <c r="AR312" i="8"/>
  <c r="AY312" i="8" s="1"/>
  <c r="AQ312" i="8"/>
  <c r="AS312" i="8" s="1"/>
  <c r="AH312" i="8" s="1"/>
  <c r="AK312" i="8" s="1"/>
  <c r="AZ312" i="8" s="1"/>
  <c r="AR313" i="8"/>
  <c r="AY313" i="8" s="1"/>
  <c r="AQ313" i="8"/>
  <c r="AS313" i="8" s="1"/>
  <c r="AH313" i="8" s="1"/>
  <c r="AK313" i="8" s="1"/>
  <c r="AZ313" i="8" s="1"/>
  <c r="AR314" i="8"/>
  <c r="AY314" i="8" s="1"/>
  <c r="AQ314" i="8"/>
  <c r="AS314" i="8" s="1"/>
  <c r="AH314" i="8" s="1"/>
  <c r="AK314" i="8" s="1"/>
  <c r="AZ314" i="8" s="1"/>
  <c r="AR315" i="8"/>
  <c r="AY315" i="8" s="1"/>
  <c r="AQ315" i="8"/>
  <c r="AR316" i="8"/>
  <c r="AY316" i="8" s="1"/>
  <c r="AQ316" i="8"/>
  <c r="AS316" i="8" s="1"/>
  <c r="AH316" i="8" s="1"/>
  <c r="AK316" i="8" s="1"/>
  <c r="AZ316" i="8" s="1"/>
  <c r="AR317" i="8"/>
  <c r="AY317" i="8" s="1"/>
  <c r="AQ317" i="8"/>
  <c r="AS317" i="8" s="1"/>
  <c r="AH317" i="8" s="1"/>
  <c r="AK317" i="8" s="1"/>
  <c r="AZ317" i="8" s="1"/>
  <c r="AR318" i="8"/>
  <c r="AY318" i="8" s="1"/>
  <c r="AQ318" i="8"/>
  <c r="AS318" i="8" s="1"/>
  <c r="AH318" i="8" s="1"/>
  <c r="AK318" i="8" s="1"/>
  <c r="AZ318" i="8" s="1"/>
  <c r="AR319" i="8"/>
  <c r="AY319" i="8" s="1"/>
  <c r="AQ319" i="8"/>
  <c r="AR320" i="8"/>
  <c r="AY320" i="8" s="1"/>
  <c r="AQ320" i="8"/>
  <c r="AS320" i="8" s="1"/>
  <c r="AH320" i="8" s="1"/>
  <c r="AK320" i="8" s="1"/>
  <c r="AZ320" i="8" s="1"/>
  <c r="AR321" i="8"/>
  <c r="AY321" i="8" s="1"/>
  <c r="AQ321" i="8"/>
  <c r="AS321" i="8" s="1"/>
  <c r="AH321" i="8" s="1"/>
  <c r="AK321" i="8" s="1"/>
  <c r="AZ321" i="8" s="1"/>
  <c r="AR322" i="8"/>
  <c r="AY322" i="8" s="1"/>
  <c r="AQ322" i="8"/>
  <c r="AS322" i="8" s="1"/>
  <c r="AH322" i="8" s="1"/>
  <c r="AK322" i="8" s="1"/>
  <c r="AZ322" i="8" s="1"/>
  <c r="AR323" i="8"/>
  <c r="AY323" i="8" s="1"/>
  <c r="AQ323" i="8"/>
  <c r="AR324" i="8"/>
  <c r="AY324" i="8" s="1"/>
  <c r="AQ324" i="8"/>
  <c r="AS324" i="8" s="1"/>
  <c r="AH324" i="8" s="1"/>
  <c r="AK324" i="8" s="1"/>
  <c r="AZ324" i="8" s="1"/>
  <c r="AR325" i="8"/>
  <c r="AY325" i="8" s="1"/>
  <c r="AQ325" i="8"/>
  <c r="AS325" i="8" s="1"/>
  <c r="AH325" i="8" s="1"/>
  <c r="AK325" i="8" s="1"/>
  <c r="AZ325" i="8" s="1"/>
  <c r="AR326" i="8"/>
  <c r="AY326" i="8" s="1"/>
  <c r="AQ326" i="8"/>
  <c r="AS326" i="8" s="1"/>
  <c r="AH326" i="8" s="1"/>
  <c r="AK326" i="8" s="1"/>
  <c r="AZ326" i="8" s="1"/>
  <c r="AR327" i="8"/>
  <c r="AY327" i="8" s="1"/>
  <c r="AQ327" i="8"/>
  <c r="AR328" i="8"/>
  <c r="AY328" i="8" s="1"/>
  <c r="AQ328" i="8"/>
  <c r="AS328" i="8" s="1"/>
  <c r="AH328" i="8" s="1"/>
  <c r="AK328" i="8" s="1"/>
  <c r="AZ328" i="8" s="1"/>
  <c r="AR329" i="8"/>
  <c r="AY329" i="8" s="1"/>
  <c r="AQ329" i="8"/>
  <c r="AS329" i="8" s="1"/>
  <c r="AH329" i="8" s="1"/>
  <c r="AK329" i="8" s="1"/>
  <c r="AZ329" i="8" s="1"/>
  <c r="AR330" i="8"/>
  <c r="AY330" i="8" s="1"/>
  <c r="AQ330" i="8"/>
  <c r="AS330" i="8" s="1"/>
  <c r="AH330" i="8" s="1"/>
  <c r="AK330" i="8" s="1"/>
  <c r="AZ330" i="8" s="1"/>
  <c r="AR331" i="8"/>
  <c r="AY331" i="8" s="1"/>
  <c r="AQ331" i="8"/>
  <c r="AR332" i="8"/>
  <c r="AY332" i="8" s="1"/>
  <c r="AQ332" i="8"/>
  <c r="AS332" i="8" s="1"/>
  <c r="AH332" i="8" s="1"/>
  <c r="AK332" i="8" s="1"/>
  <c r="AZ332" i="8" s="1"/>
  <c r="AR333" i="8"/>
  <c r="AY333" i="8" s="1"/>
  <c r="AQ333" i="8"/>
  <c r="AS333" i="8" s="1"/>
  <c r="AH333" i="8" s="1"/>
  <c r="AK333" i="8" s="1"/>
  <c r="AZ333" i="8" s="1"/>
  <c r="AR334" i="8"/>
  <c r="AY334" i="8" s="1"/>
  <c r="AQ334" i="8"/>
  <c r="AS334" i="8" s="1"/>
  <c r="AH334" i="8" s="1"/>
  <c r="AK334" i="8" s="1"/>
  <c r="AZ334" i="8" s="1"/>
  <c r="AR335" i="8"/>
  <c r="AY335" i="8" s="1"/>
  <c r="AQ335" i="8"/>
  <c r="AR336" i="8"/>
  <c r="AY336" i="8" s="1"/>
  <c r="AQ336" i="8"/>
  <c r="AS336" i="8" s="1"/>
  <c r="AH336" i="8" s="1"/>
  <c r="AK336" i="8" s="1"/>
  <c r="AZ336" i="8" s="1"/>
  <c r="AR337" i="8"/>
  <c r="AY337" i="8" s="1"/>
  <c r="AQ337" i="8"/>
  <c r="AS337" i="8" s="1"/>
  <c r="AH337" i="8" s="1"/>
  <c r="AK337" i="8" s="1"/>
  <c r="AZ337" i="8" s="1"/>
  <c r="AR338" i="8"/>
  <c r="AY338" i="8" s="1"/>
  <c r="AQ338" i="8"/>
  <c r="AS338" i="8" s="1"/>
  <c r="AH338" i="8" s="1"/>
  <c r="AK338" i="8" s="1"/>
  <c r="AZ338" i="8" s="1"/>
  <c r="AR339" i="8"/>
  <c r="AY339" i="8" s="1"/>
  <c r="AQ339" i="8"/>
  <c r="AR340" i="8"/>
  <c r="AY340" i="8" s="1"/>
  <c r="AQ340" i="8"/>
  <c r="AS340" i="8" s="1"/>
  <c r="AH340" i="8" s="1"/>
  <c r="AK340" i="8" s="1"/>
  <c r="AZ340" i="8" s="1"/>
  <c r="AR341" i="8"/>
  <c r="AY341" i="8" s="1"/>
  <c r="AQ341" i="8"/>
  <c r="AS341" i="8" s="1"/>
  <c r="AH341" i="8" s="1"/>
  <c r="AK341" i="8" s="1"/>
  <c r="AZ341" i="8" s="1"/>
  <c r="AR342" i="8"/>
  <c r="AY342" i="8" s="1"/>
  <c r="AQ342" i="8"/>
  <c r="AS342" i="8" s="1"/>
  <c r="AH342" i="8" s="1"/>
  <c r="AK342" i="8" s="1"/>
  <c r="AZ342" i="8" s="1"/>
  <c r="AR343" i="8"/>
  <c r="AY343" i="8" s="1"/>
  <c r="AQ343" i="8"/>
  <c r="AR344" i="8"/>
  <c r="AY344" i="8" s="1"/>
  <c r="AQ344" i="8"/>
  <c r="AS344" i="8" s="1"/>
  <c r="AH344" i="8" s="1"/>
  <c r="AK344" i="8" s="1"/>
  <c r="AZ344" i="8" s="1"/>
  <c r="AR345" i="8"/>
  <c r="AY345" i="8" s="1"/>
  <c r="AQ345" i="8"/>
  <c r="AS345" i="8" s="1"/>
  <c r="AH345" i="8" s="1"/>
  <c r="AK345" i="8" s="1"/>
  <c r="AZ345" i="8" s="1"/>
  <c r="AR346" i="8"/>
  <c r="AY346" i="8" s="1"/>
  <c r="AQ346" i="8"/>
  <c r="AS346" i="8" s="1"/>
  <c r="AH346" i="8" s="1"/>
  <c r="AK346" i="8" s="1"/>
  <c r="AZ346" i="8" s="1"/>
  <c r="AR347" i="8"/>
  <c r="AY347" i="8" s="1"/>
  <c r="AQ347" i="8"/>
  <c r="AR348" i="8"/>
  <c r="AY348" i="8" s="1"/>
  <c r="AQ348" i="8"/>
  <c r="AS348" i="8" s="1"/>
  <c r="AH348" i="8" s="1"/>
  <c r="AK348" i="8" s="1"/>
  <c r="AZ348" i="8" s="1"/>
  <c r="AR349" i="8"/>
  <c r="AY349" i="8" s="1"/>
  <c r="AQ349" i="8"/>
  <c r="AS349" i="8" s="1"/>
  <c r="AH349" i="8" s="1"/>
  <c r="AK349" i="8" s="1"/>
  <c r="AZ349" i="8" s="1"/>
  <c r="AR350" i="8"/>
  <c r="AY350" i="8" s="1"/>
  <c r="AQ350" i="8"/>
  <c r="AS350" i="8" s="1"/>
  <c r="AH350" i="8" s="1"/>
  <c r="AK350" i="8" s="1"/>
  <c r="AZ350" i="8" s="1"/>
  <c r="AR351" i="8"/>
  <c r="AY351" i="8" s="1"/>
  <c r="AQ351" i="8"/>
  <c r="AR352" i="8"/>
  <c r="AY352" i="8" s="1"/>
  <c r="AQ352" i="8"/>
  <c r="AS352" i="8" s="1"/>
  <c r="AH352" i="8" s="1"/>
  <c r="AK352" i="8" s="1"/>
  <c r="AZ352" i="8" s="1"/>
  <c r="AR353" i="8"/>
  <c r="AY353" i="8" s="1"/>
  <c r="AQ353" i="8"/>
  <c r="AS353" i="8" s="1"/>
  <c r="AH353" i="8" s="1"/>
  <c r="AK353" i="8" s="1"/>
  <c r="AZ353" i="8" s="1"/>
  <c r="AR354" i="8"/>
  <c r="AY354" i="8" s="1"/>
  <c r="AQ354" i="8"/>
  <c r="AS354" i="8" s="1"/>
  <c r="AH354" i="8" s="1"/>
  <c r="AK354" i="8" s="1"/>
  <c r="AZ354" i="8" s="1"/>
  <c r="AR355" i="8"/>
  <c r="AY355" i="8" s="1"/>
  <c r="AQ355" i="8"/>
  <c r="AR356" i="8"/>
  <c r="AY356" i="8" s="1"/>
  <c r="AQ356" i="8"/>
  <c r="AS356" i="8" s="1"/>
  <c r="AH356" i="8" s="1"/>
  <c r="AK356" i="8" s="1"/>
  <c r="AZ356" i="8" s="1"/>
  <c r="AR357" i="8"/>
  <c r="AY357" i="8" s="1"/>
  <c r="AQ357" i="8"/>
  <c r="AS357" i="8" s="1"/>
  <c r="AH357" i="8" s="1"/>
  <c r="AK357" i="8" s="1"/>
  <c r="AZ357" i="8" s="1"/>
  <c r="AR358" i="8"/>
  <c r="AY358" i="8" s="1"/>
  <c r="AQ358" i="8"/>
  <c r="AS358" i="8" s="1"/>
  <c r="AH358" i="8" s="1"/>
  <c r="AK358" i="8" s="1"/>
  <c r="AZ358" i="8" s="1"/>
  <c r="AR359" i="8"/>
  <c r="AY359" i="8" s="1"/>
  <c r="AQ359" i="8"/>
  <c r="AR360" i="8"/>
  <c r="AY360" i="8" s="1"/>
  <c r="AQ360" i="8"/>
  <c r="AS360" i="8" s="1"/>
  <c r="AH360" i="8" s="1"/>
  <c r="AK360" i="8" s="1"/>
  <c r="AZ360" i="8" s="1"/>
  <c r="AR361" i="8"/>
  <c r="AY361" i="8" s="1"/>
  <c r="AQ361" i="8"/>
  <c r="AS361" i="8" s="1"/>
  <c r="AH361" i="8" s="1"/>
  <c r="AK361" i="8" s="1"/>
  <c r="AZ361" i="8" s="1"/>
  <c r="AR362" i="8"/>
  <c r="AY362" i="8" s="1"/>
  <c r="AQ362" i="8"/>
  <c r="AS362" i="8" s="1"/>
  <c r="AH362" i="8" s="1"/>
  <c r="AK362" i="8" s="1"/>
  <c r="AZ362" i="8" s="1"/>
  <c r="AR363" i="8"/>
  <c r="AY363" i="8" s="1"/>
  <c r="AQ363" i="8"/>
  <c r="AS363" i="8" s="1"/>
  <c r="AH363" i="8" s="1"/>
  <c r="AK363" i="8" s="1"/>
  <c r="AZ363" i="8" s="1"/>
  <c r="AR364" i="8"/>
  <c r="AY364" i="8" s="1"/>
  <c r="AQ364" i="8"/>
  <c r="AS364" i="8" s="1"/>
  <c r="AH364" i="8" s="1"/>
  <c r="AK364" i="8" s="1"/>
  <c r="AZ364" i="8" s="1"/>
  <c r="AR365" i="8"/>
  <c r="AY365" i="8" s="1"/>
  <c r="AQ365" i="8"/>
  <c r="AS365" i="8" s="1"/>
  <c r="AH365" i="8" s="1"/>
  <c r="AK365" i="8" s="1"/>
  <c r="AZ365" i="8" s="1"/>
  <c r="AR366" i="8"/>
  <c r="AY366" i="8" s="1"/>
  <c r="AQ366" i="8"/>
  <c r="AS366" i="8" s="1"/>
  <c r="AH366" i="8" s="1"/>
  <c r="AK366" i="8" s="1"/>
  <c r="AZ366" i="8" s="1"/>
  <c r="AR367" i="8"/>
  <c r="AY367" i="8" s="1"/>
  <c r="AQ367" i="8"/>
  <c r="AS367" i="8" s="1"/>
  <c r="AH367" i="8" s="1"/>
  <c r="AK367" i="8" s="1"/>
  <c r="AZ367" i="8" s="1"/>
  <c r="AR368" i="8"/>
  <c r="AY368" i="8" s="1"/>
  <c r="AQ368" i="8"/>
  <c r="AS368" i="8" s="1"/>
  <c r="AH368" i="8" s="1"/>
  <c r="AK368" i="8" s="1"/>
  <c r="AZ368" i="8" s="1"/>
  <c r="AR369" i="8"/>
  <c r="AY369" i="8" s="1"/>
  <c r="AQ369" i="8"/>
  <c r="AS369" i="8" s="1"/>
  <c r="AH369" i="8" s="1"/>
  <c r="AK369" i="8" s="1"/>
  <c r="AZ369" i="8" s="1"/>
  <c r="AR370" i="8"/>
  <c r="AY370" i="8" s="1"/>
  <c r="AQ370" i="8"/>
  <c r="AS370" i="8" s="1"/>
  <c r="AH370" i="8" s="1"/>
  <c r="AK370" i="8" s="1"/>
  <c r="AZ370" i="8" s="1"/>
  <c r="AR371" i="8"/>
  <c r="AY371" i="8" s="1"/>
  <c r="AQ371" i="8"/>
  <c r="AS371" i="8" s="1"/>
  <c r="AH371" i="8" s="1"/>
  <c r="AK371" i="8" s="1"/>
  <c r="AZ371" i="8" s="1"/>
  <c r="AR372" i="8"/>
  <c r="AY372" i="8" s="1"/>
  <c r="AQ372" i="8"/>
  <c r="AS372" i="8" s="1"/>
  <c r="AH372" i="8" s="1"/>
  <c r="AK372" i="8" s="1"/>
  <c r="AZ372" i="8" s="1"/>
  <c r="AR373" i="8"/>
  <c r="AY373" i="8" s="1"/>
  <c r="AQ373" i="8"/>
  <c r="AS373" i="8" s="1"/>
  <c r="AH373" i="8" s="1"/>
  <c r="AK373" i="8" s="1"/>
  <c r="AZ373" i="8" s="1"/>
  <c r="AR374" i="8"/>
  <c r="AY374" i="8" s="1"/>
  <c r="AQ374" i="8"/>
  <c r="AS374" i="8" s="1"/>
  <c r="AH374" i="8" s="1"/>
  <c r="AK374" i="8" s="1"/>
  <c r="AZ374" i="8" s="1"/>
  <c r="AR375" i="8"/>
  <c r="AY375" i="8" s="1"/>
  <c r="AQ375" i="8"/>
  <c r="AS375" i="8" s="1"/>
  <c r="AH375" i="8" s="1"/>
  <c r="AK375" i="8" s="1"/>
  <c r="AZ375" i="8" s="1"/>
  <c r="AR376" i="8"/>
  <c r="AY376" i="8" s="1"/>
  <c r="AQ376" i="8"/>
  <c r="AS376" i="8" s="1"/>
  <c r="AH376" i="8" s="1"/>
  <c r="AK376" i="8" s="1"/>
  <c r="AZ376" i="8" s="1"/>
  <c r="AR377" i="8"/>
  <c r="AY377" i="8" s="1"/>
  <c r="AQ377" i="8"/>
  <c r="AS377" i="8" s="1"/>
  <c r="AH377" i="8" s="1"/>
  <c r="AK377" i="8" s="1"/>
  <c r="AZ377" i="8" s="1"/>
  <c r="AR378" i="8"/>
  <c r="AY378" i="8" s="1"/>
  <c r="AQ378" i="8"/>
  <c r="AS378" i="8" s="1"/>
  <c r="AH378" i="8" s="1"/>
  <c r="AK378" i="8" s="1"/>
  <c r="AZ378" i="8" s="1"/>
  <c r="AR379" i="8"/>
  <c r="AY379" i="8" s="1"/>
  <c r="AQ379" i="8"/>
  <c r="AS379" i="8" s="1"/>
  <c r="AH379" i="8" s="1"/>
  <c r="AK379" i="8" s="1"/>
  <c r="AZ379" i="8" s="1"/>
  <c r="AR380" i="8"/>
  <c r="AY380" i="8" s="1"/>
  <c r="AQ380" i="8"/>
  <c r="AS380" i="8" s="1"/>
  <c r="AH380" i="8" s="1"/>
  <c r="AK380" i="8" s="1"/>
  <c r="AZ380" i="8" s="1"/>
  <c r="AR381" i="8"/>
  <c r="AY381" i="8" s="1"/>
  <c r="AQ381" i="8"/>
  <c r="AS381" i="8" s="1"/>
  <c r="AH381" i="8" s="1"/>
  <c r="AK381" i="8" s="1"/>
  <c r="AZ381" i="8" s="1"/>
  <c r="AR382" i="8"/>
  <c r="AY382" i="8" s="1"/>
  <c r="AQ382" i="8"/>
  <c r="AS382" i="8" s="1"/>
  <c r="AH382" i="8" s="1"/>
  <c r="AK382" i="8" s="1"/>
  <c r="AZ382" i="8" s="1"/>
  <c r="AR383" i="8"/>
  <c r="AY383" i="8" s="1"/>
  <c r="AQ383" i="8"/>
  <c r="AS383" i="8" s="1"/>
  <c r="AH383" i="8" s="1"/>
  <c r="AK383" i="8" s="1"/>
  <c r="AZ383" i="8" s="1"/>
  <c r="AR384" i="8"/>
  <c r="AY384" i="8" s="1"/>
  <c r="AQ384" i="8"/>
  <c r="AS384" i="8" s="1"/>
  <c r="AH384" i="8" s="1"/>
  <c r="AK384" i="8" s="1"/>
  <c r="AZ384" i="8" s="1"/>
  <c r="AR385" i="8"/>
  <c r="AY385" i="8" s="1"/>
  <c r="AQ385" i="8"/>
  <c r="AS385" i="8" s="1"/>
  <c r="AH385" i="8" s="1"/>
  <c r="AK385" i="8" s="1"/>
  <c r="AZ385" i="8" s="1"/>
  <c r="AR386" i="8"/>
  <c r="AY386" i="8" s="1"/>
  <c r="AQ386" i="8"/>
  <c r="AS386" i="8" s="1"/>
  <c r="AH386" i="8" s="1"/>
  <c r="AK386" i="8" s="1"/>
  <c r="AZ386" i="8" s="1"/>
  <c r="AR387" i="8"/>
  <c r="AY387" i="8" s="1"/>
  <c r="AQ387" i="8"/>
  <c r="AS387" i="8" s="1"/>
  <c r="AH387" i="8" s="1"/>
  <c r="AK387" i="8" s="1"/>
  <c r="AZ387" i="8" s="1"/>
  <c r="AR388" i="8"/>
  <c r="AY388" i="8" s="1"/>
  <c r="AQ388" i="8"/>
  <c r="AS388" i="8" s="1"/>
  <c r="AH388" i="8" s="1"/>
  <c r="AK388" i="8" s="1"/>
  <c r="AZ388" i="8" s="1"/>
  <c r="AR389" i="8"/>
  <c r="AY389" i="8" s="1"/>
  <c r="AQ389" i="8"/>
  <c r="AS389" i="8" s="1"/>
  <c r="AH389" i="8" s="1"/>
  <c r="AK389" i="8" s="1"/>
  <c r="AZ389" i="8" s="1"/>
  <c r="AR390" i="8"/>
  <c r="AY390" i="8" s="1"/>
  <c r="AQ390" i="8"/>
  <c r="AS390" i="8" s="1"/>
  <c r="AH390" i="8" s="1"/>
  <c r="AK390" i="8" s="1"/>
  <c r="AZ390" i="8" s="1"/>
  <c r="AR391" i="8"/>
  <c r="AY391" i="8" s="1"/>
  <c r="AQ391" i="8"/>
  <c r="AS391" i="8" s="1"/>
  <c r="AH391" i="8" s="1"/>
  <c r="AK391" i="8" s="1"/>
  <c r="AZ391" i="8" s="1"/>
  <c r="AR392" i="8"/>
  <c r="AY392" i="8" s="1"/>
  <c r="AQ392" i="8"/>
  <c r="AS392" i="8" s="1"/>
  <c r="AH392" i="8" s="1"/>
  <c r="AK392" i="8" s="1"/>
  <c r="AZ392" i="8" s="1"/>
  <c r="AR393" i="8"/>
  <c r="AY393" i="8" s="1"/>
  <c r="AQ393" i="8"/>
  <c r="AS393" i="8" s="1"/>
  <c r="AH393" i="8" s="1"/>
  <c r="AK393" i="8" s="1"/>
  <c r="AZ393" i="8" s="1"/>
  <c r="AR394" i="8"/>
  <c r="AY394" i="8" s="1"/>
  <c r="AQ394" i="8"/>
  <c r="AS394" i="8" s="1"/>
  <c r="AH394" i="8" s="1"/>
  <c r="AK394" i="8" s="1"/>
  <c r="AZ394" i="8" s="1"/>
  <c r="AR395" i="8"/>
  <c r="AY395" i="8" s="1"/>
  <c r="AQ395" i="8"/>
  <c r="AS395" i="8" s="1"/>
  <c r="AH395" i="8" s="1"/>
  <c r="AK395" i="8" s="1"/>
  <c r="AZ395" i="8" s="1"/>
  <c r="AR396" i="8"/>
  <c r="AY396" i="8" s="1"/>
  <c r="AQ396" i="8"/>
  <c r="AS396" i="8" s="1"/>
  <c r="AH396" i="8" s="1"/>
  <c r="AK396" i="8" s="1"/>
  <c r="AZ396" i="8" s="1"/>
  <c r="AR397" i="8"/>
  <c r="AY397" i="8" s="1"/>
  <c r="AQ397" i="8"/>
  <c r="AS397" i="8" s="1"/>
  <c r="AH397" i="8" s="1"/>
  <c r="AK397" i="8" s="1"/>
  <c r="AZ397" i="8" s="1"/>
  <c r="AR398" i="8"/>
  <c r="AY398" i="8" s="1"/>
  <c r="AQ398" i="8"/>
  <c r="AS398" i="8" s="1"/>
  <c r="AH398" i="8" s="1"/>
  <c r="AK398" i="8" s="1"/>
  <c r="AZ398" i="8" s="1"/>
  <c r="AR399" i="8"/>
  <c r="AY399" i="8" s="1"/>
  <c r="AQ399" i="8"/>
  <c r="AS399" i="8" s="1"/>
  <c r="AH399" i="8" s="1"/>
  <c r="AK399" i="8" s="1"/>
  <c r="AZ399" i="8" s="1"/>
  <c r="AR400" i="8"/>
  <c r="AY400" i="8" s="1"/>
  <c r="AQ400" i="8"/>
  <c r="AS400" i="8" s="1"/>
  <c r="AH400" i="8" s="1"/>
  <c r="AK400" i="8" s="1"/>
  <c r="AZ400" i="8" s="1"/>
  <c r="AR401" i="8"/>
  <c r="AY401" i="8" s="1"/>
  <c r="AQ401" i="8"/>
  <c r="AS401" i="8" s="1"/>
  <c r="AH401" i="8" s="1"/>
  <c r="AK401" i="8" s="1"/>
  <c r="AZ401" i="8" s="1"/>
  <c r="AR402" i="8"/>
  <c r="AY402" i="8" s="1"/>
  <c r="AQ402" i="8"/>
  <c r="AS402" i="8" s="1"/>
  <c r="AH402" i="8" s="1"/>
  <c r="AK402" i="8" s="1"/>
  <c r="AZ402" i="8" s="1"/>
  <c r="AR403" i="8"/>
  <c r="AY403" i="8" s="1"/>
  <c r="AQ403" i="8"/>
  <c r="AS403" i="8" s="1"/>
  <c r="AH403" i="8" s="1"/>
  <c r="AK403" i="8" s="1"/>
  <c r="AZ403" i="8" s="1"/>
  <c r="AR404" i="8"/>
  <c r="AY404" i="8" s="1"/>
  <c r="AQ404" i="8"/>
  <c r="AS404" i="8" s="1"/>
  <c r="AH404" i="8" s="1"/>
  <c r="AK404" i="8" s="1"/>
  <c r="AZ404" i="8" s="1"/>
  <c r="AR405" i="8"/>
  <c r="AY405" i="8" s="1"/>
  <c r="AQ405" i="8"/>
  <c r="AS405" i="8" s="1"/>
  <c r="AH405" i="8" s="1"/>
  <c r="AK405" i="8" s="1"/>
  <c r="AZ405" i="8" s="1"/>
  <c r="AR406" i="8"/>
  <c r="AY406" i="8" s="1"/>
  <c r="AQ406" i="8"/>
  <c r="AS406" i="8" s="1"/>
  <c r="AH406" i="8" s="1"/>
  <c r="AK406" i="8" s="1"/>
  <c r="AZ406" i="8" s="1"/>
  <c r="AR407" i="8"/>
  <c r="AY407" i="8" s="1"/>
  <c r="AQ407" i="8"/>
  <c r="AS407" i="8" s="1"/>
  <c r="AH407" i="8" s="1"/>
  <c r="AK407" i="8" s="1"/>
  <c r="AZ407" i="8" s="1"/>
  <c r="AR408" i="8"/>
  <c r="AY408" i="8" s="1"/>
  <c r="AQ408" i="8"/>
  <c r="AS408" i="8" s="1"/>
  <c r="AH408" i="8" s="1"/>
  <c r="AK408" i="8" s="1"/>
  <c r="AZ408" i="8" s="1"/>
  <c r="AR409" i="8"/>
  <c r="AY409" i="8" s="1"/>
  <c r="AQ409" i="8"/>
  <c r="AS409" i="8" s="1"/>
  <c r="AH409" i="8" s="1"/>
  <c r="AK409" i="8" s="1"/>
  <c r="AZ409" i="8" s="1"/>
  <c r="AR410" i="8"/>
  <c r="AY410" i="8" s="1"/>
  <c r="AQ410" i="8"/>
  <c r="AS410" i="8" s="1"/>
  <c r="AH410" i="8" s="1"/>
  <c r="AK410" i="8" s="1"/>
  <c r="AZ410" i="8" s="1"/>
  <c r="AR411" i="8"/>
  <c r="AY411" i="8" s="1"/>
  <c r="AQ411" i="8"/>
  <c r="AS411" i="8" s="1"/>
  <c r="AH411" i="8" s="1"/>
  <c r="AK411" i="8" s="1"/>
  <c r="AZ411" i="8" s="1"/>
  <c r="AR412" i="8"/>
  <c r="AY412" i="8" s="1"/>
  <c r="AQ412" i="8"/>
  <c r="AS412" i="8" s="1"/>
  <c r="AH412" i="8" s="1"/>
  <c r="AK412" i="8" s="1"/>
  <c r="AZ412" i="8" s="1"/>
  <c r="AR413" i="8"/>
  <c r="AY413" i="8" s="1"/>
  <c r="AQ413" i="8"/>
  <c r="AS413" i="8" s="1"/>
  <c r="AH413" i="8" s="1"/>
  <c r="AK413" i="8" s="1"/>
  <c r="AZ413" i="8" s="1"/>
  <c r="AR414" i="8"/>
  <c r="AY414" i="8" s="1"/>
  <c r="AQ414" i="8"/>
  <c r="AS414" i="8" s="1"/>
  <c r="AH414" i="8" s="1"/>
  <c r="AK414" i="8" s="1"/>
  <c r="AZ414" i="8" s="1"/>
  <c r="AR415" i="8"/>
  <c r="AY415" i="8" s="1"/>
  <c r="AQ415" i="8"/>
  <c r="AS415" i="8" s="1"/>
  <c r="AH415" i="8" s="1"/>
  <c r="AK415" i="8" s="1"/>
  <c r="AZ415" i="8" s="1"/>
  <c r="AR416" i="8"/>
  <c r="AY416" i="8" s="1"/>
  <c r="AQ416" i="8"/>
  <c r="AS416" i="8" s="1"/>
  <c r="AH416" i="8" s="1"/>
  <c r="AK416" i="8" s="1"/>
  <c r="AZ416" i="8" s="1"/>
  <c r="AR417" i="8"/>
  <c r="AY417" i="8" s="1"/>
  <c r="AQ417" i="8"/>
  <c r="AS417" i="8" s="1"/>
  <c r="AH417" i="8" s="1"/>
  <c r="AK417" i="8" s="1"/>
  <c r="AZ417" i="8" s="1"/>
  <c r="AR418" i="8"/>
  <c r="AY418" i="8" s="1"/>
  <c r="AQ418" i="8"/>
  <c r="AS418" i="8" s="1"/>
  <c r="AH418" i="8" s="1"/>
  <c r="AK418" i="8" s="1"/>
  <c r="AZ418" i="8" s="1"/>
  <c r="AR419" i="8"/>
  <c r="AY419" i="8" s="1"/>
  <c r="AQ419" i="8"/>
  <c r="AS419" i="8" s="1"/>
  <c r="AH419" i="8" s="1"/>
  <c r="AK419" i="8" s="1"/>
  <c r="AZ419" i="8" s="1"/>
  <c r="AR420" i="8"/>
  <c r="AY420" i="8" s="1"/>
  <c r="AQ420" i="8"/>
  <c r="AS420" i="8" s="1"/>
  <c r="AH420" i="8" s="1"/>
  <c r="AK420" i="8" s="1"/>
  <c r="AZ420" i="8" s="1"/>
  <c r="AR421" i="8"/>
  <c r="AY421" i="8" s="1"/>
  <c r="AQ421" i="8"/>
  <c r="AS421" i="8" s="1"/>
  <c r="AH421" i="8" s="1"/>
  <c r="AK421" i="8" s="1"/>
  <c r="AZ421" i="8" s="1"/>
  <c r="AR422" i="8"/>
  <c r="AY422" i="8" s="1"/>
  <c r="AQ422" i="8"/>
  <c r="AS422" i="8" s="1"/>
  <c r="AH422" i="8" s="1"/>
  <c r="AK422" i="8" s="1"/>
  <c r="AZ422" i="8" s="1"/>
  <c r="AR423" i="8"/>
  <c r="AY423" i="8" s="1"/>
  <c r="AQ423" i="8"/>
  <c r="AS423" i="8" s="1"/>
  <c r="AH423" i="8" s="1"/>
  <c r="AK423" i="8" s="1"/>
  <c r="AZ423" i="8" s="1"/>
  <c r="AR424" i="8"/>
  <c r="AY424" i="8" s="1"/>
  <c r="AQ424" i="8"/>
  <c r="AS424" i="8" s="1"/>
  <c r="AH424" i="8" s="1"/>
  <c r="AK424" i="8" s="1"/>
  <c r="AZ424" i="8" s="1"/>
  <c r="AR425" i="8"/>
  <c r="AY425" i="8" s="1"/>
  <c r="AQ425" i="8"/>
  <c r="AS425" i="8" s="1"/>
  <c r="AH425" i="8" s="1"/>
  <c r="AK425" i="8" s="1"/>
  <c r="AZ425" i="8" s="1"/>
  <c r="AR426" i="8"/>
  <c r="AY426" i="8" s="1"/>
  <c r="AQ426" i="8"/>
  <c r="AS426" i="8" s="1"/>
  <c r="AH426" i="8" s="1"/>
  <c r="AK426" i="8" s="1"/>
  <c r="AZ426" i="8" s="1"/>
  <c r="AR427" i="8"/>
  <c r="AY427" i="8" s="1"/>
  <c r="AQ427" i="8"/>
  <c r="AS427" i="8" s="1"/>
  <c r="AH427" i="8" s="1"/>
  <c r="AK427" i="8" s="1"/>
  <c r="AZ427" i="8" s="1"/>
  <c r="AR428" i="8"/>
  <c r="AY428" i="8" s="1"/>
  <c r="AQ428" i="8"/>
  <c r="AS428" i="8" s="1"/>
  <c r="AH428" i="8" s="1"/>
  <c r="AK428" i="8" s="1"/>
  <c r="AZ428" i="8" s="1"/>
  <c r="AR429" i="8"/>
  <c r="AY429" i="8" s="1"/>
  <c r="AQ429" i="8"/>
  <c r="AS429" i="8" s="1"/>
  <c r="AH429" i="8" s="1"/>
  <c r="AK429" i="8" s="1"/>
  <c r="AZ429" i="8" s="1"/>
  <c r="AR430" i="8"/>
  <c r="AY430" i="8" s="1"/>
  <c r="AQ430" i="8"/>
  <c r="AS430" i="8" s="1"/>
  <c r="AH430" i="8" s="1"/>
  <c r="AK430" i="8" s="1"/>
  <c r="AZ430" i="8" s="1"/>
  <c r="AR431" i="8"/>
  <c r="AY431" i="8" s="1"/>
  <c r="AQ431" i="8"/>
  <c r="AS431" i="8" s="1"/>
  <c r="AH431" i="8" s="1"/>
  <c r="AK431" i="8" s="1"/>
  <c r="AZ431" i="8" s="1"/>
  <c r="AR432" i="8"/>
  <c r="AY432" i="8" s="1"/>
  <c r="AQ432" i="8"/>
  <c r="AS432" i="8" s="1"/>
  <c r="AH432" i="8" s="1"/>
  <c r="AK432" i="8" s="1"/>
  <c r="AZ432" i="8" s="1"/>
  <c r="AR433" i="8"/>
  <c r="AY433" i="8" s="1"/>
  <c r="AQ433" i="8"/>
  <c r="AS433" i="8" s="1"/>
  <c r="AH433" i="8" s="1"/>
  <c r="AK433" i="8" s="1"/>
  <c r="AZ433" i="8" s="1"/>
  <c r="AR434" i="8"/>
  <c r="AY434" i="8" s="1"/>
  <c r="AQ434" i="8"/>
  <c r="AS434" i="8" s="1"/>
  <c r="AH434" i="8" s="1"/>
  <c r="AK434" i="8" s="1"/>
  <c r="AZ434" i="8" s="1"/>
  <c r="AR435" i="8"/>
  <c r="AY435" i="8" s="1"/>
  <c r="AQ435" i="8"/>
  <c r="AS435" i="8" s="1"/>
  <c r="AH435" i="8" s="1"/>
  <c r="AK435" i="8" s="1"/>
  <c r="AZ435" i="8" s="1"/>
  <c r="AR436" i="8"/>
  <c r="AY436" i="8" s="1"/>
  <c r="AQ436" i="8"/>
  <c r="AS436" i="8" s="1"/>
  <c r="AH436" i="8" s="1"/>
  <c r="AK436" i="8" s="1"/>
  <c r="AZ436" i="8" s="1"/>
  <c r="AR437" i="8"/>
  <c r="AY437" i="8" s="1"/>
  <c r="AQ437" i="8"/>
  <c r="AS437" i="8" s="1"/>
  <c r="AH437" i="8" s="1"/>
  <c r="AK437" i="8" s="1"/>
  <c r="AZ437" i="8" s="1"/>
  <c r="AR438" i="8"/>
  <c r="AY438" i="8" s="1"/>
  <c r="AQ438" i="8"/>
  <c r="AS438" i="8" s="1"/>
  <c r="AH438" i="8" s="1"/>
  <c r="AK438" i="8" s="1"/>
  <c r="AZ438" i="8" s="1"/>
  <c r="AR439" i="8"/>
  <c r="AY439" i="8" s="1"/>
  <c r="AQ439" i="8"/>
  <c r="AS439" i="8" s="1"/>
  <c r="AH439" i="8" s="1"/>
  <c r="AK439" i="8" s="1"/>
  <c r="AZ439" i="8" s="1"/>
  <c r="AR440" i="8"/>
  <c r="AY440" i="8" s="1"/>
  <c r="AQ440" i="8"/>
  <c r="AS440" i="8" s="1"/>
  <c r="AH440" i="8" s="1"/>
  <c r="AK440" i="8" s="1"/>
  <c r="AZ440" i="8" s="1"/>
  <c r="AR441" i="8"/>
  <c r="AY441" i="8" s="1"/>
  <c r="AQ441" i="8"/>
  <c r="AS441" i="8" s="1"/>
  <c r="AH441" i="8" s="1"/>
  <c r="AK441" i="8" s="1"/>
  <c r="AZ441" i="8" s="1"/>
  <c r="AR442" i="8"/>
  <c r="AY442" i="8" s="1"/>
  <c r="AQ442" i="8"/>
  <c r="AS442" i="8" s="1"/>
  <c r="AH442" i="8" s="1"/>
  <c r="AK442" i="8" s="1"/>
  <c r="AZ442" i="8" s="1"/>
  <c r="AR443" i="8"/>
  <c r="AY443" i="8" s="1"/>
  <c r="AQ443" i="8"/>
  <c r="AS443" i="8" s="1"/>
  <c r="AH443" i="8" s="1"/>
  <c r="AK443" i="8" s="1"/>
  <c r="AZ443" i="8" s="1"/>
  <c r="AR444" i="8"/>
  <c r="AY444" i="8" s="1"/>
  <c r="AQ444" i="8"/>
  <c r="AS444" i="8" s="1"/>
  <c r="AH444" i="8" s="1"/>
  <c r="AK444" i="8" s="1"/>
  <c r="AZ444" i="8" s="1"/>
  <c r="AR445" i="8"/>
  <c r="AY445" i="8" s="1"/>
  <c r="AQ445" i="8"/>
  <c r="AS445" i="8" s="1"/>
  <c r="AH445" i="8" s="1"/>
  <c r="AK445" i="8" s="1"/>
  <c r="AZ445" i="8" s="1"/>
  <c r="AR446" i="8"/>
  <c r="AY446" i="8" s="1"/>
  <c r="AQ446" i="8"/>
  <c r="AS446" i="8" s="1"/>
  <c r="AH446" i="8" s="1"/>
  <c r="AK446" i="8" s="1"/>
  <c r="AZ446" i="8" s="1"/>
  <c r="AR447" i="8"/>
  <c r="AY447" i="8" s="1"/>
  <c r="AQ447" i="8"/>
  <c r="AS447" i="8" s="1"/>
  <c r="AH447" i="8" s="1"/>
  <c r="AK447" i="8" s="1"/>
  <c r="AZ447" i="8" s="1"/>
  <c r="AR448" i="8"/>
  <c r="AY448" i="8" s="1"/>
  <c r="AQ448" i="8"/>
  <c r="AS448" i="8" s="1"/>
  <c r="AH448" i="8" s="1"/>
  <c r="AK448" i="8" s="1"/>
  <c r="AZ448" i="8" s="1"/>
  <c r="AR449" i="8"/>
  <c r="AY449" i="8" s="1"/>
  <c r="AQ449" i="8"/>
  <c r="AS449" i="8" s="1"/>
  <c r="AH449" i="8" s="1"/>
  <c r="AK449" i="8" s="1"/>
  <c r="AZ449" i="8" s="1"/>
  <c r="AR450" i="8"/>
  <c r="AY450" i="8" s="1"/>
  <c r="AQ450" i="8"/>
  <c r="AS450" i="8" s="1"/>
  <c r="AH450" i="8" s="1"/>
  <c r="AK450" i="8" s="1"/>
  <c r="AZ450" i="8" s="1"/>
  <c r="AR451" i="8"/>
  <c r="AY451" i="8" s="1"/>
  <c r="AQ451" i="8"/>
  <c r="AS451" i="8" s="1"/>
  <c r="AH451" i="8" s="1"/>
  <c r="AK451" i="8" s="1"/>
  <c r="AZ451" i="8" s="1"/>
  <c r="AR452" i="8"/>
  <c r="AY452" i="8" s="1"/>
  <c r="AQ452" i="8"/>
  <c r="AS452" i="8" s="1"/>
  <c r="AH452" i="8" s="1"/>
  <c r="AK452" i="8" s="1"/>
  <c r="AZ452" i="8" s="1"/>
  <c r="AR453" i="8"/>
  <c r="AY453" i="8" s="1"/>
  <c r="AQ453" i="8"/>
  <c r="AS453" i="8" s="1"/>
  <c r="AH453" i="8" s="1"/>
  <c r="AK453" i="8" s="1"/>
  <c r="AZ453" i="8" s="1"/>
  <c r="AR454" i="8"/>
  <c r="AY454" i="8" s="1"/>
  <c r="AQ454" i="8"/>
  <c r="AS454" i="8" s="1"/>
  <c r="AH454" i="8" s="1"/>
  <c r="AK454" i="8" s="1"/>
  <c r="AZ454" i="8" s="1"/>
  <c r="AR455" i="8"/>
  <c r="AY455" i="8" s="1"/>
  <c r="AQ455" i="8"/>
  <c r="AS455" i="8" s="1"/>
  <c r="AH455" i="8" s="1"/>
  <c r="AK455" i="8" s="1"/>
  <c r="AZ455" i="8" s="1"/>
  <c r="AR456" i="8"/>
  <c r="AY456" i="8" s="1"/>
  <c r="AQ456" i="8"/>
  <c r="AS456" i="8" s="1"/>
  <c r="AH456" i="8" s="1"/>
  <c r="AK456" i="8" s="1"/>
  <c r="AZ456" i="8" s="1"/>
  <c r="AR457" i="8"/>
  <c r="AY457" i="8" s="1"/>
  <c r="AQ457" i="8"/>
  <c r="AS457" i="8" s="1"/>
  <c r="AH457" i="8" s="1"/>
  <c r="AK457" i="8" s="1"/>
  <c r="AZ457" i="8" s="1"/>
  <c r="AR458" i="8"/>
  <c r="AY458" i="8" s="1"/>
  <c r="AQ458" i="8"/>
  <c r="AS458" i="8" s="1"/>
  <c r="AH458" i="8" s="1"/>
  <c r="AK458" i="8" s="1"/>
  <c r="AZ458" i="8" s="1"/>
  <c r="AR459" i="8"/>
  <c r="AY459" i="8" s="1"/>
  <c r="AQ459" i="8"/>
  <c r="AS459" i="8" s="1"/>
  <c r="AH459" i="8" s="1"/>
  <c r="AK459" i="8" s="1"/>
  <c r="AZ459" i="8" s="1"/>
  <c r="AR460" i="8"/>
  <c r="AY460" i="8" s="1"/>
  <c r="AQ460" i="8"/>
  <c r="AS460" i="8" s="1"/>
  <c r="AH460" i="8" s="1"/>
  <c r="AK460" i="8" s="1"/>
  <c r="AZ460" i="8" s="1"/>
  <c r="AR461" i="8"/>
  <c r="AY461" i="8" s="1"/>
  <c r="AQ461" i="8"/>
  <c r="AS461" i="8" s="1"/>
  <c r="AH461" i="8" s="1"/>
  <c r="AK461" i="8" s="1"/>
  <c r="AZ461" i="8" s="1"/>
  <c r="AR462" i="8"/>
  <c r="AY462" i="8" s="1"/>
  <c r="AQ462" i="8"/>
  <c r="AS462" i="8" s="1"/>
  <c r="AH462" i="8" s="1"/>
  <c r="AK462" i="8" s="1"/>
  <c r="AZ462" i="8" s="1"/>
  <c r="AR463" i="8"/>
  <c r="AY463" i="8" s="1"/>
  <c r="AQ463" i="8"/>
  <c r="AS463" i="8" s="1"/>
  <c r="AH463" i="8" s="1"/>
  <c r="AK463" i="8" s="1"/>
  <c r="AZ463" i="8" s="1"/>
  <c r="AR464" i="8"/>
  <c r="AY464" i="8" s="1"/>
  <c r="AQ464" i="8"/>
  <c r="AS464" i="8" s="1"/>
  <c r="AH464" i="8" s="1"/>
  <c r="AK464" i="8" s="1"/>
  <c r="AZ464" i="8" s="1"/>
  <c r="AR465" i="8"/>
  <c r="AY465" i="8" s="1"/>
  <c r="AQ465" i="8"/>
  <c r="AS465" i="8" s="1"/>
  <c r="AH465" i="8" s="1"/>
  <c r="AK465" i="8" s="1"/>
  <c r="AZ465" i="8" s="1"/>
  <c r="AR466" i="8"/>
  <c r="AY466" i="8" s="1"/>
  <c r="AQ466" i="8"/>
  <c r="AS466" i="8" s="1"/>
  <c r="AH466" i="8" s="1"/>
  <c r="AK466" i="8" s="1"/>
  <c r="AZ466" i="8" s="1"/>
  <c r="AR467" i="8"/>
  <c r="AY467" i="8" s="1"/>
  <c r="AQ467" i="8"/>
  <c r="AS467" i="8" s="1"/>
  <c r="AH467" i="8" s="1"/>
  <c r="AK467" i="8" s="1"/>
  <c r="AZ467" i="8" s="1"/>
  <c r="AR468" i="8"/>
  <c r="AY468" i="8" s="1"/>
  <c r="AQ468" i="8"/>
  <c r="AS468" i="8" s="1"/>
  <c r="AH468" i="8" s="1"/>
  <c r="AK468" i="8" s="1"/>
  <c r="AZ468" i="8" s="1"/>
  <c r="AR469" i="8"/>
  <c r="AY469" i="8" s="1"/>
  <c r="AQ469" i="8"/>
  <c r="AS469" i="8" s="1"/>
  <c r="AH469" i="8" s="1"/>
  <c r="AK469" i="8" s="1"/>
  <c r="AZ469" i="8" s="1"/>
  <c r="AR470" i="8"/>
  <c r="AY470" i="8" s="1"/>
  <c r="AQ470" i="8"/>
  <c r="AS470" i="8" s="1"/>
  <c r="AH470" i="8" s="1"/>
  <c r="AK470" i="8" s="1"/>
  <c r="AZ470" i="8" s="1"/>
  <c r="AR471" i="8"/>
  <c r="AY471" i="8" s="1"/>
  <c r="AQ471" i="8"/>
  <c r="AS471" i="8" s="1"/>
  <c r="AH471" i="8" s="1"/>
  <c r="AK471" i="8" s="1"/>
  <c r="AZ471" i="8" s="1"/>
  <c r="AR472" i="8"/>
  <c r="AY472" i="8" s="1"/>
  <c r="AQ472" i="8"/>
  <c r="AS472" i="8" s="1"/>
  <c r="AH472" i="8" s="1"/>
  <c r="AK472" i="8" s="1"/>
  <c r="AZ472" i="8" s="1"/>
  <c r="AR473" i="8"/>
  <c r="AY473" i="8" s="1"/>
  <c r="AQ473" i="8"/>
  <c r="AS473" i="8" s="1"/>
  <c r="AH473" i="8" s="1"/>
  <c r="AK473" i="8" s="1"/>
  <c r="AZ473" i="8" s="1"/>
  <c r="AR474" i="8"/>
  <c r="AY474" i="8" s="1"/>
  <c r="AQ474" i="8"/>
  <c r="AS474" i="8" s="1"/>
  <c r="AH474" i="8" s="1"/>
  <c r="AK474" i="8" s="1"/>
  <c r="AZ474" i="8" s="1"/>
  <c r="AR475" i="8"/>
  <c r="AY475" i="8" s="1"/>
  <c r="AQ475" i="8"/>
  <c r="AS475" i="8" s="1"/>
  <c r="AH475" i="8" s="1"/>
  <c r="AK475" i="8" s="1"/>
  <c r="AZ475" i="8" s="1"/>
  <c r="AR476" i="8"/>
  <c r="AY476" i="8" s="1"/>
  <c r="AQ476" i="8"/>
  <c r="AS476" i="8" s="1"/>
  <c r="AH476" i="8" s="1"/>
  <c r="AK476" i="8" s="1"/>
  <c r="AZ476" i="8" s="1"/>
  <c r="AR477" i="8"/>
  <c r="AY477" i="8" s="1"/>
  <c r="AQ477" i="8"/>
  <c r="AS477" i="8" s="1"/>
  <c r="AH477" i="8" s="1"/>
  <c r="AK477" i="8" s="1"/>
  <c r="AZ477" i="8" s="1"/>
  <c r="AR478" i="8"/>
  <c r="AY478" i="8" s="1"/>
  <c r="AQ478" i="8"/>
  <c r="AS478" i="8" s="1"/>
  <c r="AH478" i="8" s="1"/>
  <c r="AK478" i="8" s="1"/>
  <c r="AZ478" i="8" s="1"/>
  <c r="AR479" i="8"/>
  <c r="AY479" i="8" s="1"/>
  <c r="AQ479" i="8"/>
  <c r="AS479" i="8" s="1"/>
  <c r="AH479" i="8" s="1"/>
  <c r="AK479" i="8" s="1"/>
  <c r="AZ479" i="8" s="1"/>
  <c r="AR480" i="8"/>
  <c r="AY480" i="8" s="1"/>
  <c r="AQ480" i="8"/>
  <c r="AS480" i="8" s="1"/>
  <c r="AH480" i="8" s="1"/>
  <c r="AK480" i="8" s="1"/>
  <c r="AZ480" i="8" s="1"/>
  <c r="AR481" i="8"/>
  <c r="AY481" i="8" s="1"/>
  <c r="AQ481" i="8"/>
  <c r="AS481" i="8" s="1"/>
  <c r="AH481" i="8" s="1"/>
  <c r="AK481" i="8" s="1"/>
  <c r="AZ481" i="8" s="1"/>
  <c r="AR482" i="8"/>
  <c r="AY482" i="8" s="1"/>
  <c r="AQ482" i="8"/>
  <c r="AS482" i="8" s="1"/>
  <c r="AH482" i="8" s="1"/>
  <c r="AK482" i="8" s="1"/>
  <c r="AZ482" i="8" s="1"/>
  <c r="AR483" i="8"/>
  <c r="AY483" i="8" s="1"/>
  <c r="AQ483" i="8"/>
  <c r="AS483" i="8" s="1"/>
  <c r="AH483" i="8" s="1"/>
  <c r="AK483" i="8" s="1"/>
  <c r="AZ483" i="8" s="1"/>
  <c r="AR484" i="8"/>
  <c r="AY484" i="8" s="1"/>
  <c r="AQ484" i="8"/>
  <c r="AS484" i="8" s="1"/>
  <c r="AH484" i="8" s="1"/>
  <c r="AK484" i="8" s="1"/>
  <c r="AZ484" i="8" s="1"/>
  <c r="AR485" i="8"/>
  <c r="AY485" i="8" s="1"/>
  <c r="AQ485" i="8"/>
  <c r="AS485" i="8" s="1"/>
  <c r="AH485" i="8" s="1"/>
  <c r="AK485" i="8" s="1"/>
  <c r="AZ485" i="8" s="1"/>
  <c r="AR486" i="8"/>
  <c r="AY486" i="8" s="1"/>
  <c r="AQ486" i="8"/>
  <c r="AS486" i="8" s="1"/>
  <c r="AH486" i="8" s="1"/>
  <c r="AK486" i="8" s="1"/>
  <c r="AZ486" i="8" s="1"/>
  <c r="AR487" i="8"/>
  <c r="AY487" i="8" s="1"/>
  <c r="AQ487" i="8"/>
  <c r="AS487" i="8" s="1"/>
  <c r="AH487" i="8" s="1"/>
  <c r="AK487" i="8" s="1"/>
  <c r="AZ487" i="8" s="1"/>
  <c r="AR488" i="8"/>
  <c r="AY488" i="8" s="1"/>
  <c r="AQ488" i="8"/>
  <c r="AS488" i="8" s="1"/>
  <c r="AH488" i="8" s="1"/>
  <c r="AK488" i="8" s="1"/>
  <c r="AZ488" i="8" s="1"/>
  <c r="AR489" i="8"/>
  <c r="AY489" i="8" s="1"/>
  <c r="AQ489" i="8"/>
  <c r="AS489" i="8" s="1"/>
  <c r="AH489" i="8" s="1"/>
  <c r="AK489" i="8" s="1"/>
  <c r="AZ489" i="8" s="1"/>
  <c r="AR490" i="8"/>
  <c r="AY490" i="8" s="1"/>
  <c r="AQ490" i="8"/>
  <c r="AS490" i="8" s="1"/>
  <c r="AH490" i="8" s="1"/>
  <c r="AK490" i="8" s="1"/>
  <c r="AZ490" i="8" s="1"/>
  <c r="AR491" i="8"/>
  <c r="AY491" i="8" s="1"/>
  <c r="AQ491" i="8"/>
  <c r="AS491" i="8" s="1"/>
  <c r="AH491" i="8" s="1"/>
  <c r="AK491" i="8" s="1"/>
  <c r="AZ491" i="8" s="1"/>
  <c r="AR492" i="8"/>
  <c r="AY492" i="8" s="1"/>
  <c r="AQ492" i="8"/>
  <c r="AS492" i="8" s="1"/>
  <c r="AH492" i="8" s="1"/>
  <c r="AK492" i="8" s="1"/>
  <c r="AZ492" i="8" s="1"/>
  <c r="AR493" i="8"/>
  <c r="AY493" i="8" s="1"/>
  <c r="AQ493" i="8"/>
  <c r="AS493" i="8" s="1"/>
  <c r="AH493" i="8" s="1"/>
  <c r="AK493" i="8" s="1"/>
  <c r="AZ493" i="8" s="1"/>
  <c r="AR494" i="8"/>
  <c r="AY494" i="8" s="1"/>
  <c r="AQ494" i="8"/>
  <c r="AS494" i="8" s="1"/>
  <c r="AH494" i="8" s="1"/>
  <c r="AK494" i="8" s="1"/>
  <c r="AZ494" i="8" s="1"/>
  <c r="AR495" i="8"/>
  <c r="AY495" i="8" s="1"/>
  <c r="AQ495" i="8"/>
  <c r="AS495" i="8" s="1"/>
  <c r="AH495" i="8" s="1"/>
  <c r="AK495" i="8" s="1"/>
  <c r="AZ495" i="8" s="1"/>
  <c r="AR496" i="8"/>
  <c r="AY496" i="8" s="1"/>
  <c r="AQ496" i="8"/>
  <c r="AS496" i="8" s="1"/>
  <c r="AH496" i="8" s="1"/>
  <c r="AK496" i="8" s="1"/>
  <c r="AZ496" i="8" s="1"/>
  <c r="AR497" i="8"/>
  <c r="AY497" i="8" s="1"/>
  <c r="AQ497" i="8"/>
  <c r="AS497" i="8" s="1"/>
  <c r="AH497" i="8" s="1"/>
  <c r="AK497" i="8" s="1"/>
  <c r="AZ497" i="8" s="1"/>
  <c r="AR498" i="8"/>
  <c r="AY498" i="8" s="1"/>
  <c r="AQ498" i="8"/>
  <c r="AS498" i="8" s="1"/>
  <c r="AH498" i="8" s="1"/>
  <c r="AK498" i="8" s="1"/>
  <c r="AZ498" i="8" s="1"/>
  <c r="AR499" i="8"/>
  <c r="AY499" i="8" s="1"/>
  <c r="AQ499" i="8"/>
  <c r="AS499" i="8" s="1"/>
  <c r="AH499" i="8" s="1"/>
  <c r="AK499" i="8" s="1"/>
  <c r="AZ499" i="8" s="1"/>
  <c r="AR500" i="8"/>
  <c r="AY500" i="8" s="1"/>
  <c r="AQ500" i="8"/>
  <c r="AS500" i="8" s="1"/>
  <c r="AH500" i="8" s="1"/>
  <c r="AK500" i="8" s="1"/>
  <c r="AZ500" i="8" s="1"/>
  <c r="AR501" i="8"/>
  <c r="AY501" i="8" s="1"/>
  <c r="AQ501" i="8"/>
  <c r="AS501" i="8" s="1"/>
  <c r="AH501" i="8" s="1"/>
  <c r="AK501" i="8" s="1"/>
  <c r="AZ501" i="8" s="1"/>
  <c r="AR502" i="8"/>
  <c r="AY502" i="8" s="1"/>
  <c r="AQ502" i="8"/>
  <c r="AS502" i="8" s="1"/>
  <c r="AH502" i="8" s="1"/>
  <c r="AK502" i="8" s="1"/>
  <c r="AZ502" i="8" s="1"/>
  <c r="AR503" i="8"/>
  <c r="AY503" i="8" s="1"/>
  <c r="AQ503" i="8"/>
  <c r="AS503" i="8" s="1"/>
  <c r="AH503" i="8" s="1"/>
  <c r="AK503" i="8" s="1"/>
  <c r="AZ503" i="8" s="1"/>
  <c r="AR504" i="8"/>
  <c r="AY504" i="8" s="1"/>
  <c r="AQ504" i="8"/>
  <c r="AS504" i="8" s="1"/>
  <c r="AH504" i="8" s="1"/>
  <c r="AK504" i="8" s="1"/>
  <c r="AZ504" i="8" s="1"/>
  <c r="AR505" i="8"/>
  <c r="AY505" i="8" s="1"/>
  <c r="AQ505" i="8"/>
  <c r="AS505" i="8" s="1"/>
  <c r="AH505" i="8" s="1"/>
  <c r="AK505" i="8" s="1"/>
  <c r="AZ505" i="8" s="1"/>
  <c r="AR506" i="8"/>
  <c r="AY506" i="8" s="1"/>
  <c r="AQ506" i="8"/>
  <c r="AS506" i="8" s="1"/>
  <c r="AH506" i="8" s="1"/>
  <c r="AK506" i="8" s="1"/>
  <c r="AZ506" i="8" s="1"/>
  <c r="AR507" i="8"/>
  <c r="AY507" i="8" s="1"/>
  <c r="AQ507" i="8"/>
  <c r="AS507" i="8" s="1"/>
  <c r="AH507" i="8" s="1"/>
  <c r="AK507" i="8" s="1"/>
  <c r="AZ507" i="8" s="1"/>
  <c r="AR508" i="8"/>
  <c r="AY508" i="8" s="1"/>
  <c r="AQ508" i="8"/>
  <c r="AS508" i="8" s="1"/>
  <c r="AH508" i="8" s="1"/>
  <c r="AK508" i="8" s="1"/>
  <c r="AZ508" i="8" s="1"/>
  <c r="AR509" i="8"/>
  <c r="AY509" i="8" s="1"/>
  <c r="AQ509" i="8"/>
  <c r="AS509" i="8" s="1"/>
  <c r="AH509" i="8" s="1"/>
  <c r="AK509" i="8" s="1"/>
  <c r="AZ509" i="8" s="1"/>
  <c r="AR510" i="8"/>
  <c r="AY510" i="8" s="1"/>
  <c r="AQ510" i="8"/>
  <c r="AS510" i="8" s="1"/>
  <c r="AH510" i="8" s="1"/>
  <c r="AK510" i="8" s="1"/>
  <c r="AZ510" i="8" s="1"/>
  <c r="AR511" i="8"/>
  <c r="AY511" i="8" s="1"/>
  <c r="AQ511" i="8"/>
  <c r="AS511" i="8" s="1"/>
  <c r="AH511" i="8" s="1"/>
  <c r="AK511" i="8" s="1"/>
  <c r="AZ511" i="8" s="1"/>
  <c r="AR512" i="8"/>
  <c r="AY512" i="8" s="1"/>
  <c r="AQ512" i="8"/>
  <c r="AS512" i="8" s="1"/>
  <c r="AH512" i="8" s="1"/>
  <c r="AK512" i="8" s="1"/>
  <c r="AZ512" i="8" s="1"/>
  <c r="AR513" i="8"/>
  <c r="AY513" i="8" s="1"/>
  <c r="AQ513" i="8"/>
  <c r="AS513" i="8" s="1"/>
  <c r="AH513" i="8" s="1"/>
  <c r="AK513" i="8" s="1"/>
  <c r="AZ513" i="8" s="1"/>
  <c r="AR514" i="8"/>
  <c r="AY514" i="8" s="1"/>
  <c r="AQ514" i="8"/>
  <c r="AS514" i="8" s="1"/>
  <c r="AH514" i="8" s="1"/>
  <c r="AK514" i="8" s="1"/>
  <c r="AZ514" i="8" s="1"/>
  <c r="AR515" i="8"/>
  <c r="AY515" i="8" s="1"/>
  <c r="AQ515" i="8"/>
  <c r="AS515" i="8" s="1"/>
  <c r="AH515" i="8" s="1"/>
  <c r="AK515" i="8" s="1"/>
  <c r="AZ515" i="8" s="1"/>
  <c r="AR516" i="8"/>
  <c r="AY516" i="8" s="1"/>
  <c r="AQ516" i="8"/>
  <c r="AS516" i="8" s="1"/>
  <c r="AH516" i="8" s="1"/>
  <c r="AK516" i="8" s="1"/>
  <c r="AZ516" i="8" s="1"/>
  <c r="AR517" i="8"/>
  <c r="AY517" i="8" s="1"/>
  <c r="AQ517" i="8"/>
  <c r="AS517" i="8" s="1"/>
  <c r="AH517" i="8" s="1"/>
  <c r="AK517" i="8" s="1"/>
  <c r="AZ517" i="8" s="1"/>
  <c r="AR518" i="8"/>
  <c r="AY518" i="8" s="1"/>
  <c r="AQ518" i="8"/>
  <c r="AS518" i="8" s="1"/>
  <c r="AH518" i="8" s="1"/>
  <c r="AK518" i="8" s="1"/>
  <c r="AZ518" i="8" s="1"/>
  <c r="AR519" i="8"/>
  <c r="AY519" i="8" s="1"/>
  <c r="AQ519" i="8"/>
  <c r="AS519" i="8" s="1"/>
  <c r="AH519" i="8" s="1"/>
  <c r="AK519" i="8" s="1"/>
  <c r="AZ519" i="8" s="1"/>
  <c r="AR520" i="8"/>
  <c r="AY520" i="8" s="1"/>
  <c r="AQ520" i="8"/>
  <c r="AS520" i="8" s="1"/>
  <c r="AH520" i="8" s="1"/>
  <c r="AK520" i="8" s="1"/>
  <c r="AZ520" i="8" s="1"/>
  <c r="AR521" i="8"/>
  <c r="AY521" i="8" s="1"/>
  <c r="AQ521" i="8"/>
  <c r="AS521" i="8" s="1"/>
  <c r="AH521" i="8" s="1"/>
  <c r="AK521" i="8" s="1"/>
  <c r="AZ521" i="8" s="1"/>
  <c r="AR522" i="8"/>
  <c r="AY522" i="8" s="1"/>
  <c r="AQ522" i="8"/>
  <c r="AS522" i="8" s="1"/>
  <c r="AH522" i="8" s="1"/>
  <c r="AK522" i="8" s="1"/>
  <c r="AZ522" i="8" s="1"/>
  <c r="AR523" i="8"/>
  <c r="AY523" i="8" s="1"/>
  <c r="AQ523" i="8"/>
  <c r="AS523" i="8" s="1"/>
  <c r="AH523" i="8" s="1"/>
  <c r="AK523" i="8" s="1"/>
  <c r="AZ523" i="8" s="1"/>
  <c r="AR524" i="8"/>
  <c r="AY524" i="8" s="1"/>
  <c r="AQ524" i="8"/>
  <c r="AS524" i="8" s="1"/>
  <c r="AH524" i="8" s="1"/>
  <c r="AK524" i="8" s="1"/>
  <c r="AZ524" i="8" s="1"/>
  <c r="AR525" i="8"/>
  <c r="AY525" i="8" s="1"/>
  <c r="AQ525" i="8"/>
  <c r="AS525" i="8" s="1"/>
  <c r="AH525" i="8" s="1"/>
  <c r="AK525" i="8" s="1"/>
  <c r="AZ525" i="8" s="1"/>
  <c r="AR526" i="8"/>
  <c r="AY526" i="8" s="1"/>
  <c r="AQ526" i="8"/>
  <c r="AS526" i="8" s="1"/>
  <c r="AH526" i="8" s="1"/>
  <c r="AK526" i="8" s="1"/>
  <c r="AZ526" i="8" s="1"/>
  <c r="AR527" i="8"/>
  <c r="AY527" i="8" s="1"/>
  <c r="AQ527" i="8"/>
  <c r="AS527" i="8" s="1"/>
  <c r="AH527" i="8" s="1"/>
  <c r="AK527" i="8" s="1"/>
  <c r="AZ527" i="8" s="1"/>
  <c r="AR528" i="8"/>
  <c r="AY528" i="8" s="1"/>
  <c r="AQ528" i="8"/>
  <c r="AS528" i="8" s="1"/>
  <c r="AH528" i="8" s="1"/>
  <c r="AK528" i="8" s="1"/>
  <c r="AZ528" i="8" s="1"/>
  <c r="AR529" i="8"/>
  <c r="AY529" i="8" s="1"/>
  <c r="AQ529" i="8"/>
  <c r="AS529" i="8" s="1"/>
  <c r="AH529" i="8" s="1"/>
  <c r="AK529" i="8" s="1"/>
  <c r="AZ529" i="8" s="1"/>
  <c r="AR530" i="8"/>
  <c r="AY530" i="8" s="1"/>
  <c r="AQ530" i="8"/>
  <c r="AS530" i="8" s="1"/>
  <c r="AH530" i="8" s="1"/>
  <c r="AK530" i="8" s="1"/>
  <c r="AZ530" i="8" s="1"/>
  <c r="AR531" i="8"/>
  <c r="AY531" i="8" s="1"/>
  <c r="AQ531" i="8"/>
  <c r="AS531" i="8" s="1"/>
  <c r="AH531" i="8" s="1"/>
  <c r="AK531" i="8" s="1"/>
  <c r="AZ531" i="8" s="1"/>
  <c r="AR532" i="8"/>
  <c r="AY532" i="8" s="1"/>
  <c r="AQ532" i="8"/>
  <c r="AS532" i="8" s="1"/>
  <c r="AH532" i="8" s="1"/>
  <c r="AK532" i="8" s="1"/>
  <c r="AZ532" i="8" s="1"/>
  <c r="AR533" i="8"/>
  <c r="AY533" i="8" s="1"/>
  <c r="AQ533" i="8"/>
  <c r="AS533" i="8" s="1"/>
  <c r="AH533" i="8" s="1"/>
  <c r="AK533" i="8" s="1"/>
  <c r="AZ533" i="8" s="1"/>
  <c r="AR534" i="8"/>
  <c r="AY534" i="8" s="1"/>
  <c r="AQ534" i="8"/>
  <c r="AS534" i="8" s="1"/>
  <c r="AH534" i="8" s="1"/>
  <c r="AK534" i="8" s="1"/>
  <c r="AZ534" i="8" s="1"/>
  <c r="AR535" i="8"/>
  <c r="AY535" i="8" s="1"/>
  <c r="AQ535" i="8"/>
  <c r="AS535" i="8" s="1"/>
  <c r="AH535" i="8" s="1"/>
  <c r="AK535" i="8" s="1"/>
  <c r="AZ535" i="8" s="1"/>
  <c r="AR536" i="8"/>
  <c r="AY536" i="8" s="1"/>
  <c r="AQ536" i="8"/>
  <c r="AS536" i="8" s="1"/>
  <c r="AH536" i="8" s="1"/>
  <c r="AK536" i="8" s="1"/>
  <c r="AZ536" i="8" s="1"/>
  <c r="AR537" i="8"/>
  <c r="AY537" i="8" s="1"/>
  <c r="AQ537" i="8"/>
  <c r="AS537" i="8" s="1"/>
  <c r="AH537" i="8" s="1"/>
  <c r="AK537" i="8" s="1"/>
  <c r="AZ537" i="8" s="1"/>
  <c r="AR538" i="8"/>
  <c r="AY538" i="8" s="1"/>
  <c r="AQ538" i="8"/>
  <c r="AS538" i="8" s="1"/>
  <c r="AH538" i="8" s="1"/>
  <c r="AK538" i="8" s="1"/>
  <c r="AZ538" i="8" s="1"/>
  <c r="AR539" i="8"/>
  <c r="AY539" i="8" s="1"/>
  <c r="AQ539" i="8"/>
  <c r="AS539" i="8" s="1"/>
  <c r="AH539" i="8" s="1"/>
  <c r="AK539" i="8" s="1"/>
  <c r="AZ539" i="8" s="1"/>
  <c r="AR540" i="8"/>
  <c r="AY540" i="8" s="1"/>
  <c r="AQ540" i="8"/>
  <c r="AS540" i="8" s="1"/>
  <c r="AH540" i="8" s="1"/>
  <c r="AK540" i="8" s="1"/>
  <c r="AZ540" i="8" s="1"/>
  <c r="AR541" i="8"/>
  <c r="AY541" i="8" s="1"/>
  <c r="AQ541" i="8"/>
  <c r="AS541" i="8" s="1"/>
  <c r="AH541" i="8" s="1"/>
  <c r="AK541" i="8" s="1"/>
  <c r="AZ541" i="8" s="1"/>
  <c r="AR542" i="8"/>
  <c r="AY542" i="8" s="1"/>
  <c r="AQ542" i="8"/>
  <c r="AS542" i="8" s="1"/>
  <c r="AH542" i="8" s="1"/>
  <c r="AK542" i="8" s="1"/>
  <c r="AZ542" i="8" s="1"/>
  <c r="AR543" i="8"/>
  <c r="AY543" i="8" s="1"/>
  <c r="AQ543" i="8"/>
  <c r="AS543" i="8" s="1"/>
  <c r="AH543" i="8" s="1"/>
  <c r="AK543" i="8" s="1"/>
  <c r="AZ543" i="8" s="1"/>
  <c r="AR544" i="8"/>
  <c r="AY544" i="8" s="1"/>
  <c r="AQ544" i="8"/>
  <c r="AS544" i="8" s="1"/>
  <c r="AH544" i="8" s="1"/>
  <c r="AK544" i="8" s="1"/>
  <c r="AZ544" i="8" s="1"/>
  <c r="AR545" i="8"/>
  <c r="AY545" i="8" s="1"/>
  <c r="AQ545" i="8"/>
  <c r="AS545" i="8" s="1"/>
  <c r="AH545" i="8" s="1"/>
  <c r="AK545" i="8" s="1"/>
  <c r="AZ545" i="8" s="1"/>
  <c r="AR546" i="8"/>
  <c r="AY546" i="8" s="1"/>
  <c r="AQ546" i="8"/>
  <c r="AS546" i="8" s="1"/>
  <c r="AH546" i="8" s="1"/>
  <c r="AK546" i="8" s="1"/>
  <c r="AZ546" i="8" s="1"/>
  <c r="AR547" i="8"/>
  <c r="AY547" i="8" s="1"/>
  <c r="AQ547" i="8"/>
  <c r="AS547" i="8" s="1"/>
  <c r="AH547" i="8" s="1"/>
  <c r="AK547" i="8" s="1"/>
  <c r="AZ547" i="8" s="1"/>
  <c r="AR548" i="8"/>
  <c r="AY548" i="8" s="1"/>
  <c r="AQ548" i="8"/>
  <c r="AS548" i="8" s="1"/>
  <c r="AH548" i="8" s="1"/>
  <c r="AK548" i="8" s="1"/>
  <c r="AZ548" i="8" s="1"/>
  <c r="AR549" i="8"/>
  <c r="AY549" i="8" s="1"/>
  <c r="AQ549" i="8"/>
  <c r="AS549" i="8" s="1"/>
  <c r="AH549" i="8" s="1"/>
  <c r="AK549" i="8" s="1"/>
  <c r="AZ549" i="8" s="1"/>
  <c r="AR550" i="8"/>
  <c r="AY550" i="8" s="1"/>
  <c r="AQ550" i="8"/>
  <c r="AS550" i="8" s="1"/>
  <c r="AH550" i="8" s="1"/>
  <c r="AK550" i="8" s="1"/>
  <c r="AZ550" i="8" s="1"/>
  <c r="AR551" i="8"/>
  <c r="AY551" i="8" s="1"/>
  <c r="AQ551" i="8"/>
  <c r="AS551" i="8" s="1"/>
  <c r="AH551" i="8" s="1"/>
  <c r="AK551" i="8" s="1"/>
  <c r="AZ551" i="8" s="1"/>
  <c r="AR552" i="8"/>
  <c r="AY552" i="8" s="1"/>
  <c r="AQ552" i="8"/>
  <c r="AS552" i="8" s="1"/>
  <c r="AH552" i="8" s="1"/>
  <c r="AK552" i="8" s="1"/>
  <c r="AZ552" i="8" s="1"/>
  <c r="AR553" i="8"/>
  <c r="AY553" i="8" s="1"/>
  <c r="AQ553" i="8"/>
  <c r="AS553" i="8" s="1"/>
  <c r="AH553" i="8" s="1"/>
  <c r="AK553" i="8" s="1"/>
  <c r="AZ553" i="8" s="1"/>
  <c r="AR554" i="8"/>
  <c r="AY554" i="8" s="1"/>
  <c r="AQ554" i="8"/>
  <c r="AS554" i="8" s="1"/>
  <c r="AH554" i="8" s="1"/>
  <c r="AK554" i="8" s="1"/>
  <c r="AZ554" i="8" s="1"/>
  <c r="AR555" i="8"/>
  <c r="AY555" i="8" s="1"/>
  <c r="AQ555" i="8"/>
  <c r="AS555" i="8" s="1"/>
  <c r="AH555" i="8" s="1"/>
  <c r="AK555" i="8" s="1"/>
  <c r="AZ555" i="8" s="1"/>
  <c r="AR556" i="8"/>
  <c r="AY556" i="8" s="1"/>
  <c r="AQ556" i="8"/>
  <c r="AS556" i="8" s="1"/>
  <c r="AH556" i="8" s="1"/>
  <c r="AK556" i="8" s="1"/>
  <c r="AZ556" i="8" s="1"/>
  <c r="AR557" i="8"/>
  <c r="AY557" i="8" s="1"/>
  <c r="AQ557" i="8"/>
  <c r="AS557" i="8" s="1"/>
  <c r="AH557" i="8" s="1"/>
  <c r="AK557" i="8" s="1"/>
  <c r="AZ557" i="8" s="1"/>
  <c r="AR558" i="8"/>
  <c r="AY558" i="8" s="1"/>
  <c r="AQ558" i="8"/>
  <c r="AS558" i="8" s="1"/>
  <c r="AH558" i="8" s="1"/>
  <c r="AK558" i="8" s="1"/>
  <c r="AZ558" i="8" s="1"/>
  <c r="AR559" i="8"/>
  <c r="AY559" i="8" s="1"/>
  <c r="AQ559" i="8"/>
  <c r="AS559" i="8" s="1"/>
  <c r="AH559" i="8" s="1"/>
  <c r="AK559" i="8" s="1"/>
  <c r="AZ559" i="8" s="1"/>
  <c r="AR560" i="8"/>
  <c r="AY560" i="8" s="1"/>
  <c r="AQ560" i="8"/>
  <c r="AS560" i="8" s="1"/>
  <c r="AH560" i="8" s="1"/>
  <c r="AK560" i="8" s="1"/>
  <c r="AZ560" i="8" s="1"/>
  <c r="AR561" i="8"/>
  <c r="AY561" i="8" s="1"/>
  <c r="AQ561" i="8"/>
  <c r="AS561" i="8" s="1"/>
  <c r="AH561" i="8" s="1"/>
  <c r="AK561" i="8" s="1"/>
  <c r="AZ561" i="8" s="1"/>
  <c r="AR562" i="8"/>
  <c r="AY562" i="8" s="1"/>
  <c r="AQ562" i="8"/>
  <c r="AS562" i="8" s="1"/>
  <c r="AH562" i="8" s="1"/>
  <c r="AK562" i="8" s="1"/>
  <c r="AZ562" i="8" s="1"/>
  <c r="AR563" i="8"/>
  <c r="AY563" i="8" s="1"/>
  <c r="AQ563" i="8"/>
  <c r="AS563" i="8" s="1"/>
  <c r="AH563" i="8" s="1"/>
  <c r="AK563" i="8" s="1"/>
  <c r="AZ563" i="8" s="1"/>
  <c r="AR564" i="8"/>
  <c r="AY564" i="8" s="1"/>
  <c r="AQ564" i="8"/>
  <c r="AS564" i="8" s="1"/>
  <c r="AH564" i="8" s="1"/>
  <c r="AK564" i="8" s="1"/>
  <c r="AZ564" i="8" s="1"/>
  <c r="AR565" i="8"/>
  <c r="AY565" i="8" s="1"/>
  <c r="AQ565" i="8"/>
  <c r="AS565" i="8" s="1"/>
  <c r="AH565" i="8" s="1"/>
  <c r="AK565" i="8" s="1"/>
  <c r="AZ565" i="8" s="1"/>
  <c r="AR566" i="8"/>
  <c r="AY566" i="8" s="1"/>
  <c r="AQ566" i="8"/>
  <c r="AS566" i="8" s="1"/>
  <c r="AH566" i="8" s="1"/>
  <c r="AK566" i="8" s="1"/>
  <c r="AZ566" i="8" s="1"/>
  <c r="AR567" i="8"/>
  <c r="AY567" i="8" s="1"/>
  <c r="AQ567" i="8"/>
  <c r="AS567" i="8" s="1"/>
  <c r="AH567" i="8" s="1"/>
  <c r="AK567" i="8" s="1"/>
  <c r="AZ567" i="8" s="1"/>
  <c r="AR568" i="8"/>
  <c r="AY568" i="8" s="1"/>
  <c r="AQ568" i="8"/>
  <c r="AS568" i="8" s="1"/>
  <c r="AH568" i="8" s="1"/>
  <c r="AK568" i="8" s="1"/>
  <c r="AZ568" i="8" s="1"/>
  <c r="AR569" i="8"/>
  <c r="AY569" i="8" s="1"/>
  <c r="AQ569" i="8"/>
  <c r="AS569" i="8" s="1"/>
  <c r="AH569" i="8" s="1"/>
  <c r="AK569" i="8" s="1"/>
  <c r="AZ569" i="8" s="1"/>
  <c r="AR570" i="8"/>
  <c r="AY570" i="8" s="1"/>
  <c r="AQ570" i="8"/>
  <c r="AS570" i="8" s="1"/>
  <c r="AH570" i="8" s="1"/>
  <c r="AK570" i="8" s="1"/>
  <c r="AZ570" i="8" s="1"/>
  <c r="AR571" i="8"/>
  <c r="AY571" i="8" s="1"/>
  <c r="AQ571" i="8"/>
  <c r="AS571" i="8" s="1"/>
  <c r="AH571" i="8" s="1"/>
  <c r="AK571" i="8" s="1"/>
  <c r="AZ571" i="8" s="1"/>
  <c r="AR572" i="8"/>
  <c r="AY572" i="8" s="1"/>
  <c r="AQ572" i="8"/>
  <c r="AS572" i="8" s="1"/>
  <c r="AH572" i="8" s="1"/>
  <c r="AK572" i="8" s="1"/>
  <c r="AZ572" i="8" s="1"/>
  <c r="AR573" i="8"/>
  <c r="AY573" i="8" s="1"/>
  <c r="AQ573" i="8"/>
  <c r="AS573" i="8" s="1"/>
  <c r="AH573" i="8" s="1"/>
  <c r="AK573" i="8" s="1"/>
  <c r="AZ573" i="8" s="1"/>
  <c r="AR574" i="8"/>
  <c r="AY574" i="8" s="1"/>
  <c r="AQ574" i="8"/>
  <c r="AS574" i="8" s="1"/>
  <c r="AH574" i="8" s="1"/>
  <c r="AK574" i="8" s="1"/>
  <c r="AZ574" i="8" s="1"/>
  <c r="AR575" i="8"/>
  <c r="AY575" i="8" s="1"/>
  <c r="AQ575" i="8"/>
  <c r="AS575" i="8" s="1"/>
  <c r="AH575" i="8" s="1"/>
  <c r="AK575" i="8" s="1"/>
  <c r="AZ575" i="8" s="1"/>
  <c r="AR576" i="8"/>
  <c r="AY576" i="8" s="1"/>
  <c r="AQ576" i="8"/>
  <c r="AS576" i="8" s="1"/>
  <c r="AH576" i="8" s="1"/>
  <c r="AK576" i="8" s="1"/>
  <c r="AZ576" i="8" s="1"/>
  <c r="AR577" i="8"/>
  <c r="AY577" i="8" s="1"/>
  <c r="AQ577" i="8"/>
  <c r="AS577" i="8" s="1"/>
  <c r="AH577" i="8" s="1"/>
  <c r="AK577" i="8" s="1"/>
  <c r="AZ577" i="8" s="1"/>
  <c r="AR578" i="8"/>
  <c r="AY578" i="8" s="1"/>
  <c r="AQ578" i="8"/>
  <c r="AS578" i="8" s="1"/>
  <c r="AH578" i="8" s="1"/>
  <c r="AK578" i="8" s="1"/>
  <c r="AZ578" i="8" s="1"/>
  <c r="AR579" i="8"/>
  <c r="AY579" i="8" s="1"/>
  <c r="AQ579" i="8"/>
  <c r="AS579" i="8" s="1"/>
  <c r="AH579" i="8" s="1"/>
  <c r="AK579" i="8" s="1"/>
  <c r="AZ579" i="8" s="1"/>
  <c r="AR580" i="8"/>
  <c r="AY580" i="8" s="1"/>
  <c r="AQ580" i="8"/>
  <c r="AS580" i="8" s="1"/>
  <c r="AH580" i="8" s="1"/>
  <c r="AK580" i="8" s="1"/>
  <c r="AZ580" i="8" s="1"/>
  <c r="AR581" i="8"/>
  <c r="AY581" i="8" s="1"/>
  <c r="AQ581" i="8"/>
  <c r="AS581" i="8" s="1"/>
  <c r="AH581" i="8" s="1"/>
  <c r="AK581" i="8" s="1"/>
  <c r="AZ581" i="8" s="1"/>
  <c r="AR582" i="8"/>
  <c r="AY582" i="8" s="1"/>
  <c r="AQ582" i="8"/>
  <c r="AS582" i="8" s="1"/>
  <c r="AH582" i="8" s="1"/>
  <c r="AK582" i="8" s="1"/>
  <c r="AZ582" i="8" s="1"/>
  <c r="AR583" i="8"/>
  <c r="AY583" i="8" s="1"/>
  <c r="AQ583" i="8"/>
  <c r="AS583" i="8" s="1"/>
  <c r="AH583" i="8" s="1"/>
  <c r="AK583" i="8" s="1"/>
  <c r="AZ583" i="8" s="1"/>
  <c r="AR584" i="8"/>
  <c r="AY584" i="8" s="1"/>
  <c r="AQ584" i="8"/>
  <c r="AS584" i="8" s="1"/>
  <c r="AH584" i="8" s="1"/>
  <c r="AK584" i="8" s="1"/>
  <c r="AZ584" i="8" s="1"/>
  <c r="AR585" i="8"/>
  <c r="AY585" i="8" s="1"/>
  <c r="AQ585" i="8"/>
  <c r="AS585" i="8" s="1"/>
  <c r="AH585" i="8" s="1"/>
  <c r="AK585" i="8" s="1"/>
  <c r="AZ585" i="8" s="1"/>
  <c r="AR586" i="8"/>
  <c r="AY586" i="8" s="1"/>
  <c r="AQ586" i="8"/>
  <c r="AS586" i="8" s="1"/>
  <c r="AH586" i="8" s="1"/>
  <c r="AK586" i="8" s="1"/>
  <c r="AZ586" i="8" s="1"/>
  <c r="AR587" i="8"/>
  <c r="AY587" i="8" s="1"/>
  <c r="AQ587" i="8"/>
  <c r="AS587" i="8" s="1"/>
  <c r="AH587" i="8" s="1"/>
  <c r="AK587" i="8" s="1"/>
  <c r="AZ587" i="8" s="1"/>
  <c r="AR588" i="8"/>
  <c r="AY588" i="8" s="1"/>
  <c r="AQ588" i="8"/>
  <c r="AS588" i="8" s="1"/>
  <c r="AH588" i="8" s="1"/>
  <c r="AK588" i="8" s="1"/>
  <c r="AZ588" i="8" s="1"/>
  <c r="AR589" i="8"/>
  <c r="AY589" i="8" s="1"/>
  <c r="AQ589" i="8"/>
  <c r="AS589" i="8" s="1"/>
  <c r="AH589" i="8" s="1"/>
  <c r="AK589" i="8" s="1"/>
  <c r="AZ589" i="8" s="1"/>
  <c r="AR590" i="8"/>
  <c r="AY590" i="8" s="1"/>
  <c r="AQ590" i="8"/>
  <c r="AS590" i="8" s="1"/>
  <c r="AH590" i="8" s="1"/>
  <c r="AK590" i="8" s="1"/>
  <c r="AZ590" i="8" s="1"/>
  <c r="AR591" i="8"/>
  <c r="AY591" i="8" s="1"/>
  <c r="AQ591" i="8"/>
  <c r="AS591" i="8" s="1"/>
  <c r="AH591" i="8" s="1"/>
  <c r="AK591" i="8" s="1"/>
  <c r="AZ591" i="8" s="1"/>
  <c r="AR592" i="8"/>
  <c r="AY592" i="8" s="1"/>
  <c r="AQ592" i="8"/>
  <c r="AS592" i="8" s="1"/>
  <c r="AH592" i="8" s="1"/>
  <c r="AK592" i="8" s="1"/>
  <c r="AZ592" i="8" s="1"/>
  <c r="AR593" i="8"/>
  <c r="AY593" i="8" s="1"/>
  <c r="AQ593" i="8"/>
  <c r="AS593" i="8" s="1"/>
  <c r="AH593" i="8" s="1"/>
  <c r="AK593" i="8" s="1"/>
  <c r="AZ593" i="8" s="1"/>
  <c r="AR594" i="8"/>
  <c r="AY594" i="8" s="1"/>
  <c r="AQ594" i="8"/>
  <c r="AS594" i="8" s="1"/>
  <c r="AH594" i="8" s="1"/>
  <c r="AK594" i="8" s="1"/>
  <c r="AZ594" i="8" s="1"/>
  <c r="AR595" i="8"/>
  <c r="AY595" i="8" s="1"/>
  <c r="AQ595" i="8"/>
  <c r="AS595" i="8" s="1"/>
  <c r="AH595" i="8" s="1"/>
  <c r="AK595" i="8" s="1"/>
  <c r="AZ595" i="8" s="1"/>
  <c r="AR596" i="8"/>
  <c r="AY596" i="8" s="1"/>
  <c r="AQ596" i="8"/>
  <c r="AS596" i="8" s="1"/>
  <c r="AH596" i="8" s="1"/>
  <c r="AK596" i="8" s="1"/>
  <c r="AZ596" i="8" s="1"/>
  <c r="AR597" i="8"/>
  <c r="AY597" i="8" s="1"/>
  <c r="AQ597" i="8"/>
  <c r="AS597" i="8" s="1"/>
  <c r="AH597" i="8" s="1"/>
  <c r="AK597" i="8" s="1"/>
  <c r="AZ597" i="8" s="1"/>
  <c r="AR598" i="8"/>
  <c r="AY598" i="8" s="1"/>
  <c r="AQ598" i="8"/>
  <c r="AS598" i="8" s="1"/>
  <c r="AH598" i="8" s="1"/>
  <c r="AK598" i="8" s="1"/>
  <c r="AZ598" i="8" s="1"/>
  <c r="AR599" i="8"/>
  <c r="AY599" i="8" s="1"/>
  <c r="AQ599" i="8"/>
  <c r="AS599" i="8" s="1"/>
  <c r="AH599" i="8" s="1"/>
  <c r="AK599" i="8" s="1"/>
  <c r="AZ599" i="8" s="1"/>
  <c r="AR600" i="8"/>
  <c r="AY600" i="8" s="1"/>
  <c r="AQ600" i="8"/>
  <c r="AS600" i="8" s="1"/>
  <c r="AH600" i="8" s="1"/>
  <c r="AK600" i="8" s="1"/>
  <c r="AZ600" i="8" s="1"/>
  <c r="AR601" i="8"/>
  <c r="AY601" i="8" s="1"/>
  <c r="AQ601" i="8"/>
  <c r="AS601" i="8" s="1"/>
  <c r="AH601" i="8" s="1"/>
  <c r="AK601" i="8" s="1"/>
  <c r="AZ601" i="8" s="1"/>
  <c r="AR602" i="8"/>
  <c r="AY602" i="8" s="1"/>
  <c r="AQ602" i="8"/>
  <c r="AS602" i="8" s="1"/>
  <c r="AH602" i="8" s="1"/>
  <c r="AK602" i="8" s="1"/>
  <c r="AZ602" i="8" s="1"/>
  <c r="AR603" i="8"/>
  <c r="AY603" i="8" s="1"/>
  <c r="AQ603" i="8"/>
  <c r="AS603" i="8" s="1"/>
  <c r="AH603" i="8" s="1"/>
  <c r="AK603" i="8" s="1"/>
  <c r="AZ603" i="8" s="1"/>
  <c r="AR604" i="8"/>
  <c r="AY604" i="8" s="1"/>
  <c r="AQ604" i="8"/>
  <c r="AS604" i="8" s="1"/>
  <c r="AH604" i="8" s="1"/>
  <c r="AK604" i="8" s="1"/>
  <c r="AZ604" i="8" s="1"/>
  <c r="AR605" i="8"/>
  <c r="AY605" i="8" s="1"/>
  <c r="AQ605" i="8"/>
  <c r="AS605" i="8" s="1"/>
  <c r="AH605" i="8" s="1"/>
  <c r="AK605" i="8" s="1"/>
  <c r="AZ605" i="8" s="1"/>
  <c r="AR606" i="8"/>
  <c r="AY606" i="8" s="1"/>
  <c r="AQ606" i="8"/>
  <c r="AS606" i="8" s="1"/>
  <c r="AH606" i="8" s="1"/>
  <c r="AK606" i="8" s="1"/>
  <c r="AZ606" i="8" s="1"/>
  <c r="AR607" i="8"/>
  <c r="AY607" i="8" s="1"/>
  <c r="AQ607" i="8"/>
  <c r="AS607" i="8" s="1"/>
  <c r="AH607" i="8" s="1"/>
  <c r="AK607" i="8" s="1"/>
  <c r="AZ607" i="8" s="1"/>
  <c r="AR608" i="8"/>
  <c r="AY608" i="8" s="1"/>
  <c r="AQ608" i="8"/>
  <c r="AS608" i="8" s="1"/>
  <c r="AH608" i="8" s="1"/>
  <c r="AK608" i="8" s="1"/>
  <c r="AZ608" i="8" s="1"/>
  <c r="AR609" i="8"/>
  <c r="AY609" i="8" s="1"/>
  <c r="AQ609" i="8"/>
  <c r="AS609" i="8" s="1"/>
  <c r="AH609" i="8" s="1"/>
  <c r="AK609" i="8" s="1"/>
  <c r="AZ609" i="8" s="1"/>
  <c r="AR610" i="8"/>
  <c r="AY610" i="8" s="1"/>
  <c r="AQ610" i="8"/>
  <c r="AS610" i="8" s="1"/>
  <c r="AH610" i="8" s="1"/>
  <c r="AK610" i="8" s="1"/>
  <c r="AZ610" i="8" s="1"/>
  <c r="AR611" i="8"/>
  <c r="AY611" i="8" s="1"/>
  <c r="AQ611" i="8"/>
  <c r="AS611" i="8" s="1"/>
  <c r="AH611" i="8" s="1"/>
  <c r="AK611" i="8" s="1"/>
  <c r="AZ611" i="8" s="1"/>
  <c r="AR612" i="8"/>
  <c r="AY612" i="8" s="1"/>
  <c r="AQ612" i="8"/>
  <c r="AS612" i="8" s="1"/>
  <c r="AH612" i="8" s="1"/>
  <c r="AK612" i="8" s="1"/>
  <c r="AZ612" i="8" s="1"/>
  <c r="AR613" i="8"/>
  <c r="AY613" i="8" s="1"/>
  <c r="AQ613" i="8"/>
  <c r="AS613" i="8" s="1"/>
  <c r="AH613" i="8" s="1"/>
  <c r="AK613" i="8" s="1"/>
  <c r="AZ613" i="8" s="1"/>
  <c r="AR614" i="8"/>
  <c r="AY614" i="8" s="1"/>
  <c r="AQ614" i="8"/>
  <c r="AS614" i="8" s="1"/>
  <c r="AH614" i="8" s="1"/>
  <c r="AK614" i="8" s="1"/>
  <c r="AZ614" i="8" s="1"/>
  <c r="AR615" i="8"/>
  <c r="AY615" i="8" s="1"/>
  <c r="AQ615" i="8"/>
  <c r="AS615" i="8" s="1"/>
  <c r="AH615" i="8" s="1"/>
  <c r="AK615" i="8" s="1"/>
  <c r="AZ615" i="8" s="1"/>
  <c r="AR616" i="8"/>
  <c r="AY616" i="8" s="1"/>
  <c r="AQ616" i="8"/>
  <c r="AS616" i="8" s="1"/>
  <c r="AH616" i="8" s="1"/>
  <c r="AK616" i="8" s="1"/>
  <c r="AZ616" i="8" s="1"/>
  <c r="AR617" i="8"/>
  <c r="AY617" i="8" s="1"/>
  <c r="AQ617" i="8"/>
  <c r="AS617" i="8" s="1"/>
  <c r="AH617" i="8" s="1"/>
  <c r="AK617" i="8" s="1"/>
  <c r="AZ617" i="8" s="1"/>
  <c r="AR618" i="8"/>
  <c r="AY618" i="8" s="1"/>
  <c r="AQ618" i="8"/>
  <c r="AS618" i="8" s="1"/>
  <c r="AH618" i="8" s="1"/>
  <c r="AK618" i="8" s="1"/>
  <c r="AZ618" i="8" s="1"/>
  <c r="AR619" i="8"/>
  <c r="AY619" i="8" s="1"/>
  <c r="AQ619" i="8"/>
  <c r="AS619" i="8" s="1"/>
  <c r="AH619" i="8" s="1"/>
  <c r="AK619" i="8" s="1"/>
  <c r="AZ619" i="8" s="1"/>
  <c r="AR620" i="8"/>
  <c r="AY620" i="8" s="1"/>
  <c r="AQ620" i="8"/>
  <c r="AS620" i="8" s="1"/>
  <c r="AH620" i="8" s="1"/>
  <c r="AK620" i="8" s="1"/>
  <c r="AZ620" i="8" s="1"/>
  <c r="AR621" i="8"/>
  <c r="AY621" i="8" s="1"/>
  <c r="AQ621" i="8"/>
  <c r="AS621" i="8" s="1"/>
  <c r="AH621" i="8" s="1"/>
  <c r="AK621" i="8" s="1"/>
  <c r="AZ621" i="8" s="1"/>
  <c r="AR622" i="8"/>
  <c r="AY622" i="8" s="1"/>
  <c r="AQ622" i="8"/>
  <c r="AS622" i="8" s="1"/>
  <c r="AH622" i="8" s="1"/>
  <c r="AK622" i="8" s="1"/>
  <c r="AZ622" i="8" s="1"/>
  <c r="AR623" i="8"/>
  <c r="AY623" i="8" s="1"/>
  <c r="AQ623" i="8"/>
  <c r="AS623" i="8" s="1"/>
  <c r="AH623" i="8" s="1"/>
  <c r="AK623" i="8" s="1"/>
  <c r="AZ623" i="8" s="1"/>
  <c r="AR624" i="8"/>
  <c r="AY624" i="8" s="1"/>
  <c r="AQ624" i="8"/>
  <c r="AS624" i="8" s="1"/>
  <c r="AH624" i="8" s="1"/>
  <c r="AK624" i="8" s="1"/>
  <c r="AZ624" i="8" s="1"/>
  <c r="AR625" i="8"/>
  <c r="AY625" i="8" s="1"/>
  <c r="AQ625" i="8"/>
  <c r="AS625" i="8" s="1"/>
  <c r="AH625" i="8" s="1"/>
  <c r="AK625" i="8" s="1"/>
  <c r="AZ625" i="8" s="1"/>
  <c r="AR626" i="8"/>
  <c r="AY626" i="8" s="1"/>
  <c r="AQ626" i="8"/>
  <c r="AS626" i="8" s="1"/>
  <c r="AH626" i="8" s="1"/>
  <c r="AK626" i="8" s="1"/>
  <c r="AZ626" i="8" s="1"/>
  <c r="AR627" i="8"/>
  <c r="AY627" i="8" s="1"/>
  <c r="AQ627" i="8"/>
  <c r="AS627" i="8" s="1"/>
  <c r="AH627" i="8" s="1"/>
  <c r="AK627" i="8" s="1"/>
  <c r="AZ627" i="8" s="1"/>
  <c r="AR628" i="8"/>
  <c r="AY628" i="8" s="1"/>
  <c r="AQ628" i="8"/>
  <c r="AS628" i="8" s="1"/>
  <c r="AH628" i="8" s="1"/>
  <c r="AK628" i="8" s="1"/>
  <c r="AZ628" i="8" s="1"/>
  <c r="AR629" i="8"/>
  <c r="AY629" i="8" s="1"/>
  <c r="AQ629" i="8"/>
  <c r="AS629" i="8" s="1"/>
  <c r="AH629" i="8" s="1"/>
  <c r="AK629" i="8" s="1"/>
  <c r="AZ629" i="8" s="1"/>
  <c r="AR630" i="8"/>
  <c r="AY630" i="8" s="1"/>
  <c r="AQ630" i="8"/>
  <c r="AS630" i="8" s="1"/>
  <c r="AH630" i="8" s="1"/>
  <c r="AK630" i="8" s="1"/>
  <c r="AZ630" i="8" s="1"/>
  <c r="AR631" i="8"/>
  <c r="AY631" i="8" s="1"/>
  <c r="AQ631" i="8"/>
  <c r="AS631" i="8" s="1"/>
  <c r="AH631" i="8" s="1"/>
  <c r="AK631" i="8" s="1"/>
  <c r="AZ631" i="8" s="1"/>
  <c r="AR632" i="8"/>
  <c r="AY632" i="8" s="1"/>
  <c r="AQ632" i="8"/>
  <c r="AS632" i="8" s="1"/>
  <c r="AH632" i="8" s="1"/>
  <c r="AK632" i="8" s="1"/>
  <c r="AZ632" i="8" s="1"/>
  <c r="AR633" i="8"/>
  <c r="AY633" i="8" s="1"/>
  <c r="AQ633" i="8"/>
  <c r="AS633" i="8" s="1"/>
  <c r="AH633" i="8" s="1"/>
  <c r="AK633" i="8" s="1"/>
  <c r="AZ633" i="8" s="1"/>
  <c r="AR634" i="8"/>
  <c r="AY634" i="8" s="1"/>
  <c r="AQ634" i="8"/>
  <c r="AS634" i="8" s="1"/>
  <c r="AH634" i="8" s="1"/>
  <c r="AK634" i="8" s="1"/>
  <c r="AZ634" i="8" s="1"/>
  <c r="AR635" i="8"/>
  <c r="AY635" i="8" s="1"/>
  <c r="AQ635" i="8"/>
  <c r="AS635" i="8" s="1"/>
  <c r="AH635" i="8" s="1"/>
  <c r="AK635" i="8" s="1"/>
  <c r="AZ635" i="8" s="1"/>
  <c r="AR636" i="8"/>
  <c r="AY636" i="8" s="1"/>
  <c r="AQ636" i="8"/>
  <c r="AS636" i="8" s="1"/>
  <c r="AH636" i="8" s="1"/>
  <c r="AK636" i="8" s="1"/>
  <c r="AZ636" i="8" s="1"/>
  <c r="AR637" i="8"/>
  <c r="AY637" i="8" s="1"/>
  <c r="AQ637" i="8"/>
  <c r="AS637" i="8" s="1"/>
  <c r="AH637" i="8" s="1"/>
  <c r="AK637" i="8" s="1"/>
  <c r="AZ637" i="8" s="1"/>
  <c r="AR638" i="8"/>
  <c r="AY638" i="8" s="1"/>
  <c r="AQ638" i="8"/>
  <c r="AS638" i="8" s="1"/>
  <c r="AH638" i="8" s="1"/>
  <c r="AK638" i="8" s="1"/>
  <c r="AZ638" i="8" s="1"/>
  <c r="AR639" i="8"/>
  <c r="AY639" i="8" s="1"/>
  <c r="AQ639" i="8"/>
  <c r="AS639" i="8" s="1"/>
  <c r="AH639" i="8" s="1"/>
  <c r="AK639" i="8" s="1"/>
  <c r="AZ639" i="8" s="1"/>
  <c r="AR640" i="8"/>
  <c r="AY640" i="8" s="1"/>
  <c r="AQ640" i="8"/>
  <c r="AS640" i="8" s="1"/>
  <c r="AH640" i="8" s="1"/>
  <c r="AK640" i="8" s="1"/>
  <c r="AZ640" i="8" s="1"/>
  <c r="AR641" i="8"/>
  <c r="AY641" i="8" s="1"/>
  <c r="AQ641" i="8"/>
  <c r="AS641" i="8" s="1"/>
  <c r="AH641" i="8" s="1"/>
  <c r="AK641" i="8" s="1"/>
  <c r="AZ641" i="8" s="1"/>
  <c r="AR642" i="8"/>
  <c r="AY642" i="8" s="1"/>
  <c r="AQ642" i="8"/>
  <c r="AS642" i="8" s="1"/>
  <c r="AH642" i="8" s="1"/>
  <c r="AK642" i="8" s="1"/>
  <c r="AZ642" i="8" s="1"/>
  <c r="AR643" i="8"/>
  <c r="AY643" i="8" s="1"/>
  <c r="AQ643" i="8"/>
  <c r="AS643" i="8" s="1"/>
  <c r="AH643" i="8" s="1"/>
  <c r="AK643" i="8" s="1"/>
  <c r="AZ643" i="8" s="1"/>
  <c r="AR644" i="8"/>
  <c r="AY644" i="8" s="1"/>
  <c r="AQ644" i="8"/>
  <c r="AS644" i="8" s="1"/>
  <c r="AH644" i="8" s="1"/>
  <c r="AK644" i="8" s="1"/>
  <c r="AZ644" i="8" s="1"/>
  <c r="AR645" i="8"/>
  <c r="AY645" i="8" s="1"/>
  <c r="AQ645" i="8"/>
  <c r="AS645" i="8" s="1"/>
  <c r="AH645" i="8" s="1"/>
  <c r="AK645" i="8" s="1"/>
  <c r="AZ645" i="8" s="1"/>
  <c r="AR646" i="8"/>
  <c r="AY646" i="8" s="1"/>
  <c r="AQ646" i="8"/>
  <c r="AS646" i="8" s="1"/>
  <c r="AH646" i="8" s="1"/>
  <c r="AK646" i="8" s="1"/>
  <c r="AZ646" i="8" s="1"/>
  <c r="AR647" i="8"/>
  <c r="AY647" i="8" s="1"/>
  <c r="AQ647" i="8"/>
  <c r="AS647" i="8" s="1"/>
  <c r="AH647" i="8" s="1"/>
  <c r="AK647" i="8" s="1"/>
  <c r="AZ647" i="8" s="1"/>
  <c r="AR648" i="8"/>
  <c r="AY648" i="8" s="1"/>
  <c r="AQ648" i="8"/>
  <c r="AS648" i="8" s="1"/>
  <c r="AH648" i="8" s="1"/>
  <c r="AK648" i="8" s="1"/>
  <c r="AZ648" i="8" s="1"/>
  <c r="AR649" i="8"/>
  <c r="AY649" i="8" s="1"/>
  <c r="AQ649" i="8"/>
  <c r="AS649" i="8" s="1"/>
  <c r="AH649" i="8" s="1"/>
  <c r="AK649" i="8" s="1"/>
  <c r="AZ649" i="8" s="1"/>
  <c r="AR650" i="8"/>
  <c r="AY650" i="8" s="1"/>
  <c r="AQ650" i="8"/>
  <c r="AS650" i="8" s="1"/>
  <c r="AH650" i="8" s="1"/>
  <c r="AK650" i="8" s="1"/>
  <c r="AZ650" i="8" s="1"/>
  <c r="AR651" i="8"/>
  <c r="AY651" i="8" s="1"/>
  <c r="AQ651" i="8"/>
  <c r="AS651" i="8" s="1"/>
  <c r="AH651" i="8" s="1"/>
  <c r="AK651" i="8" s="1"/>
  <c r="AZ651" i="8" s="1"/>
  <c r="AR652" i="8"/>
  <c r="AY652" i="8" s="1"/>
  <c r="AQ652" i="8"/>
  <c r="AS652" i="8" s="1"/>
  <c r="AH652" i="8" s="1"/>
  <c r="AK652" i="8" s="1"/>
  <c r="AZ652" i="8" s="1"/>
  <c r="AR653" i="8"/>
  <c r="AY653" i="8" s="1"/>
  <c r="AQ653" i="8"/>
  <c r="AS653" i="8" s="1"/>
  <c r="AH653" i="8" s="1"/>
  <c r="AK653" i="8" s="1"/>
  <c r="AZ653" i="8" s="1"/>
  <c r="AR654" i="8"/>
  <c r="AY654" i="8" s="1"/>
  <c r="AQ654" i="8"/>
  <c r="AS654" i="8" s="1"/>
  <c r="AH654" i="8" s="1"/>
  <c r="AK654" i="8" s="1"/>
  <c r="AZ654" i="8" s="1"/>
  <c r="AR655" i="8"/>
  <c r="AY655" i="8" s="1"/>
  <c r="AQ655" i="8"/>
  <c r="AS655" i="8" s="1"/>
  <c r="AH655" i="8" s="1"/>
  <c r="AK655" i="8" s="1"/>
  <c r="AZ655" i="8" s="1"/>
  <c r="AR656" i="8"/>
  <c r="AY656" i="8" s="1"/>
  <c r="AQ656" i="8"/>
  <c r="AS656" i="8" s="1"/>
  <c r="AH656" i="8" s="1"/>
  <c r="AK656" i="8" s="1"/>
  <c r="AZ656" i="8" s="1"/>
  <c r="AR657" i="8"/>
  <c r="AY657" i="8" s="1"/>
  <c r="AQ657" i="8"/>
  <c r="AS657" i="8" s="1"/>
  <c r="AH657" i="8" s="1"/>
  <c r="AK657" i="8" s="1"/>
  <c r="AZ657" i="8" s="1"/>
  <c r="AR658" i="8"/>
  <c r="AY658" i="8" s="1"/>
  <c r="AQ658" i="8"/>
  <c r="AS658" i="8" s="1"/>
  <c r="AH658" i="8" s="1"/>
  <c r="AK658" i="8" s="1"/>
  <c r="AZ658" i="8" s="1"/>
  <c r="AR659" i="8"/>
  <c r="AY659" i="8" s="1"/>
  <c r="AQ659" i="8"/>
  <c r="AS659" i="8" s="1"/>
  <c r="AH659" i="8" s="1"/>
  <c r="AK659" i="8" s="1"/>
  <c r="AZ659" i="8" s="1"/>
  <c r="AR660" i="8"/>
  <c r="AY660" i="8" s="1"/>
  <c r="AQ660" i="8"/>
  <c r="AS660" i="8" s="1"/>
  <c r="AH660" i="8" s="1"/>
  <c r="AK660" i="8" s="1"/>
  <c r="AZ660" i="8" s="1"/>
  <c r="AR661" i="8"/>
  <c r="AY661" i="8" s="1"/>
  <c r="AQ661" i="8"/>
  <c r="AS661" i="8" s="1"/>
  <c r="AH661" i="8" s="1"/>
  <c r="AK661" i="8" s="1"/>
  <c r="AZ661" i="8" s="1"/>
  <c r="AR662" i="8"/>
  <c r="AY662" i="8" s="1"/>
  <c r="AQ662" i="8"/>
  <c r="AS662" i="8" s="1"/>
  <c r="AH662" i="8" s="1"/>
  <c r="AK662" i="8" s="1"/>
  <c r="AZ662" i="8" s="1"/>
  <c r="AR663" i="8"/>
  <c r="AY663" i="8" s="1"/>
  <c r="AQ663" i="8"/>
  <c r="AS663" i="8" s="1"/>
  <c r="AH663" i="8" s="1"/>
  <c r="AK663" i="8" s="1"/>
  <c r="AZ663" i="8" s="1"/>
  <c r="AR664" i="8"/>
  <c r="AY664" i="8" s="1"/>
  <c r="AQ664" i="8"/>
  <c r="AS664" i="8" s="1"/>
  <c r="AH664" i="8" s="1"/>
  <c r="AK664" i="8" s="1"/>
  <c r="AZ664" i="8" s="1"/>
  <c r="AR665" i="8"/>
  <c r="AY665" i="8" s="1"/>
  <c r="AQ665" i="8"/>
  <c r="AS665" i="8" s="1"/>
  <c r="AH665" i="8" s="1"/>
  <c r="AK665" i="8" s="1"/>
  <c r="AZ665" i="8" s="1"/>
  <c r="AR666" i="8"/>
  <c r="AY666" i="8" s="1"/>
  <c r="AQ666" i="8"/>
  <c r="AS666" i="8" s="1"/>
  <c r="AH666" i="8" s="1"/>
  <c r="AK666" i="8" s="1"/>
  <c r="AZ666" i="8" s="1"/>
  <c r="AR667" i="8"/>
  <c r="AY667" i="8" s="1"/>
  <c r="AQ667" i="8"/>
  <c r="AS667" i="8" s="1"/>
  <c r="AH667" i="8" s="1"/>
  <c r="AK667" i="8" s="1"/>
  <c r="AZ667" i="8" s="1"/>
  <c r="AR668" i="8"/>
  <c r="AY668" i="8" s="1"/>
  <c r="AQ668" i="8"/>
  <c r="AS668" i="8" s="1"/>
  <c r="AH668" i="8" s="1"/>
  <c r="AK668" i="8" s="1"/>
  <c r="AZ668" i="8" s="1"/>
  <c r="AR669" i="8"/>
  <c r="AY669" i="8" s="1"/>
  <c r="AQ669" i="8"/>
  <c r="AS669" i="8" s="1"/>
  <c r="AH669" i="8" s="1"/>
  <c r="AK669" i="8" s="1"/>
  <c r="AZ669" i="8" s="1"/>
  <c r="AR670" i="8"/>
  <c r="AY670" i="8" s="1"/>
  <c r="AQ670" i="8"/>
  <c r="AS670" i="8" s="1"/>
  <c r="AH670" i="8" s="1"/>
  <c r="AK670" i="8" s="1"/>
  <c r="AZ670" i="8" s="1"/>
  <c r="AR671" i="8"/>
  <c r="AY671" i="8" s="1"/>
  <c r="AQ671" i="8"/>
  <c r="AS671" i="8" s="1"/>
  <c r="AH671" i="8" s="1"/>
  <c r="AK671" i="8" s="1"/>
  <c r="AZ671" i="8" s="1"/>
  <c r="AR672" i="8"/>
  <c r="AY672" i="8" s="1"/>
  <c r="AQ672" i="8"/>
  <c r="AS672" i="8" s="1"/>
  <c r="AH672" i="8" s="1"/>
  <c r="AK672" i="8" s="1"/>
  <c r="AZ672" i="8" s="1"/>
  <c r="AR673" i="8"/>
  <c r="AY673" i="8" s="1"/>
  <c r="AQ673" i="8"/>
  <c r="AS673" i="8" s="1"/>
  <c r="AH673" i="8" s="1"/>
  <c r="AK673" i="8" s="1"/>
  <c r="AZ673" i="8" s="1"/>
  <c r="AR674" i="8"/>
  <c r="AY674" i="8" s="1"/>
  <c r="AQ674" i="8"/>
  <c r="AS674" i="8" s="1"/>
  <c r="AH674" i="8" s="1"/>
  <c r="AK674" i="8" s="1"/>
  <c r="AZ674" i="8" s="1"/>
  <c r="AR675" i="8"/>
  <c r="AY675" i="8" s="1"/>
  <c r="AQ675" i="8"/>
  <c r="AS675" i="8" s="1"/>
  <c r="AH675" i="8" s="1"/>
  <c r="AK675" i="8" s="1"/>
  <c r="AZ675" i="8" s="1"/>
  <c r="AR676" i="8"/>
  <c r="AY676" i="8" s="1"/>
  <c r="AQ676" i="8"/>
  <c r="AS676" i="8" s="1"/>
  <c r="AH676" i="8" s="1"/>
  <c r="AK676" i="8" s="1"/>
  <c r="AZ676" i="8" s="1"/>
  <c r="AR677" i="8"/>
  <c r="AY677" i="8" s="1"/>
  <c r="AQ677" i="8"/>
  <c r="AS677" i="8" s="1"/>
  <c r="AH677" i="8" s="1"/>
  <c r="AK677" i="8" s="1"/>
  <c r="AZ677" i="8" s="1"/>
  <c r="AR678" i="8"/>
  <c r="AY678" i="8" s="1"/>
  <c r="AQ678" i="8"/>
  <c r="AS678" i="8" s="1"/>
  <c r="AH678" i="8" s="1"/>
  <c r="AK678" i="8" s="1"/>
  <c r="AZ678" i="8" s="1"/>
  <c r="AR679" i="8"/>
  <c r="AY679" i="8" s="1"/>
  <c r="AQ679" i="8"/>
  <c r="AS679" i="8" s="1"/>
  <c r="AH679" i="8" s="1"/>
  <c r="AK679" i="8" s="1"/>
  <c r="AZ679" i="8" s="1"/>
  <c r="AR680" i="8"/>
  <c r="AY680" i="8" s="1"/>
  <c r="AQ680" i="8"/>
  <c r="AS680" i="8" s="1"/>
  <c r="AH680" i="8" s="1"/>
  <c r="AK680" i="8" s="1"/>
  <c r="AZ680" i="8" s="1"/>
  <c r="AR681" i="8"/>
  <c r="AY681" i="8" s="1"/>
  <c r="AQ681" i="8"/>
  <c r="AS681" i="8" s="1"/>
  <c r="AH681" i="8" s="1"/>
  <c r="AK681" i="8" s="1"/>
  <c r="AZ681" i="8" s="1"/>
  <c r="AR682" i="8"/>
  <c r="AY682" i="8" s="1"/>
  <c r="AQ682" i="8"/>
  <c r="AS682" i="8" s="1"/>
  <c r="AH682" i="8" s="1"/>
  <c r="AK682" i="8" s="1"/>
  <c r="AZ682" i="8" s="1"/>
  <c r="AR683" i="8"/>
  <c r="AY683" i="8" s="1"/>
  <c r="AQ683" i="8"/>
  <c r="AS683" i="8" s="1"/>
  <c r="AH683" i="8" s="1"/>
  <c r="AK683" i="8" s="1"/>
  <c r="AZ683" i="8" s="1"/>
  <c r="AR684" i="8"/>
  <c r="AY684" i="8" s="1"/>
  <c r="AQ684" i="8"/>
  <c r="AS684" i="8" s="1"/>
  <c r="AH684" i="8" s="1"/>
  <c r="AK684" i="8" s="1"/>
  <c r="AZ684" i="8" s="1"/>
  <c r="AR685" i="8"/>
  <c r="AY685" i="8" s="1"/>
  <c r="AQ685" i="8"/>
  <c r="AS685" i="8" s="1"/>
  <c r="AH685" i="8" s="1"/>
  <c r="AK685" i="8" s="1"/>
  <c r="AZ685" i="8" s="1"/>
  <c r="AR686" i="8"/>
  <c r="AY686" i="8" s="1"/>
  <c r="AQ686" i="8"/>
  <c r="AS686" i="8" s="1"/>
  <c r="AH686" i="8" s="1"/>
  <c r="AK686" i="8" s="1"/>
  <c r="AZ686" i="8" s="1"/>
  <c r="AR687" i="8"/>
  <c r="AY687" i="8" s="1"/>
  <c r="AQ687" i="8"/>
  <c r="AS687" i="8" s="1"/>
  <c r="AH687" i="8" s="1"/>
  <c r="AK687" i="8" s="1"/>
  <c r="AZ687" i="8" s="1"/>
  <c r="AR688" i="8"/>
  <c r="AY688" i="8" s="1"/>
  <c r="AQ688" i="8"/>
  <c r="AS688" i="8" s="1"/>
  <c r="AH688" i="8" s="1"/>
  <c r="AK688" i="8" s="1"/>
  <c r="AZ688" i="8" s="1"/>
  <c r="AR689" i="8"/>
  <c r="AY689" i="8" s="1"/>
  <c r="AQ689" i="8"/>
  <c r="AS689" i="8" s="1"/>
  <c r="AH689" i="8" s="1"/>
  <c r="AK689" i="8" s="1"/>
  <c r="AZ689" i="8" s="1"/>
  <c r="AR690" i="8"/>
  <c r="AY690" i="8" s="1"/>
  <c r="AQ690" i="8"/>
  <c r="AS690" i="8" s="1"/>
  <c r="AH690" i="8" s="1"/>
  <c r="AK690" i="8" s="1"/>
  <c r="AZ690" i="8" s="1"/>
  <c r="AR691" i="8"/>
  <c r="AY691" i="8" s="1"/>
  <c r="AQ691" i="8"/>
  <c r="AS691" i="8" s="1"/>
  <c r="AH691" i="8" s="1"/>
  <c r="AK691" i="8" s="1"/>
  <c r="AZ691" i="8" s="1"/>
  <c r="AR692" i="8"/>
  <c r="AY692" i="8" s="1"/>
  <c r="AQ692" i="8"/>
  <c r="AS692" i="8" s="1"/>
  <c r="AH692" i="8" s="1"/>
  <c r="AK692" i="8" s="1"/>
  <c r="AZ692" i="8" s="1"/>
  <c r="AR693" i="8"/>
  <c r="AY693" i="8" s="1"/>
  <c r="AQ693" i="8"/>
  <c r="AS693" i="8" s="1"/>
  <c r="AH693" i="8" s="1"/>
  <c r="AK693" i="8" s="1"/>
  <c r="AZ693" i="8" s="1"/>
  <c r="AR694" i="8"/>
  <c r="AY694" i="8" s="1"/>
  <c r="AQ694" i="8"/>
  <c r="AS694" i="8" s="1"/>
  <c r="AH694" i="8" s="1"/>
  <c r="AK694" i="8" s="1"/>
  <c r="AZ694" i="8" s="1"/>
  <c r="AR695" i="8"/>
  <c r="AY695" i="8" s="1"/>
  <c r="AQ695" i="8"/>
  <c r="AS695" i="8" s="1"/>
  <c r="AH695" i="8" s="1"/>
  <c r="AK695" i="8" s="1"/>
  <c r="AZ695" i="8" s="1"/>
  <c r="AR696" i="8"/>
  <c r="AY696" i="8" s="1"/>
  <c r="AQ696" i="8"/>
  <c r="AS696" i="8" s="1"/>
  <c r="AH696" i="8" s="1"/>
  <c r="AK696" i="8" s="1"/>
  <c r="AZ696" i="8" s="1"/>
  <c r="AR697" i="8"/>
  <c r="AY697" i="8" s="1"/>
  <c r="AQ697" i="8"/>
  <c r="AS697" i="8" s="1"/>
  <c r="AH697" i="8" s="1"/>
  <c r="AK697" i="8" s="1"/>
  <c r="AZ697" i="8" s="1"/>
  <c r="AR698" i="8"/>
  <c r="AY698" i="8" s="1"/>
  <c r="AQ698" i="8"/>
  <c r="AS698" i="8" s="1"/>
  <c r="AH698" i="8" s="1"/>
  <c r="AK698" i="8" s="1"/>
  <c r="AZ698" i="8" s="1"/>
  <c r="AR699" i="8"/>
  <c r="AY699" i="8" s="1"/>
  <c r="AQ699" i="8"/>
  <c r="AS699" i="8" s="1"/>
  <c r="AH699" i="8" s="1"/>
  <c r="AK699" i="8" s="1"/>
  <c r="AZ699" i="8" s="1"/>
  <c r="AR700" i="8"/>
  <c r="AY700" i="8" s="1"/>
  <c r="AQ700" i="8"/>
  <c r="AS700" i="8" s="1"/>
  <c r="AH700" i="8" s="1"/>
  <c r="AK700" i="8" s="1"/>
  <c r="AZ700" i="8" s="1"/>
  <c r="AR701" i="8"/>
  <c r="AY701" i="8" s="1"/>
  <c r="AQ701" i="8"/>
  <c r="AS701" i="8" s="1"/>
  <c r="AH701" i="8" s="1"/>
  <c r="AK701" i="8" s="1"/>
  <c r="AZ701" i="8" s="1"/>
  <c r="AR702" i="8"/>
  <c r="AY702" i="8" s="1"/>
  <c r="AQ702" i="8"/>
  <c r="AS702" i="8" s="1"/>
  <c r="AH702" i="8" s="1"/>
  <c r="AK702" i="8" s="1"/>
  <c r="AZ702" i="8" s="1"/>
  <c r="AR703" i="8"/>
  <c r="AY703" i="8" s="1"/>
  <c r="AQ703" i="8"/>
  <c r="AS703" i="8" s="1"/>
  <c r="AH703" i="8" s="1"/>
  <c r="AK703" i="8" s="1"/>
  <c r="AZ703" i="8" s="1"/>
  <c r="AR704" i="8"/>
  <c r="AY704" i="8" s="1"/>
  <c r="AQ704" i="8"/>
  <c r="AS704" i="8" s="1"/>
  <c r="AH704" i="8" s="1"/>
  <c r="AK704" i="8" s="1"/>
  <c r="AZ704" i="8" s="1"/>
  <c r="AR705" i="8"/>
  <c r="AY705" i="8" s="1"/>
  <c r="AQ705" i="8"/>
  <c r="AS705" i="8" s="1"/>
  <c r="AH705" i="8" s="1"/>
  <c r="AK705" i="8" s="1"/>
  <c r="AZ705" i="8" s="1"/>
  <c r="AR706" i="8"/>
  <c r="AY706" i="8" s="1"/>
  <c r="AQ706" i="8"/>
  <c r="AS706" i="8" s="1"/>
  <c r="AH706" i="8" s="1"/>
  <c r="AK706" i="8" s="1"/>
  <c r="AZ706" i="8" s="1"/>
  <c r="AR707" i="8"/>
  <c r="AY707" i="8" s="1"/>
  <c r="AQ707" i="8"/>
  <c r="AS707" i="8" s="1"/>
  <c r="AH707" i="8" s="1"/>
  <c r="AK707" i="8" s="1"/>
  <c r="AZ707" i="8" s="1"/>
  <c r="AR708" i="8"/>
  <c r="AY708" i="8" s="1"/>
  <c r="AQ708" i="8"/>
  <c r="AS708" i="8" s="1"/>
  <c r="AH708" i="8" s="1"/>
  <c r="AK708" i="8" s="1"/>
  <c r="AZ708" i="8" s="1"/>
  <c r="AR709" i="8"/>
  <c r="AY709" i="8" s="1"/>
  <c r="AQ709" i="8"/>
  <c r="AS709" i="8" s="1"/>
  <c r="AH709" i="8" s="1"/>
  <c r="AK709" i="8" s="1"/>
  <c r="AZ709" i="8" s="1"/>
  <c r="AR710" i="8"/>
  <c r="AY710" i="8" s="1"/>
  <c r="AQ710" i="8"/>
  <c r="AS710" i="8" s="1"/>
  <c r="AH710" i="8" s="1"/>
  <c r="AK710" i="8" s="1"/>
  <c r="AZ710" i="8" s="1"/>
  <c r="AR711" i="8"/>
  <c r="AY711" i="8" s="1"/>
  <c r="AQ711" i="8"/>
  <c r="AS711" i="8" s="1"/>
  <c r="AH711" i="8" s="1"/>
  <c r="AK711" i="8" s="1"/>
  <c r="AZ711" i="8" s="1"/>
  <c r="AR712" i="8"/>
  <c r="AY712" i="8" s="1"/>
  <c r="AQ712" i="8"/>
  <c r="AS712" i="8" s="1"/>
  <c r="AH712" i="8" s="1"/>
  <c r="AK712" i="8" s="1"/>
  <c r="AZ712" i="8" s="1"/>
  <c r="AR713" i="8"/>
  <c r="AY713" i="8" s="1"/>
  <c r="AQ713" i="8"/>
  <c r="AS713" i="8" s="1"/>
  <c r="AH713" i="8" s="1"/>
  <c r="AK713" i="8" s="1"/>
  <c r="AZ713" i="8" s="1"/>
  <c r="AR714" i="8"/>
  <c r="AY714" i="8" s="1"/>
  <c r="AQ714" i="8"/>
  <c r="AS714" i="8" s="1"/>
  <c r="AH714" i="8" s="1"/>
  <c r="AK714" i="8" s="1"/>
  <c r="AZ714" i="8" s="1"/>
  <c r="AR715" i="8"/>
  <c r="AY715" i="8" s="1"/>
  <c r="AQ715" i="8"/>
  <c r="AS715" i="8" s="1"/>
  <c r="AH715" i="8" s="1"/>
  <c r="AK715" i="8" s="1"/>
  <c r="AZ715" i="8" s="1"/>
  <c r="AR716" i="8"/>
  <c r="AY716" i="8" s="1"/>
  <c r="AQ716" i="8"/>
  <c r="AS716" i="8" s="1"/>
  <c r="AH716" i="8" s="1"/>
  <c r="AK716" i="8" s="1"/>
  <c r="AZ716" i="8" s="1"/>
  <c r="AR717" i="8"/>
  <c r="AY717" i="8" s="1"/>
  <c r="AQ717" i="8"/>
  <c r="AS717" i="8" s="1"/>
  <c r="AH717" i="8" s="1"/>
  <c r="AK717" i="8" s="1"/>
  <c r="AZ717" i="8" s="1"/>
  <c r="AR718" i="8"/>
  <c r="AY718" i="8" s="1"/>
  <c r="AQ718" i="8"/>
  <c r="AS718" i="8" s="1"/>
  <c r="AH718" i="8" s="1"/>
  <c r="AK718" i="8" s="1"/>
  <c r="AZ718" i="8" s="1"/>
  <c r="AR719" i="8"/>
  <c r="AY719" i="8" s="1"/>
  <c r="AQ719" i="8"/>
  <c r="AS719" i="8" s="1"/>
  <c r="AH719" i="8" s="1"/>
  <c r="AK719" i="8" s="1"/>
  <c r="AZ719" i="8" s="1"/>
  <c r="AR720" i="8"/>
  <c r="AY720" i="8" s="1"/>
  <c r="AQ720" i="8"/>
  <c r="AS720" i="8" s="1"/>
  <c r="AH720" i="8" s="1"/>
  <c r="AK720" i="8" s="1"/>
  <c r="AZ720" i="8" s="1"/>
  <c r="AR721" i="8"/>
  <c r="AY721" i="8" s="1"/>
  <c r="AQ721" i="8"/>
  <c r="AS721" i="8" s="1"/>
  <c r="AH721" i="8" s="1"/>
  <c r="AK721" i="8" s="1"/>
  <c r="AZ721" i="8" s="1"/>
  <c r="AR722" i="8"/>
  <c r="AY722" i="8" s="1"/>
  <c r="AQ722" i="8"/>
  <c r="AS722" i="8" s="1"/>
  <c r="AH722" i="8" s="1"/>
  <c r="AK722" i="8" s="1"/>
  <c r="AZ722" i="8" s="1"/>
  <c r="AR723" i="8"/>
  <c r="AY723" i="8" s="1"/>
  <c r="AQ723" i="8"/>
  <c r="AS723" i="8" s="1"/>
  <c r="AH723" i="8" s="1"/>
  <c r="AK723" i="8" s="1"/>
  <c r="AZ723" i="8" s="1"/>
  <c r="AR724" i="8"/>
  <c r="AY724" i="8" s="1"/>
  <c r="AQ724" i="8"/>
  <c r="AS724" i="8" s="1"/>
  <c r="AH724" i="8" s="1"/>
  <c r="AK724" i="8" s="1"/>
  <c r="AZ724" i="8" s="1"/>
  <c r="AR725" i="8"/>
  <c r="AY725" i="8" s="1"/>
  <c r="AQ725" i="8"/>
  <c r="AS725" i="8" s="1"/>
  <c r="AH725" i="8" s="1"/>
  <c r="AK725" i="8" s="1"/>
  <c r="AZ725" i="8" s="1"/>
  <c r="AR726" i="8"/>
  <c r="AY726" i="8" s="1"/>
  <c r="AQ726" i="8"/>
  <c r="AS726" i="8" s="1"/>
  <c r="AH726" i="8" s="1"/>
  <c r="AK726" i="8" s="1"/>
  <c r="AZ726" i="8" s="1"/>
  <c r="AR727" i="8"/>
  <c r="AY727" i="8" s="1"/>
  <c r="AQ727" i="8"/>
  <c r="AS727" i="8" s="1"/>
  <c r="AH727" i="8" s="1"/>
  <c r="AK727" i="8" s="1"/>
  <c r="AZ727" i="8" s="1"/>
  <c r="AR728" i="8"/>
  <c r="AY728" i="8" s="1"/>
  <c r="AQ728" i="8"/>
  <c r="AS728" i="8" s="1"/>
  <c r="AH728" i="8" s="1"/>
  <c r="AK728" i="8" s="1"/>
  <c r="AZ728" i="8" s="1"/>
  <c r="AR729" i="8"/>
  <c r="AY729" i="8" s="1"/>
  <c r="AQ729" i="8"/>
  <c r="AS729" i="8" s="1"/>
  <c r="AH729" i="8" s="1"/>
  <c r="AK729" i="8" s="1"/>
  <c r="AZ729" i="8" s="1"/>
  <c r="AR730" i="8"/>
  <c r="AY730" i="8" s="1"/>
  <c r="AQ730" i="8"/>
  <c r="AS730" i="8" s="1"/>
  <c r="AH730" i="8" s="1"/>
  <c r="AK730" i="8" s="1"/>
  <c r="AZ730" i="8" s="1"/>
  <c r="AR731" i="8"/>
  <c r="AY731" i="8" s="1"/>
  <c r="AQ731" i="8"/>
  <c r="AS731" i="8" s="1"/>
  <c r="AH731" i="8" s="1"/>
  <c r="AK731" i="8" s="1"/>
  <c r="AZ731" i="8" s="1"/>
  <c r="AR732" i="8"/>
  <c r="AY732" i="8" s="1"/>
  <c r="AQ732" i="8"/>
  <c r="AS732" i="8" s="1"/>
  <c r="AH732" i="8" s="1"/>
  <c r="AK732" i="8" s="1"/>
  <c r="AZ732" i="8" s="1"/>
  <c r="AR733" i="8"/>
  <c r="AY733" i="8" s="1"/>
  <c r="AQ733" i="8"/>
  <c r="AS733" i="8" s="1"/>
  <c r="AH733" i="8" s="1"/>
  <c r="AK733" i="8" s="1"/>
  <c r="AZ733" i="8" s="1"/>
  <c r="AR734" i="8"/>
  <c r="AY734" i="8" s="1"/>
  <c r="AQ734" i="8"/>
  <c r="AS734" i="8" s="1"/>
  <c r="AH734" i="8" s="1"/>
  <c r="AK734" i="8" s="1"/>
  <c r="AZ734" i="8" s="1"/>
  <c r="AR735" i="8"/>
  <c r="AY735" i="8" s="1"/>
  <c r="AQ735" i="8"/>
  <c r="AS735" i="8" s="1"/>
  <c r="AH735" i="8" s="1"/>
  <c r="AK735" i="8" s="1"/>
  <c r="AZ735" i="8" s="1"/>
  <c r="AR736" i="8"/>
  <c r="AY736" i="8" s="1"/>
  <c r="AQ736" i="8"/>
  <c r="AS736" i="8" s="1"/>
  <c r="AH736" i="8" s="1"/>
  <c r="AK736" i="8" s="1"/>
  <c r="AZ736" i="8" s="1"/>
  <c r="AR737" i="8"/>
  <c r="AY737" i="8" s="1"/>
  <c r="AQ737" i="8"/>
  <c r="AS737" i="8" s="1"/>
  <c r="AH737" i="8" s="1"/>
  <c r="AK737" i="8" s="1"/>
  <c r="AZ737" i="8" s="1"/>
  <c r="AR738" i="8"/>
  <c r="AY738" i="8" s="1"/>
  <c r="AQ738" i="8"/>
  <c r="AS738" i="8" s="1"/>
  <c r="AH738" i="8" s="1"/>
  <c r="AK738" i="8" s="1"/>
  <c r="AZ738" i="8" s="1"/>
  <c r="AR739" i="8"/>
  <c r="AY739" i="8" s="1"/>
  <c r="AQ739" i="8"/>
  <c r="AS739" i="8" s="1"/>
  <c r="AH739" i="8" s="1"/>
  <c r="AK739" i="8" s="1"/>
  <c r="AZ739" i="8" s="1"/>
  <c r="AR740" i="8"/>
  <c r="AY740" i="8" s="1"/>
  <c r="AQ740" i="8"/>
  <c r="AS740" i="8" s="1"/>
  <c r="AH740" i="8" s="1"/>
  <c r="AK740" i="8" s="1"/>
  <c r="AZ740" i="8" s="1"/>
  <c r="AR741" i="8"/>
  <c r="AY741" i="8" s="1"/>
  <c r="AQ741" i="8"/>
  <c r="AS741" i="8" s="1"/>
  <c r="AH741" i="8" s="1"/>
  <c r="AK741" i="8" s="1"/>
  <c r="AZ741" i="8" s="1"/>
  <c r="AR742" i="8"/>
  <c r="AY742" i="8" s="1"/>
  <c r="AQ742" i="8"/>
  <c r="AS742" i="8" s="1"/>
  <c r="AH742" i="8" s="1"/>
  <c r="AK742" i="8" s="1"/>
  <c r="AZ742" i="8" s="1"/>
  <c r="AR743" i="8"/>
  <c r="AY743" i="8" s="1"/>
  <c r="AQ743" i="8"/>
  <c r="AS743" i="8" s="1"/>
  <c r="AH743" i="8" s="1"/>
  <c r="AK743" i="8" s="1"/>
  <c r="AZ743" i="8" s="1"/>
  <c r="AR744" i="8"/>
  <c r="AY744" i="8" s="1"/>
  <c r="AQ744" i="8"/>
  <c r="AS744" i="8" s="1"/>
  <c r="AH744" i="8" s="1"/>
  <c r="AK744" i="8" s="1"/>
  <c r="AZ744" i="8" s="1"/>
  <c r="AR745" i="8"/>
  <c r="AY745" i="8" s="1"/>
  <c r="AQ745" i="8"/>
  <c r="AS745" i="8" s="1"/>
  <c r="AH745" i="8" s="1"/>
  <c r="AK745" i="8" s="1"/>
  <c r="AZ745" i="8" s="1"/>
  <c r="AR746" i="8"/>
  <c r="AY746" i="8" s="1"/>
  <c r="AQ746" i="8"/>
  <c r="AS746" i="8" s="1"/>
  <c r="AH746" i="8" s="1"/>
  <c r="AK746" i="8" s="1"/>
  <c r="AZ746" i="8" s="1"/>
  <c r="AR747" i="8"/>
  <c r="AY747" i="8" s="1"/>
  <c r="AQ747" i="8"/>
  <c r="AS747" i="8" s="1"/>
  <c r="AH747" i="8" s="1"/>
  <c r="AK747" i="8" s="1"/>
  <c r="AZ747" i="8" s="1"/>
  <c r="AR748" i="8"/>
  <c r="AY748" i="8" s="1"/>
  <c r="AQ748" i="8"/>
  <c r="AS748" i="8" s="1"/>
  <c r="AH748" i="8" s="1"/>
  <c r="AK748" i="8" s="1"/>
  <c r="AZ748" i="8" s="1"/>
  <c r="AR749" i="8"/>
  <c r="AY749" i="8" s="1"/>
  <c r="AQ749" i="8"/>
  <c r="AS749" i="8" s="1"/>
  <c r="AH749" i="8" s="1"/>
  <c r="AK749" i="8" s="1"/>
  <c r="AZ749" i="8" s="1"/>
  <c r="AR750" i="8"/>
  <c r="AY750" i="8" s="1"/>
  <c r="AQ750" i="8"/>
  <c r="AS750" i="8" s="1"/>
  <c r="AH750" i="8" s="1"/>
  <c r="AK750" i="8" s="1"/>
  <c r="AZ750" i="8" s="1"/>
  <c r="AR751" i="8"/>
  <c r="AY751" i="8" s="1"/>
  <c r="AQ751" i="8"/>
  <c r="AS751" i="8" s="1"/>
  <c r="AH751" i="8" s="1"/>
  <c r="AK751" i="8" s="1"/>
  <c r="AZ751" i="8" s="1"/>
  <c r="AR752" i="8"/>
  <c r="AY752" i="8" s="1"/>
  <c r="AQ752" i="8"/>
  <c r="AS752" i="8" s="1"/>
  <c r="AH752" i="8" s="1"/>
  <c r="AK752" i="8" s="1"/>
  <c r="AZ752" i="8" s="1"/>
  <c r="AR753" i="8"/>
  <c r="AY753" i="8" s="1"/>
  <c r="AQ753" i="8"/>
  <c r="AS753" i="8" s="1"/>
  <c r="AH753" i="8" s="1"/>
  <c r="AK753" i="8" s="1"/>
  <c r="AZ753" i="8" s="1"/>
  <c r="AR754" i="8"/>
  <c r="AY754" i="8" s="1"/>
  <c r="AQ754" i="8"/>
  <c r="AS754" i="8" s="1"/>
  <c r="AH754" i="8" s="1"/>
  <c r="AK754" i="8" s="1"/>
  <c r="AZ754" i="8" s="1"/>
  <c r="AR755" i="8"/>
  <c r="AY755" i="8" s="1"/>
  <c r="AQ755" i="8"/>
  <c r="AS755" i="8" s="1"/>
  <c r="AH755" i="8" s="1"/>
  <c r="AK755" i="8" s="1"/>
  <c r="AZ755" i="8" s="1"/>
  <c r="AR756" i="8"/>
  <c r="AY756" i="8" s="1"/>
  <c r="AQ756" i="8"/>
  <c r="AS756" i="8" s="1"/>
  <c r="AH756" i="8" s="1"/>
  <c r="AK756" i="8" s="1"/>
  <c r="AZ756" i="8" s="1"/>
  <c r="AR757" i="8"/>
  <c r="AY757" i="8" s="1"/>
  <c r="AQ757" i="8"/>
  <c r="AS757" i="8" s="1"/>
  <c r="AH757" i="8" s="1"/>
  <c r="AK757" i="8" s="1"/>
  <c r="AZ757" i="8" s="1"/>
  <c r="AR758" i="8"/>
  <c r="AY758" i="8" s="1"/>
  <c r="AQ758" i="8"/>
  <c r="AS758" i="8" s="1"/>
  <c r="AH758" i="8" s="1"/>
  <c r="AK758" i="8" s="1"/>
  <c r="AZ758" i="8" s="1"/>
  <c r="AR759" i="8"/>
  <c r="AY759" i="8" s="1"/>
  <c r="AQ759" i="8"/>
  <c r="AS759" i="8" s="1"/>
  <c r="AH759" i="8" s="1"/>
  <c r="AK759" i="8" s="1"/>
  <c r="AZ759" i="8" s="1"/>
  <c r="AR760" i="8"/>
  <c r="AY760" i="8" s="1"/>
  <c r="AQ760" i="8"/>
  <c r="AS760" i="8" s="1"/>
  <c r="AH760" i="8" s="1"/>
  <c r="AK760" i="8" s="1"/>
  <c r="AZ760" i="8" s="1"/>
  <c r="AR761" i="8"/>
  <c r="AY761" i="8" s="1"/>
  <c r="AQ761" i="8"/>
  <c r="AS761" i="8" s="1"/>
  <c r="AH761" i="8" s="1"/>
  <c r="AK761" i="8" s="1"/>
  <c r="AZ761" i="8" s="1"/>
  <c r="AR762" i="8"/>
  <c r="AY762" i="8" s="1"/>
  <c r="AQ762" i="8"/>
  <c r="AS762" i="8" s="1"/>
  <c r="AH762" i="8" s="1"/>
  <c r="AK762" i="8" s="1"/>
  <c r="AZ762" i="8" s="1"/>
  <c r="AR763" i="8"/>
  <c r="AY763" i="8" s="1"/>
  <c r="AQ763" i="8"/>
  <c r="AS763" i="8" s="1"/>
  <c r="AH763" i="8" s="1"/>
  <c r="AK763" i="8" s="1"/>
  <c r="AZ763" i="8" s="1"/>
  <c r="AR764" i="8"/>
  <c r="AY764" i="8" s="1"/>
  <c r="AQ764" i="8"/>
  <c r="AS764" i="8" s="1"/>
  <c r="AH764" i="8" s="1"/>
  <c r="AK764" i="8" s="1"/>
  <c r="AZ764" i="8" s="1"/>
  <c r="AR765" i="8"/>
  <c r="AY765" i="8" s="1"/>
  <c r="AQ765" i="8"/>
  <c r="AS765" i="8" s="1"/>
  <c r="AH765" i="8" s="1"/>
  <c r="AK765" i="8" s="1"/>
  <c r="AZ765" i="8" s="1"/>
  <c r="AR766" i="8"/>
  <c r="AY766" i="8" s="1"/>
  <c r="AQ766" i="8"/>
  <c r="AS766" i="8" s="1"/>
  <c r="AH766" i="8" s="1"/>
  <c r="AK766" i="8" s="1"/>
  <c r="AZ766" i="8" s="1"/>
  <c r="AR767" i="8"/>
  <c r="AY767" i="8" s="1"/>
  <c r="AQ767" i="8"/>
  <c r="AS767" i="8" s="1"/>
  <c r="AH767" i="8" s="1"/>
  <c r="AK767" i="8" s="1"/>
  <c r="AZ767" i="8" s="1"/>
  <c r="AR768" i="8"/>
  <c r="AY768" i="8" s="1"/>
  <c r="AQ768" i="8"/>
  <c r="AS768" i="8" s="1"/>
  <c r="AH768" i="8" s="1"/>
  <c r="AK768" i="8" s="1"/>
  <c r="AZ768" i="8" s="1"/>
  <c r="AR769" i="8"/>
  <c r="AY769" i="8" s="1"/>
  <c r="AQ769" i="8"/>
  <c r="AS769" i="8" s="1"/>
  <c r="AH769" i="8" s="1"/>
  <c r="AK769" i="8" s="1"/>
  <c r="AZ769" i="8" s="1"/>
  <c r="AR770" i="8"/>
  <c r="AY770" i="8" s="1"/>
  <c r="AQ770" i="8"/>
  <c r="AS770" i="8" s="1"/>
  <c r="AH770" i="8" s="1"/>
  <c r="AK770" i="8" s="1"/>
  <c r="AZ770" i="8" s="1"/>
  <c r="AR771" i="8"/>
  <c r="AY771" i="8" s="1"/>
  <c r="AQ771" i="8"/>
  <c r="AS771" i="8" s="1"/>
  <c r="AH771" i="8" s="1"/>
  <c r="AK771" i="8" s="1"/>
  <c r="AZ771" i="8" s="1"/>
  <c r="AR772" i="8"/>
  <c r="AY772" i="8" s="1"/>
  <c r="AQ772" i="8"/>
  <c r="AS772" i="8" s="1"/>
  <c r="AH772" i="8" s="1"/>
  <c r="AK772" i="8" s="1"/>
  <c r="AZ772" i="8" s="1"/>
  <c r="AR773" i="8"/>
  <c r="AY773" i="8" s="1"/>
  <c r="AQ773" i="8"/>
  <c r="AS773" i="8" s="1"/>
  <c r="AH773" i="8" s="1"/>
  <c r="AK773" i="8" s="1"/>
  <c r="AZ773" i="8" s="1"/>
  <c r="AR774" i="8"/>
  <c r="AY774" i="8" s="1"/>
  <c r="AQ774" i="8"/>
  <c r="AS774" i="8" s="1"/>
  <c r="AH774" i="8" s="1"/>
  <c r="AK774" i="8" s="1"/>
  <c r="AZ774" i="8" s="1"/>
  <c r="AR775" i="8"/>
  <c r="AY775" i="8" s="1"/>
  <c r="AQ775" i="8"/>
  <c r="AS775" i="8" s="1"/>
  <c r="AH775" i="8" s="1"/>
  <c r="AK775" i="8" s="1"/>
  <c r="AZ775" i="8" s="1"/>
  <c r="AR776" i="8"/>
  <c r="AY776" i="8" s="1"/>
  <c r="AQ776" i="8"/>
  <c r="AS776" i="8" s="1"/>
  <c r="AH776" i="8" s="1"/>
  <c r="AK776" i="8" s="1"/>
  <c r="AZ776" i="8" s="1"/>
  <c r="AR777" i="8"/>
  <c r="AY777" i="8" s="1"/>
  <c r="AQ777" i="8"/>
  <c r="AS777" i="8" s="1"/>
  <c r="AH777" i="8" s="1"/>
  <c r="AK777" i="8" s="1"/>
  <c r="AZ777" i="8" s="1"/>
  <c r="AR778" i="8"/>
  <c r="AY778" i="8" s="1"/>
  <c r="AQ778" i="8"/>
  <c r="AS778" i="8" s="1"/>
  <c r="AH778" i="8" s="1"/>
  <c r="AK778" i="8" s="1"/>
  <c r="AZ778" i="8" s="1"/>
  <c r="AR779" i="8"/>
  <c r="AY779" i="8" s="1"/>
  <c r="AQ779" i="8"/>
  <c r="AS779" i="8" s="1"/>
  <c r="AH779" i="8" s="1"/>
  <c r="AK779" i="8" s="1"/>
  <c r="AZ779" i="8" s="1"/>
  <c r="AR780" i="8"/>
  <c r="AY780" i="8" s="1"/>
  <c r="AQ780" i="8"/>
  <c r="AS780" i="8" s="1"/>
  <c r="AH780" i="8" s="1"/>
  <c r="AK780" i="8" s="1"/>
  <c r="AZ780" i="8" s="1"/>
  <c r="AR781" i="8"/>
  <c r="AY781" i="8" s="1"/>
  <c r="AQ781" i="8"/>
  <c r="AS781" i="8" s="1"/>
  <c r="AH781" i="8" s="1"/>
  <c r="AK781" i="8" s="1"/>
  <c r="AZ781" i="8" s="1"/>
  <c r="AR782" i="8"/>
  <c r="AY782" i="8" s="1"/>
  <c r="AQ782" i="8"/>
  <c r="AS782" i="8" s="1"/>
  <c r="AH782" i="8" s="1"/>
  <c r="AK782" i="8" s="1"/>
  <c r="AZ782" i="8" s="1"/>
  <c r="AR783" i="8"/>
  <c r="AY783" i="8" s="1"/>
  <c r="AQ783" i="8"/>
  <c r="AS783" i="8" s="1"/>
  <c r="AH783" i="8" s="1"/>
  <c r="AK783" i="8" s="1"/>
  <c r="AZ783" i="8" s="1"/>
  <c r="AR784" i="8"/>
  <c r="AY784" i="8" s="1"/>
  <c r="AQ784" i="8"/>
  <c r="AS784" i="8" s="1"/>
  <c r="AH784" i="8" s="1"/>
  <c r="AK784" i="8" s="1"/>
  <c r="AZ784" i="8" s="1"/>
  <c r="AR785" i="8"/>
  <c r="AY785" i="8" s="1"/>
  <c r="AQ785" i="8"/>
  <c r="AS785" i="8" s="1"/>
  <c r="AH785" i="8" s="1"/>
  <c r="AK785" i="8" s="1"/>
  <c r="AZ785" i="8" s="1"/>
  <c r="AR786" i="8"/>
  <c r="AY786" i="8" s="1"/>
  <c r="AQ786" i="8"/>
  <c r="AS786" i="8" s="1"/>
  <c r="AH786" i="8" s="1"/>
  <c r="AK786" i="8" s="1"/>
  <c r="AZ786" i="8" s="1"/>
  <c r="AR787" i="8"/>
  <c r="AY787" i="8" s="1"/>
  <c r="AQ787" i="8"/>
  <c r="AS787" i="8" s="1"/>
  <c r="AH787" i="8" s="1"/>
  <c r="AK787" i="8" s="1"/>
  <c r="AZ787" i="8" s="1"/>
  <c r="AR788" i="8"/>
  <c r="AY788" i="8" s="1"/>
  <c r="AQ788" i="8"/>
  <c r="AS788" i="8" s="1"/>
  <c r="AH788" i="8" s="1"/>
  <c r="AK788" i="8" s="1"/>
  <c r="AZ788" i="8" s="1"/>
  <c r="AR789" i="8"/>
  <c r="AY789" i="8" s="1"/>
  <c r="AQ789" i="8"/>
  <c r="AS789" i="8" s="1"/>
  <c r="AH789" i="8" s="1"/>
  <c r="AK789" i="8" s="1"/>
  <c r="AZ789" i="8" s="1"/>
  <c r="AR790" i="8"/>
  <c r="AY790" i="8" s="1"/>
  <c r="AQ790" i="8"/>
  <c r="AS790" i="8" s="1"/>
  <c r="AH790" i="8" s="1"/>
  <c r="AK790" i="8" s="1"/>
  <c r="AZ790" i="8" s="1"/>
  <c r="AR791" i="8"/>
  <c r="AY791" i="8" s="1"/>
  <c r="AQ791" i="8"/>
  <c r="AS791" i="8" s="1"/>
  <c r="AH791" i="8" s="1"/>
  <c r="AK791" i="8" s="1"/>
  <c r="AZ791" i="8" s="1"/>
  <c r="AR792" i="8"/>
  <c r="AY792" i="8" s="1"/>
  <c r="AQ792" i="8"/>
  <c r="AS792" i="8" s="1"/>
  <c r="AH792" i="8" s="1"/>
  <c r="AK792" i="8" s="1"/>
  <c r="AZ792" i="8" s="1"/>
  <c r="AR793" i="8"/>
  <c r="AY793" i="8" s="1"/>
  <c r="AQ793" i="8"/>
  <c r="AS793" i="8" s="1"/>
  <c r="AH793" i="8" s="1"/>
  <c r="AK793" i="8" s="1"/>
  <c r="AZ793" i="8" s="1"/>
  <c r="AR794" i="8"/>
  <c r="AY794" i="8" s="1"/>
  <c r="AQ794" i="8"/>
  <c r="AS794" i="8" s="1"/>
  <c r="AH794" i="8" s="1"/>
  <c r="AK794" i="8" s="1"/>
  <c r="AZ794" i="8" s="1"/>
  <c r="AR795" i="8"/>
  <c r="AY795" i="8" s="1"/>
  <c r="AQ795" i="8"/>
  <c r="AS795" i="8" s="1"/>
  <c r="AH795" i="8" s="1"/>
  <c r="AK795" i="8" s="1"/>
  <c r="AZ795" i="8" s="1"/>
  <c r="AR796" i="8"/>
  <c r="AY796" i="8" s="1"/>
  <c r="AQ796" i="8"/>
  <c r="AS796" i="8" s="1"/>
  <c r="AH796" i="8" s="1"/>
  <c r="AK796" i="8" s="1"/>
  <c r="AZ796" i="8" s="1"/>
  <c r="AR797" i="8"/>
  <c r="AY797" i="8" s="1"/>
  <c r="AQ797" i="8"/>
  <c r="AS797" i="8" s="1"/>
  <c r="AH797" i="8" s="1"/>
  <c r="AK797" i="8" s="1"/>
  <c r="AZ797" i="8" s="1"/>
  <c r="AR798" i="8"/>
  <c r="AY798" i="8" s="1"/>
  <c r="AQ798" i="8"/>
  <c r="AS798" i="8" s="1"/>
  <c r="AH798" i="8" s="1"/>
  <c r="AK798" i="8" s="1"/>
  <c r="AZ798" i="8" s="1"/>
  <c r="AR799" i="8"/>
  <c r="AY799" i="8" s="1"/>
  <c r="AQ799" i="8"/>
  <c r="AS799" i="8" s="1"/>
  <c r="AH799" i="8" s="1"/>
  <c r="AK799" i="8" s="1"/>
  <c r="AZ799" i="8" s="1"/>
  <c r="AR800" i="8"/>
  <c r="AY800" i="8" s="1"/>
  <c r="AQ800" i="8"/>
  <c r="AS800" i="8" s="1"/>
  <c r="AH800" i="8" s="1"/>
  <c r="AK800" i="8" s="1"/>
  <c r="AZ800" i="8" s="1"/>
  <c r="AR801" i="8"/>
  <c r="AY801" i="8" s="1"/>
  <c r="AQ801" i="8"/>
  <c r="AS801" i="8" s="1"/>
  <c r="AH801" i="8" s="1"/>
  <c r="AK801" i="8" s="1"/>
  <c r="AZ801" i="8" s="1"/>
  <c r="AR802" i="8"/>
  <c r="AY802" i="8" s="1"/>
  <c r="AQ802" i="8"/>
  <c r="AS802" i="8" s="1"/>
  <c r="AH802" i="8" s="1"/>
  <c r="AK802" i="8" s="1"/>
  <c r="AZ802" i="8" s="1"/>
  <c r="AR803" i="8"/>
  <c r="AY803" i="8" s="1"/>
  <c r="AQ803" i="8"/>
  <c r="AS803" i="8" s="1"/>
  <c r="AH803" i="8" s="1"/>
  <c r="AK803" i="8" s="1"/>
  <c r="AZ803" i="8" s="1"/>
  <c r="AR804" i="8"/>
  <c r="AY804" i="8" s="1"/>
  <c r="AQ804" i="8"/>
  <c r="AS804" i="8" s="1"/>
  <c r="AH804" i="8" s="1"/>
  <c r="AK804" i="8" s="1"/>
  <c r="AZ804" i="8" s="1"/>
  <c r="AR805" i="8"/>
  <c r="AY805" i="8" s="1"/>
  <c r="AQ805" i="8"/>
  <c r="AS805" i="8" s="1"/>
  <c r="AH805" i="8" s="1"/>
  <c r="AK805" i="8" s="1"/>
  <c r="AZ805" i="8" s="1"/>
  <c r="AR806" i="8"/>
  <c r="AY806" i="8" s="1"/>
  <c r="AQ806" i="8"/>
  <c r="AS806" i="8" s="1"/>
  <c r="AH806" i="8" s="1"/>
  <c r="AK806" i="8" s="1"/>
  <c r="AZ806" i="8" s="1"/>
  <c r="AR807" i="8"/>
  <c r="AY807" i="8" s="1"/>
  <c r="AQ807" i="8"/>
  <c r="AS807" i="8" s="1"/>
  <c r="AH807" i="8" s="1"/>
  <c r="AK807" i="8" s="1"/>
  <c r="AZ807" i="8" s="1"/>
  <c r="AR808" i="8"/>
  <c r="AY808" i="8" s="1"/>
  <c r="AQ808" i="8"/>
  <c r="AS808" i="8" s="1"/>
  <c r="AH808" i="8" s="1"/>
  <c r="AK808" i="8" s="1"/>
  <c r="AZ808" i="8" s="1"/>
  <c r="AR809" i="8"/>
  <c r="AY809" i="8" s="1"/>
  <c r="AQ809" i="8"/>
  <c r="AS809" i="8" s="1"/>
  <c r="AH809" i="8" s="1"/>
  <c r="AK809" i="8" s="1"/>
  <c r="AZ809" i="8" s="1"/>
  <c r="AR810" i="8"/>
  <c r="AY810" i="8" s="1"/>
  <c r="AQ810" i="8"/>
  <c r="AS810" i="8" s="1"/>
  <c r="AH810" i="8" s="1"/>
  <c r="AK810" i="8" s="1"/>
  <c r="AZ810" i="8" s="1"/>
  <c r="AR811" i="8"/>
  <c r="AY811" i="8" s="1"/>
  <c r="AQ811" i="8"/>
  <c r="AS811" i="8" s="1"/>
  <c r="AH811" i="8" s="1"/>
  <c r="AK811" i="8" s="1"/>
  <c r="AZ811" i="8" s="1"/>
  <c r="AR812" i="8"/>
  <c r="AY812" i="8" s="1"/>
  <c r="AQ812" i="8"/>
  <c r="AS812" i="8" s="1"/>
  <c r="AH812" i="8" s="1"/>
  <c r="AK812" i="8" s="1"/>
  <c r="AZ812" i="8" s="1"/>
  <c r="AR813" i="8"/>
  <c r="AY813" i="8" s="1"/>
  <c r="AQ813" i="8"/>
  <c r="AS813" i="8" s="1"/>
  <c r="AH813" i="8" s="1"/>
  <c r="AK813" i="8" s="1"/>
  <c r="AZ813" i="8" s="1"/>
  <c r="AR814" i="8"/>
  <c r="AY814" i="8" s="1"/>
  <c r="AQ814" i="8"/>
  <c r="AS814" i="8" s="1"/>
  <c r="AH814" i="8" s="1"/>
  <c r="AK814" i="8" s="1"/>
  <c r="AZ814" i="8" s="1"/>
  <c r="AR815" i="8"/>
  <c r="AY815" i="8" s="1"/>
  <c r="AQ815" i="8"/>
  <c r="AS815" i="8" s="1"/>
  <c r="AH815" i="8" s="1"/>
  <c r="AK815" i="8" s="1"/>
  <c r="AZ815" i="8" s="1"/>
  <c r="AR816" i="8"/>
  <c r="AY816" i="8" s="1"/>
  <c r="AQ816" i="8"/>
  <c r="AS816" i="8" s="1"/>
  <c r="AH816" i="8" s="1"/>
  <c r="AK816" i="8" s="1"/>
  <c r="AZ816" i="8" s="1"/>
  <c r="AR817" i="8"/>
  <c r="AY817" i="8" s="1"/>
  <c r="AQ817" i="8"/>
  <c r="AS817" i="8" s="1"/>
  <c r="AH817" i="8" s="1"/>
  <c r="AK817" i="8" s="1"/>
  <c r="AZ817" i="8" s="1"/>
  <c r="AR818" i="8"/>
  <c r="AY818" i="8" s="1"/>
  <c r="AQ818" i="8"/>
  <c r="AS818" i="8" s="1"/>
  <c r="AH818" i="8" s="1"/>
  <c r="AK818" i="8" s="1"/>
  <c r="AZ818" i="8" s="1"/>
  <c r="AR819" i="8"/>
  <c r="AY819" i="8" s="1"/>
  <c r="AQ819" i="8"/>
  <c r="AS819" i="8" s="1"/>
  <c r="AH819" i="8" s="1"/>
  <c r="AK819" i="8" s="1"/>
  <c r="AZ819" i="8" s="1"/>
  <c r="AR820" i="8"/>
  <c r="AY820" i="8" s="1"/>
  <c r="AQ820" i="8"/>
  <c r="AS820" i="8" s="1"/>
  <c r="AH820" i="8" s="1"/>
  <c r="AK820" i="8" s="1"/>
  <c r="AZ820" i="8" s="1"/>
  <c r="AR821" i="8"/>
  <c r="AY821" i="8" s="1"/>
  <c r="AQ821" i="8"/>
  <c r="AS821" i="8" s="1"/>
  <c r="AH821" i="8" s="1"/>
  <c r="AK821" i="8" s="1"/>
  <c r="AZ821" i="8" s="1"/>
  <c r="AR822" i="8"/>
  <c r="AY822" i="8" s="1"/>
  <c r="AQ822" i="8"/>
  <c r="AS822" i="8" s="1"/>
  <c r="AH822" i="8" s="1"/>
  <c r="AK822" i="8" s="1"/>
  <c r="AZ822" i="8" s="1"/>
  <c r="AR823" i="8"/>
  <c r="AY823" i="8" s="1"/>
  <c r="AQ823" i="8"/>
  <c r="AS823" i="8" s="1"/>
  <c r="AH823" i="8" s="1"/>
  <c r="AK823" i="8" s="1"/>
  <c r="AZ823" i="8" s="1"/>
  <c r="AR824" i="8"/>
  <c r="AY824" i="8" s="1"/>
  <c r="AQ824" i="8"/>
  <c r="AS824" i="8" s="1"/>
  <c r="AH824" i="8" s="1"/>
  <c r="AK824" i="8" s="1"/>
  <c r="AZ824" i="8" s="1"/>
  <c r="AR825" i="8"/>
  <c r="AY825" i="8" s="1"/>
  <c r="AQ825" i="8"/>
  <c r="AS825" i="8" s="1"/>
  <c r="AH825" i="8" s="1"/>
  <c r="AK825" i="8" s="1"/>
  <c r="AZ825" i="8" s="1"/>
  <c r="AR826" i="8"/>
  <c r="AY826" i="8" s="1"/>
  <c r="AQ826" i="8"/>
  <c r="AS826" i="8" s="1"/>
  <c r="AH826" i="8" s="1"/>
  <c r="AK826" i="8" s="1"/>
  <c r="AZ826" i="8" s="1"/>
  <c r="AR827" i="8"/>
  <c r="AY827" i="8" s="1"/>
  <c r="AQ827" i="8"/>
  <c r="AS827" i="8" s="1"/>
  <c r="AH827" i="8" s="1"/>
  <c r="AK827" i="8" s="1"/>
  <c r="AZ827" i="8" s="1"/>
  <c r="AR828" i="8"/>
  <c r="AY828" i="8" s="1"/>
  <c r="AQ828" i="8"/>
  <c r="AS828" i="8" s="1"/>
  <c r="AH828" i="8" s="1"/>
  <c r="AK828" i="8" s="1"/>
  <c r="AZ828" i="8" s="1"/>
  <c r="AR829" i="8"/>
  <c r="AY829" i="8" s="1"/>
  <c r="AQ829" i="8"/>
  <c r="AS829" i="8" s="1"/>
  <c r="AH829" i="8" s="1"/>
  <c r="AK829" i="8" s="1"/>
  <c r="AZ829" i="8" s="1"/>
  <c r="AR830" i="8"/>
  <c r="AY830" i="8" s="1"/>
  <c r="AQ830" i="8"/>
  <c r="AS830" i="8" s="1"/>
  <c r="AH830" i="8" s="1"/>
  <c r="AK830" i="8" s="1"/>
  <c r="AZ830" i="8" s="1"/>
  <c r="AR831" i="8"/>
  <c r="AY831" i="8" s="1"/>
  <c r="AQ831" i="8"/>
  <c r="AS831" i="8" s="1"/>
  <c r="AH831" i="8" s="1"/>
  <c r="AK831" i="8" s="1"/>
  <c r="AZ831" i="8" s="1"/>
  <c r="AR832" i="8"/>
  <c r="AY832" i="8" s="1"/>
  <c r="AQ832" i="8"/>
  <c r="AS832" i="8" s="1"/>
  <c r="AH832" i="8" s="1"/>
  <c r="AK832" i="8" s="1"/>
  <c r="AZ832" i="8" s="1"/>
  <c r="AR833" i="8"/>
  <c r="AY833" i="8" s="1"/>
  <c r="AQ833" i="8"/>
  <c r="AS833" i="8" s="1"/>
  <c r="AH833" i="8" s="1"/>
  <c r="AK833" i="8" s="1"/>
  <c r="AZ833" i="8" s="1"/>
  <c r="AR834" i="8"/>
  <c r="AY834" i="8" s="1"/>
  <c r="AQ834" i="8"/>
  <c r="AS834" i="8" s="1"/>
  <c r="AH834" i="8" s="1"/>
  <c r="AK834" i="8" s="1"/>
  <c r="AZ834" i="8" s="1"/>
  <c r="AR835" i="8"/>
  <c r="AY835" i="8" s="1"/>
  <c r="AQ835" i="8"/>
  <c r="AS835" i="8" s="1"/>
  <c r="AH835" i="8" s="1"/>
  <c r="AK835" i="8" s="1"/>
  <c r="AZ835" i="8" s="1"/>
  <c r="AR836" i="8"/>
  <c r="AY836" i="8" s="1"/>
  <c r="AQ836" i="8"/>
  <c r="AS836" i="8" s="1"/>
  <c r="AH836" i="8" s="1"/>
  <c r="AK836" i="8" s="1"/>
  <c r="AZ836" i="8" s="1"/>
  <c r="AR837" i="8"/>
  <c r="AY837" i="8" s="1"/>
  <c r="AQ837" i="8"/>
  <c r="AS837" i="8" s="1"/>
  <c r="AH837" i="8" s="1"/>
  <c r="AK837" i="8" s="1"/>
  <c r="AZ837" i="8" s="1"/>
  <c r="AR838" i="8"/>
  <c r="AY838" i="8" s="1"/>
  <c r="AQ838" i="8"/>
  <c r="AS838" i="8" s="1"/>
  <c r="AH838" i="8" s="1"/>
  <c r="AK838" i="8" s="1"/>
  <c r="AZ838" i="8" s="1"/>
  <c r="AR839" i="8"/>
  <c r="AY839" i="8" s="1"/>
  <c r="AQ839" i="8"/>
  <c r="AS839" i="8" s="1"/>
  <c r="AH839" i="8" s="1"/>
  <c r="AK839" i="8" s="1"/>
  <c r="AZ839" i="8" s="1"/>
  <c r="AR840" i="8"/>
  <c r="AY840" i="8" s="1"/>
  <c r="AQ840" i="8"/>
  <c r="AS840" i="8" s="1"/>
  <c r="AH840" i="8" s="1"/>
  <c r="AK840" i="8" s="1"/>
  <c r="AZ840" i="8" s="1"/>
  <c r="AR841" i="8"/>
  <c r="AY841" i="8" s="1"/>
  <c r="AQ841" i="8"/>
  <c r="AS841" i="8" s="1"/>
  <c r="AH841" i="8" s="1"/>
  <c r="AK841" i="8" s="1"/>
  <c r="AZ841" i="8" s="1"/>
  <c r="AR842" i="8"/>
  <c r="AY842" i="8" s="1"/>
  <c r="AQ842" i="8"/>
  <c r="AS842" i="8" s="1"/>
  <c r="AH842" i="8" s="1"/>
  <c r="AK842" i="8" s="1"/>
  <c r="AZ842" i="8" s="1"/>
  <c r="AR843" i="8"/>
  <c r="AY843" i="8" s="1"/>
  <c r="AQ843" i="8"/>
  <c r="AS843" i="8" s="1"/>
  <c r="AH843" i="8" s="1"/>
  <c r="AK843" i="8" s="1"/>
  <c r="AZ843" i="8" s="1"/>
  <c r="AR844" i="8"/>
  <c r="AY844" i="8" s="1"/>
  <c r="AQ844" i="8"/>
  <c r="AS844" i="8" s="1"/>
  <c r="AH844" i="8" s="1"/>
  <c r="AK844" i="8" s="1"/>
  <c r="AZ844" i="8" s="1"/>
  <c r="AR845" i="8"/>
  <c r="AY845" i="8" s="1"/>
  <c r="AQ845" i="8"/>
  <c r="AS845" i="8" s="1"/>
  <c r="AH845" i="8" s="1"/>
  <c r="AK845" i="8" s="1"/>
  <c r="AZ845" i="8" s="1"/>
  <c r="AR846" i="8"/>
  <c r="AY846" i="8" s="1"/>
  <c r="AQ846" i="8"/>
  <c r="AS846" i="8" s="1"/>
  <c r="AH846" i="8" s="1"/>
  <c r="AK846" i="8" s="1"/>
  <c r="AZ846" i="8" s="1"/>
  <c r="AR847" i="8"/>
  <c r="AY847" i="8" s="1"/>
  <c r="AQ847" i="8"/>
  <c r="AS847" i="8" s="1"/>
  <c r="AH847" i="8" s="1"/>
  <c r="AK847" i="8" s="1"/>
  <c r="AZ847" i="8" s="1"/>
  <c r="AR848" i="8"/>
  <c r="AY848" i="8" s="1"/>
  <c r="AQ848" i="8"/>
  <c r="AS848" i="8" s="1"/>
  <c r="AH848" i="8" s="1"/>
  <c r="AK848" i="8" s="1"/>
  <c r="AZ848" i="8" s="1"/>
  <c r="AR849" i="8"/>
  <c r="AY849" i="8" s="1"/>
  <c r="AQ849" i="8"/>
  <c r="AS849" i="8" s="1"/>
  <c r="AH849" i="8" s="1"/>
  <c r="AK849" i="8" s="1"/>
  <c r="AZ849" i="8" s="1"/>
  <c r="AR850" i="8"/>
  <c r="AY850" i="8" s="1"/>
  <c r="AQ850" i="8"/>
  <c r="AS850" i="8" s="1"/>
  <c r="AH850" i="8" s="1"/>
  <c r="AK850" i="8" s="1"/>
  <c r="AZ850" i="8" s="1"/>
  <c r="AR851" i="8"/>
  <c r="AY851" i="8" s="1"/>
  <c r="AQ851" i="8"/>
  <c r="AS851" i="8" s="1"/>
  <c r="AH851" i="8" s="1"/>
  <c r="AK851" i="8" s="1"/>
  <c r="AZ851" i="8" s="1"/>
  <c r="AR852" i="8"/>
  <c r="AY852" i="8" s="1"/>
  <c r="AQ852" i="8"/>
  <c r="AS852" i="8" s="1"/>
  <c r="AH852" i="8" s="1"/>
  <c r="AK852" i="8" s="1"/>
  <c r="AZ852" i="8" s="1"/>
  <c r="AR853" i="8"/>
  <c r="AY853" i="8" s="1"/>
  <c r="AQ853" i="8"/>
  <c r="AS853" i="8" s="1"/>
  <c r="AH853" i="8" s="1"/>
  <c r="AK853" i="8" s="1"/>
  <c r="AZ853" i="8" s="1"/>
  <c r="AR854" i="8"/>
  <c r="AY854" i="8" s="1"/>
  <c r="AQ854" i="8"/>
  <c r="AS854" i="8" s="1"/>
  <c r="AH854" i="8" s="1"/>
  <c r="AK854" i="8" s="1"/>
  <c r="AZ854" i="8" s="1"/>
  <c r="AR855" i="8"/>
  <c r="AY855" i="8" s="1"/>
  <c r="AQ855" i="8"/>
  <c r="AS855" i="8" s="1"/>
  <c r="AH855" i="8" s="1"/>
  <c r="AK855" i="8" s="1"/>
  <c r="AZ855" i="8" s="1"/>
  <c r="AR856" i="8"/>
  <c r="AY856" i="8" s="1"/>
  <c r="AQ856" i="8"/>
  <c r="AS856" i="8" s="1"/>
  <c r="AH856" i="8" s="1"/>
  <c r="AK856" i="8" s="1"/>
  <c r="AZ856" i="8" s="1"/>
  <c r="AR857" i="8"/>
  <c r="AY857" i="8" s="1"/>
  <c r="AQ857" i="8"/>
  <c r="AS857" i="8" s="1"/>
  <c r="AH857" i="8" s="1"/>
  <c r="AK857" i="8" s="1"/>
  <c r="AZ857" i="8" s="1"/>
  <c r="AR858" i="8"/>
  <c r="AY858" i="8" s="1"/>
  <c r="AQ858" i="8"/>
  <c r="AS858" i="8" s="1"/>
  <c r="AH858" i="8" s="1"/>
  <c r="AK858" i="8" s="1"/>
  <c r="AZ858" i="8" s="1"/>
  <c r="AR859" i="8"/>
  <c r="AY859" i="8" s="1"/>
  <c r="AQ859" i="8"/>
  <c r="AS859" i="8" s="1"/>
  <c r="AH859" i="8" s="1"/>
  <c r="AK859" i="8" s="1"/>
  <c r="AZ859" i="8" s="1"/>
  <c r="AR860" i="8"/>
  <c r="AY860" i="8" s="1"/>
  <c r="AQ860" i="8"/>
  <c r="AS860" i="8" s="1"/>
  <c r="AH860" i="8" s="1"/>
  <c r="AK860" i="8" s="1"/>
  <c r="AZ860" i="8" s="1"/>
  <c r="AR861" i="8"/>
  <c r="AY861" i="8" s="1"/>
  <c r="AQ861" i="8"/>
  <c r="AS861" i="8" s="1"/>
  <c r="AH861" i="8" s="1"/>
  <c r="AK861" i="8" s="1"/>
  <c r="AZ861" i="8" s="1"/>
  <c r="AR862" i="8"/>
  <c r="AY862" i="8" s="1"/>
  <c r="AQ862" i="8"/>
  <c r="AS862" i="8" s="1"/>
  <c r="AH862" i="8" s="1"/>
  <c r="AK862" i="8" s="1"/>
  <c r="AZ862" i="8" s="1"/>
  <c r="AR863" i="8"/>
  <c r="AY863" i="8" s="1"/>
  <c r="AQ863" i="8"/>
  <c r="AS863" i="8" s="1"/>
  <c r="AH863" i="8" s="1"/>
  <c r="AK863" i="8" s="1"/>
  <c r="AZ863" i="8" s="1"/>
  <c r="AR864" i="8"/>
  <c r="AY864" i="8" s="1"/>
  <c r="AQ864" i="8"/>
  <c r="AS864" i="8" s="1"/>
  <c r="AH864" i="8" s="1"/>
  <c r="AK864" i="8" s="1"/>
  <c r="AZ864" i="8" s="1"/>
  <c r="AR865" i="8"/>
  <c r="AY865" i="8" s="1"/>
  <c r="AQ865" i="8"/>
  <c r="AS865" i="8" s="1"/>
  <c r="AH865" i="8" s="1"/>
  <c r="AK865" i="8" s="1"/>
  <c r="AZ865" i="8" s="1"/>
  <c r="AR866" i="8"/>
  <c r="AY866" i="8" s="1"/>
  <c r="AQ866" i="8"/>
  <c r="AS866" i="8" s="1"/>
  <c r="AH866" i="8" s="1"/>
  <c r="AK866" i="8" s="1"/>
  <c r="AZ866" i="8" s="1"/>
  <c r="AR867" i="8"/>
  <c r="AY867" i="8" s="1"/>
  <c r="AQ867" i="8"/>
  <c r="AS867" i="8" s="1"/>
  <c r="AH867" i="8" s="1"/>
  <c r="AK867" i="8" s="1"/>
  <c r="AZ867" i="8" s="1"/>
  <c r="AR868" i="8"/>
  <c r="AY868" i="8" s="1"/>
  <c r="AQ868" i="8"/>
  <c r="AS868" i="8" s="1"/>
  <c r="AH868" i="8" s="1"/>
  <c r="AK868" i="8" s="1"/>
  <c r="AZ868" i="8" s="1"/>
  <c r="AR869" i="8"/>
  <c r="AY869" i="8" s="1"/>
  <c r="AQ869" i="8"/>
  <c r="AS869" i="8" s="1"/>
  <c r="AH869" i="8" s="1"/>
  <c r="AK869" i="8" s="1"/>
  <c r="AZ869" i="8" s="1"/>
  <c r="AR870" i="8"/>
  <c r="AY870" i="8" s="1"/>
  <c r="AQ870" i="8"/>
  <c r="AS870" i="8" s="1"/>
  <c r="AH870" i="8" s="1"/>
  <c r="AK870" i="8" s="1"/>
  <c r="AZ870" i="8" s="1"/>
  <c r="AR871" i="8"/>
  <c r="AY871" i="8" s="1"/>
  <c r="AQ871" i="8"/>
  <c r="AS871" i="8" s="1"/>
  <c r="AH871" i="8" s="1"/>
  <c r="AK871" i="8" s="1"/>
  <c r="AZ871" i="8" s="1"/>
  <c r="AR872" i="8"/>
  <c r="AY872" i="8" s="1"/>
  <c r="AQ872" i="8"/>
  <c r="AS872" i="8" s="1"/>
  <c r="AH872" i="8" s="1"/>
  <c r="AK872" i="8" s="1"/>
  <c r="AZ872" i="8" s="1"/>
  <c r="AR873" i="8"/>
  <c r="AY873" i="8" s="1"/>
  <c r="AQ873" i="8"/>
  <c r="AS873" i="8" s="1"/>
  <c r="AH873" i="8" s="1"/>
  <c r="AK873" i="8" s="1"/>
  <c r="AZ873" i="8" s="1"/>
  <c r="AR874" i="8"/>
  <c r="AY874" i="8" s="1"/>
  <c r="AQ874" i="8"/>
  <c r="AS874" i="8" s="1"/>
  <c r="AH874" i="8" s="1"/>
  <c r="AK874" i="8" s="1"/>
  <c r="AZ874" i="8" s="1"/>
  <c r="AR875" i="8"/>
  <c r="AY875" i="8" s="1"/>
  <c r="AQ875" i="8"/>
  <c r="AS875" i="8" s="1"/>
  <c r="AH875" i="8" s="1"/>
  <c r="AK875" i="8" s="1"/>
  <c r="AZ875" i="8" s="1"/>
  <c r="AR876" i="8"/>
  <c r="AY876" i="8" s="1"/>
  <c r="AQ876" i="8"/>
  <c r="AS876" i="8" s="1"/>
  <c r="AH876" i="8" s="1"/>
  <c r="AK876" i="8" s="1"/>
  <c r="AZ876" i="8" s="1"/>
  <c r="AR877" i="8"/>
  <c r="AY877" i="8" s="1"/>
  <c r="AQ877" i="8"/>
  <c r="AS877" i="8" s="1"/>
  <c r="AH877" i="8" s="1"/>
  <c r="AK877" i="8" s="1"/>
  <c r="AZ877" i="8" s="1"/>
  <c r="AR878" i="8"/>
  <c r="AY878" i="8" s="1"/>
  <c r="AQ878" i="8"/>
  <c r="AS878" i="8" s="1"/>
  <c r="AH878" i="8" s="1"/>
  <c r="AK878" i="8" s="1"/>
  <c r="AZ878" i="8" s="1"/>
  <c r="AR879" i="8"/>
  <c r="AY879" i="8" s="1"/>
  <c r="AQ879" i="8"/>
  <c r="AS879" i="8" s="1"/>
  <c r="AH879" i="8" s="1"/>
  <c r="AK879" i="8" s="1"/>
  <c r="AZ879" i="8" s="1"/>
  <c r="AR880" i="8"/>
  <c r="AY880" i="8" s="1"/>
  <c r="AQ880" i="8"/>
  <c r="AS880" i="8" s="1"/>
  <c r="AH880" i="8" s="1"/>
  <c r="AK880" i="8" s="1"/>
  <c r="AZ880" i="8" s="1"/>
  <c r="AR881" i="8"/>
  <c r="AY881" i="8" s="1"/>
  <c r="AQ881" i="8"/>
  <c r="AS881" i="8" s="1"/>
  <c r="AH881" i="8" s="1"/>
  <c r="AK881" i="8" s="1"/>
  <c r="AZ881" i="8" s="1"/>
  <c r="AR882" i="8"/>
  <c r="AY882" i="8" s="1"/>
  <c r="AQ882" i="8"/>
  <c r="AS882" i="8" s="1"/>
  <c r="AH882" i="8" s="1"/>
  <c r="AK882" i="8" s="1"/>
  <c r="AZ882" i="8" s="1"/>
  <c r="AR883" i="8"/>
  <c r="AY883" i="8" s="1"/>
  <c r="AQ883" i="8"/>
  <c r="AS883" i="8" s="1"/>
  <c r="AH883" i="8" s="1"/>
  <c r="AK883" i="8" s="1"/>
  <c r="AZ883" i="8" s="1"/>
  <c r="AR884" i="8"/>
  <c r="AY884" i="8" s="1"/>
  <c r="AQ884" i="8"/>
  <c r="AS884" i="8" s="1"/>
  <c r="AH884" i="8" s="1"/>
  <c r="AK884" i="8" s="1"/>
  <c r="AZ884" i="8" s="1"/>
  <c r="AR885" i="8"/>
  <c r="AY885" i="8" s="1"/>
  <c r="AQ885" i="8"/>
  <c r="AS885" i="8" s="1"/>
  <c r="AH885" i="8" s="1"/>
  <c r="AK885" i="8" s="1"/>
  <c r="AZ885" i="8" s="1"/>
  <c r="AR886" i="8"/>
  <c r="AY886" i="8" s="1"/>
  <c r="AQ886" i="8"/>
  <c r="AS886" i="8" s="1"/>
  <c r="AH886" i="8" s="1"/>
  <c r="AK886" i="8" s="1"/>
  <c r="AZ886" i="8" s="1"/>
  <c r="AR887" i="8"/>
  <c r="AY887" i="8" s="1"/>
  <c r="AQ887" i="8"/>
  <c r="AS887" i="8" s="1"/>
  <c r="AH887" i="8" s="1"/>
  <c r="AK887" i="8" s="1"/>
  <c r="AZ887" i="8" s="1"/>
  <c r="AR888" i="8"/>
  <c r="AY888" i="8" s="1"/>
  <c r="AQ888" i="8"/>
  <c r="AS888" i="8" s="1"/>
  <c r="AH888" i="8" s="1"/>
  <c r="AK888" i="8" s="1"/>
  <c r="AZ888" i="8" s="1"/>
  <c r="AR889" i="8"/>
  <c r="AY889" i="8" s="1"/>
  <c r="AQ889" i="8"/>
  <c r="AS889" i="8" s="1"/>
  <c r="AH889" i="8" s="1"/>
  <c r="AK889" i="8" s="1"/>
  <c r="AZ889" i="8" s="1"/>
  <c r="AR890" i="8"/>
  <c r="AY890" i="8" s="1"/>
  <c r="AQ890" i="8"/>
  <c r="AS890" i="8" s="1"/>
  <c r="AH890" i="8" s="1"/>
  <c r="AK890" i="8" s="1"/>
  <c r="AZ890" i="8" s="1"/>
  <c r="AR891" i="8"/>
  <c r="AY891" i="8" s="1"/>
  <c r="AQ891" i="8"/>
  <c r="AS891" i="8" s="1"/>
  <c r="AH891" i="8" s="1"/>
  <c r="AK891" i="8" s="1"/>
  <c r="AZ891" i="8" s="1"/>
  <c r="AR892" i="8"/>
  <c r="AY892" i="8" s="1"/>
  <c r="AQ892" i="8"/>
  <c r="AS892" i="8" s="1"/>
  <c r="AH892" i="8" s="1"/>
  <c r="AK892" i="8" s="1"/>
  <c r="AZ892" i="8" s="1"/>
  <c r="AR893" i="8"/>
  <c r="AY893" i="8" s="1"/>
  <c r="AQ893" i="8"/>
  <c r="AS893" i="8" s="1"/>
  <c r="AH893" i="8" s="1"/>
  <c r="AK893" i="8" s="1"/>
  <c r="AZ893" i="8" s="1"/>
  <c r="AR894" i="8"/>
  <c r="AY894" i="8" s="1"/>
  <c r="AQ894" i="8"/>
  <c r="AS894" i="8" s="1"/>
  <c r="AH894" i="8" s="1"/>
  <c r="AK894" i="8" s="1"/>
  <c r="AZ894" i="8" s="1"/>
  <c r="AR895" i="8"/>
  <c r="AY895" i="8" s="1"/>
  <c r="AQ895" i="8"/>
  <c r="AS895" i="8" s="1"/>
  <c r="AH895" i="8" s="1"/>
  <c r="AK895" i="8" s="1"/>
  <c r="AZ895" i="8" s="1"/>
  <c r="AR896" i="8"/>
  <c r="AY896" i="8" s="1"/>
  <c r="AQ896" i="8"/>
  <c r="AS896" i="8" s="1"/>
  <c r="AH896" i="8" s="1"/>
  <c r="AK896" i="8" s="1"/>
  <c r="AZ896" i="8" s="1"/>
  <c r="AR897" i="8"/>
  <c r="AY897" i="8" s="1"/>
  <c r="AQ897" i="8"/>
  <c r="AS897" i="8" s="1"/>
  <c r="AH897" i="8" s="1"/>
  <c r="AK897" i="8" s="1"/>
  <c r="AZ897" i="8" s="1"/>
  <c r="AR898" i="8"/>
  <c r="AY898" i="8" s="1"/>
  <c r="AQ898" i="8"/>
  <c r="AS898" i="8" s="1"/>
  <c r="AH898" i="8" s="1"/>
  <c r="AK898" i="8" s="1"/>
  <c r="AZ898" i="8" s="1"/>
  <c r="AR899" i="8"/>
  <c r="AY899" i="8" s="1"/>
  <c r="AQ899" i="8"/>
  <c r="AS899" i="8" s="1"/>
  <c r="AH899" i="8" s="1"/>
  <c r="AK899" i="8" s="1"/>
  <c r="AZ899" i="8" s="1"/>
  <c r="AR900" i="8"/>
  <c r="AY900" i="8" s="1"/>
  <c r="AQ900" i="8"/>
  <c r="AS900" i="8" s="1"/>
  <c r="AH900" i="8" s="1"/>
  <c r="AK900" i="8" s="1"/>
  <c r="AZ900" i="8" s="1"/>
  <c r="AR901" i="8"/>
  <c r="AY901" i="8" s="1"/>
  <c r="AQ901" i="8"/>
  <c r="AS901" i="8" s="1"/>
  <c r="AH901" i="8" s="1"/>
  <c r="AK901" i="8" s="1"/>
  <c r="AZ901" i="8" s="1"/>
  <c r="AR902" i="8"/>
  <c r="AY902" i="8" s="1"/>
  <c r="AQ902" i="8"/>
  <c r="AS902" i="8" s="1"/>
  <c r="AH902" i="8" s="1"/>
  <c r="AK902" i="8" s="1"/>
  <c r="AZ902" i="8" s="1"/>
  <c r="AR903" i="8"/>
  <c r="AY903" i="8" s="1"/>
  <c r="AQ903" i="8"/>
  <c r="AS903" i="8" s="1"/>
  <c r="AH903" i="8" s="1"/>
  <c r="AK903" i="8" s="1"/>
  <c r="AZ903" i="8" s="1"/>
  <c r="AR904" i="8"/>
  <c r="AY904" i="8" s="1"/>
  <c r="AQ904" i="8"/>
  <c r="AS904" i="8" s="1"/>
  <c r="AH904" i="8" s="1"/>
  <c r="AK904" i="8" s="1"/>
  <c r="AZ904" i="8" s="1"/>
  <c r="AR905" i="8"/>
  <c r="AY905" i="8" s="1"/>
  <c r="AQ905" i="8"/>
  <c r="AS905" i="8" s="1"/>
  <c r="AH905" i="8" s="1"/>
  <c r="AK905" i="8" s="1"/>
  <c r="AZ905" i="8" s="1"/>
  <c r="AR906" i="8"/>
  <c r="AY906" i="8" s="1"/>
  <c r="AQ906" i="8"/>
  <c r="AS906" i="8" s="1"/>
  <c r="AH906" i="8" s="1"/>
  <c r="AK906" i="8" s="1"/>
  <c r="AZ906" i="8" s="1"/>
  <c r="AR907" i="8"/>
  <c r="AY907" i="8" s="1"/>
  <c r="AQ907" i="8"/>
  <c r="AS907" i="8" s="1"/>
  <c r="AH907" i="8" s="1"/>
  <c r="AK907" i="8" s="1"/>
  <c r="AZ907" i="8" s="1"/>
  <c r="AR908" i="8"/>
  <c r="AY908" i="8" s="1"/>
  <c r="AQ908" i="8"/>
  <c r="AS908" i="8" s="1"/>
  <c r="AH908" i="8" s="1"/>
  <c r="AK908" i="8" s="1"/>
  <c r="AZ908" i="8" s="1"/>
  <c r="AR909" i="8"/>
  <c r="AY909" i="8" s="1"/>
  <c r="AQ909" i="8"/>
  <c r="AS909" i="8" s="1"/>
  <c r="AH909" i="8" s="1"/>
  <c r="AK909" i="8" s="1"/>
  <c r="AZ909" i="8" s="1"/>
  <c r="AR910" i="8"/>
  <c r="AY910" i="8" s="1"/>
  <c r="AQ910" i="8"/>
  <c r="AS910" i="8" s="1"/>
  <c r="AH910" i="8" s="1"/>
  <c r="AK910" i="8" s="1"/>
  <c r="AZ910" i="8" s="1"/>
  <c r="AR911" i="8"/>
  <c r="AY911" i="8" s="1"/>
  <c r="AQ911" i="8"/>
  <c r="AS911" i="8" s="1"/>
  <c r="AH911" i="8" s="1"/>
  <c r="AK911" i="8" s="1"/>
  <c r="AZ911" i="8" s="1"/>
  <c r="AR912" i="8"/>
  <c r="AY912" i="8" s="1"/>
  <c r="AQ912" i="8"/>
  <c r="AS912" i="8" s="1"/>
  <c r="AH912" i="8" s="1"/>
  <c r="AK912" i="8" s="1"/>
  <c r="AZ912" i="8" s="1"/>
  <c r="AR913" i="8"/>
  <c r="AY913" i="8" s="1"/>
  <c r="AQ913" i="8"/>
  <c r="AS913" i="8" s="1"/>
  <c r="AH913" i="8" s="1"/>
  <c r="AK913" i="8" s="1"/>
  <c r="AZ913" i="8" s="1"/>
  <c r="AR914" i="8"/>
  <c r="AY914" i="8" s="1"/>
  <c r="AQ914" i="8"/>
  <c r="AS914" i="8" s="1"/>
  <c r="AH914" i="8" s="1"/>
  <c r="AK914" i="8" s="1"/>
  <c r="AZ914" i="8" s="1"/>
  <c r="AR915" i="8"/>
  <c r="AY915" i="8" s="1"/>
  <c r="AQ915" i="8"/>
  <c r="AS915" i="8" s="1"/>
  <c r="AH915" i="8" s="1"/>
  <c r="AK915" i="8" s="1"/>
  <c r="AZ915" i="8" s="1"/>
  <c r="AR916" i="8"/>
  <c r="AY916" i="8" s="1"/>
  <c r="AQ916" i="8"/>
  <c r="AS916" i="8" s="1"/>
  <c r="AH916" i="8" s="1"/>
  <c r="AK916" i="8" s="1"/>
  <c r="AZ916" i="8" s="1"/>
  <c r="AR917" i="8"/>
  <c r="AY917" i="8" s="1"/>
  <c r="AQ917" i="8"/>
  <c r="AS917" i="8" s="1"/>
  <c r="AH917" i="8" s="1"/>
  <c r="AK917" i="8" s="1"/>
  <c r="AZ917" i="8" s="1"/>
  <c r="AR918" i="8"/>
  <c r="AY918" i="8" s="1"/>
  <c r="AQ918" i="8"/>
  <c r="AS918" i="8" s="1"/>
  <c r="AH918" i="8" s="1"/>
  <c r="AK918" i="8" s="1"/>
  <c r="AZ918" i="8" s="1"/>
  <c r="AR919" i="8"/>
  <c r="AY919" i="8" s="1"/>
  <c r="AQ919" i="8"/>
  <c r="AS919" i="8" s="1"/>
  <c r="AH919" i="8" s="1"/>
  <c r="AK919" i="8" s="1"/>
  <c r="AZ919" i="8" s="1"/>
  <c r="AR920" i="8"/>
  <c r="AY920" i="8" s="1"/>
  <c r="AQ920" i="8"/>
  <c r="AS920" i="8" s="1"/>
  <c r="AH920" i="8" s="1"/>
  <c r="AK920" i="8" s="1"/>
  <c r="AZ920" i="8" s="1"/>
  <c r="AR921" i="8"/>
  <c r="AY921" i="8" s="1"/>
  <c r="AQ921" i="8"/>
  <c r="AS921" i="8" s="1"/>
  <c r="AH921" i="8" s="1"/>
  <c r="AK921" i="8" s="1"/>
  <c r="AZ921" i="8" s="1"/>
  <c r="AR922" i="8"/>
  <c r="AY922" i="8" s="1"/>
  <c r="AQ922" i="8"/>
  <c r="AS922" i="8" s="1"/>
  <c r="AH922" i="8" s="1"/>
  <c r="AK922" i="8" s="1"/>
  <c r="AZ922" i="8" s="1"/>
  <c r="AR923" i="8"/>
  <c r="AY923" i="8" s="1"/>
  <c r="AQ923" i="8"/>
  <c r="AS923" i="8" s="1"/>
  <c r="AH923" i="8" s="1"/>
  <c r="AK923" i="8" s="1"/>
  <c r="AZ923" i="8" s="1"/>
  <c r="AR924" i="8"/>
  <c r="AY924" i="8" s="1"/>
  <c r="AQ924" i="8"/>
  <c r="AS924" i="8" s="1"/>
  <c r="AH924" i="8" s="1"/>
  <c r="AK924" i="8" s="1"/>
  <c r="AZ924" i="8" s="1"/>
  <c r="AR925" i="8"/>
  <c r="AY925" i="8" s="1"/>
  <c r="AQ925" i="8"/>
  <c r="AS925" i="8" s="1"/>
  <c r="AH925" i="8" s="1"/>
  <c r="AK925" i="8" s="1"/>
  <c r="AZ925" i="8" s="1"/>
  <c r="AR926" i="8"/>
  <c r="AY926" i="8" s="1"/>
  <c r="AQ926" i="8"/>
  <c r="AS926" i="8" s="1"/>
  <c r="AH926" i="8" s="1"/>
  <c r="AK926" i="8" s="1"/>
  <c r="AZ926" i="8" s="1"/>
  <c r="AR927" i="8"/>
  <c r="AY927" i="8" s="1"/>
  <c r="AQ927" i="8"/>
  <c r="AS927" i="8" s="1"/>
  <c r="AH927" i="8" s="1"/>
  <c r="AK927" i="8" s="1"/>
  <c r="AZ927" i="8" s="1"/>
  <c r="AR928" i="8"/>
  <c r="AY928" i="8" s="1"/>
  <c r="AQ928" i="8"/>
  <c r="AS928" i="8" s="1"/>
  <c r="AH928" i="8" s="1"/>
  <c r="AK928" i="8" s="1"/>
  <c r="AZ928" i="8" s="1"/>
  <c r="AR929" i="8"/>
  <c r="AY929" i="8" s="1"/>
  <c r="AQ929" i="8"/>
  <c r="AS929" i="8" s="1"/>
  <c r="AH929" i="8" s="1"/>
  <c r="AK929" i="8" s="1"/>
  <c r="AZ929" i="8" s="1"/>
  <c r="AR930" i="8"/>
  <c r="AY930" i="8" s="1"/>
  <c r="AQ930" i="8"/>
  <c r="AS930" i="8" s="1"/>
  <c r="AH930" i="8" s="1"/>
  <c r="AK930" i="8" s="1"/>
  <c r="AZ930" i="8" s="1"/>
  <c r="AR931" i="8"/>
  <c r="AY931" i="8" s="1"/>
  <c r="AQ931" i="8"/>
  <c r="AS931" i="8" s="1"/>
  <c r="AH931" i="8" s="1"/>
  <c r="AK931" i="8" s="1"/>
  <c r="AZ931" i="8" s="1"/>
  <c r="AR932" i="8"/>
  <c r="AY932" i="8" s="1"/>
  <c r="AQ932" i="8"/>
  <c r="AS932" i="8" s="1"/>
  <c r="AH932" i="8" s="1"/>
  <c r="AK932" i="8" s="1"/>
  <c r="AZ932" i="8" s="1"/>
  <c r="AR933" i="8"/>
  <c r="AY933" i="8" s="1"/>
  <c r="AQ933" i="8"/>
  <c r="AS933" i="8" s="1"/>
  <c r="AH933" i="8" s="1"/>
  <c r="AK933" i="8" s="1"/>
  <c r="AZ933" i="8" s="1"/>
  <c r="AR934" i="8"/>
  <c r="AY934" i="8" s="1"/>
  <c r="AQ934" i="8"/>
  <c r="AS934" i="8" s="1"/>
  <c r="AH934" i="8" s="1"/>
  <c r="AK934" i="8" s="1"/>
  <c r="AZ934" i="8" s="1"/>
  <c r="AR935" i="8"/>
  <c r="AY935" i="8" s="1"/>
  <c r="AQ935" i="8"/>
  <c r="AS935" i="8" s="1"/>
  <c r="AH935" i="8" s="1"/>
  <c r="AK935" i="8" s="1"/>
  <c r="AZ935" i="8" s="1"/>
  <c r="AR936" i="8"/>
  <c r="AY936" i="8" s="1"/>
  <c r="AQ936" i="8"/>
  <c r="AS936" i="8" s="1"/>
  <c r="AH936" i="8" s="1"/>
  <c r="AK936" i="8" s="1"/>
  <c r="AZ936" i="8" s="1"/>
  <c r="AR937" i="8"/>
  <c r="AY937" i="8" s="1"/>
  <c r="AQ937" i="8"/>
  <c r="AS937" i="8" s="1"/>
  <c r="AH937" i="8" s="1"/>
  <c r="AK937" i="8" s="1"/>
  <c r="AZ937" i="8" s="1"/>
  <c r="AR938" i="8"/>
  <c r="AY938" i="8" s="1"/>
  <c r="AQ938" i="8"/>
  <c r="AS938" i="8" s="1"/>
  <c r="AH938" i="8" s="1"/>
  <c r="AK938" i="8" s="1"/>
  <c r="AZ938" i="8" s="1"/>
  <c r="AR939" i="8"/>
  <c r="AY939" i="8" s="1"/>
  <c r="AQ939" i="8"/>
  <c r="AS939" i="8" s="1"/>
  <c r="AH939" i="8" s="1"/>
  <c r="AK939" i="8" s="1"/>
  <c r="AZ939" i="8" s="1"/>
  <c r="AR940" i="8"/>
  <c r="AY940" i="8" s="1"/>
  <c r="AQ940" i="8"/>
  <c r="AS940" i="8" s="1"/>
  <c r="AH940" i="8" s="1"/>
  <c r="AK940" i="8" s="1"/>
  <c r="AZ940" i="8" s="1"/>
  <c r="AR941" i="8"/>
  <c r="AY941" i="8" s="1"/>
  <c r="AQ941" i="8"/>
  <c r="AS941" i="8" s="1"/>
  <c r="AH941" i="8" s="1"/>
  <c r="AK941" i="8" s="1"/>
  <c r="AZ941" i="8" s="1"/>
  <c r="AR942" i="8"/>
  <c r="AY942" i="8" s="1"/>
  <c r="AQ942" i="8"/>
  <c r="AS942" i="8" s="1"/>
  <c r="AH942" i="8" s="1"/>
  <c r="AK942" i="8" s="1"/>
  <c r="AZ942" i="8" s="1"/>
  <c r="AR943" i="8"/>
  <c r="AY943" i="8" s="1"/>
  <c r="AQ943" i="8"/>
  <c r="AS943" i="8" s="1"/>
  <c r="AH943" i="8" s="1"/>
  <c r="AK943" i="8" s="1"/>
  <c r="AZ943" i="8" s="1"/>
  <c r="AR944" i="8"/>
  <c r="AY944" i="8" s="1"/>
  <c r="AQ944" i="8"/>
  <c r="AS944" i="8" s="1"/>
  <c r="AH944" i="8" s="1"/>
  <c r="AK944" i="8" s="1"/>
  <c r="AZ944" i="8" s="1"/>
  <c r="AR945" i="8"/>
  <c r="AY945" i="8" s="1"/>
  <c r="AQ945" i="8"/>
  <c r="AS945" i="8" s="1"/>
  <c r="AH945" i="8" s="1"/>
  <c r="AK945" i="8" s="1"/>
  <c r="AZ945" i="8" s="1"/>
  <c r="AR946" i="8"/>
  <c r="AY946" i="8" s="1"/>
  <c r="AQ946" i="8"/>
  <c r="AS946" i="8" s="1"/>
  <c r="AH946" i="8" s="1"/>
  <c r="AK946" i="8" s="1"/>
  <c r="AZ946" i="8" s="1"/>
  <c r="AR947" i="8"/>
  <c r="AY947" i="8" s="1"/>
  <c r="AQ947" i="8"/>
  <c r="AS947" i="8" s="1"/>
  <c r="AH947" i="8" s="1"/>
  <c r="AK947" i="8" s="1"/>
  <c r="AZ947" i="8" s="1"/>
  <c r="AR948" i="8"/>
  <c r="AY948" i="8" s="1"/>
  <c r="AQ948" i="8"/>
  <c r="AS948" i="8" s="1"/>
  <c r="AH948" i="8" s="1"/>
  <c r="AK948" i="8" s="1"/>
  <c r="AZ948" i="8" s="1"/>
  <c r="AR949" i="8"/>
  <c r="AY949" i="8" s="1"/>
  <c r="AQ949" i="8"/>
  <c r="AS949" i="8" s="1"/>
  <c r="AH949" i="8" s="1"/>
  <c r="AK949" i="8" s="1"/>
  <c r="AZ949" i="8" s="1"/>
  <c r="AR950" i="8"/>
  <c r="AY950" i="8" s="1"/>
  <c r="AQ950" i="8"/>
  <c r="AS950" i="8" s="1"/>
  <c r="AH950" i="8" s="1"/>
  <c r="AK950" i="8" s="1"/>
  <c r="AZ950" i="8" s="1"/>
  <c r="AR951" i="8"/>
  <c r="AY951" i="8" s="1"/>
  <c r="AQ951" i="8"/>
  <c r="AS951" i="8" s="1"/>
  <c r="AH951" i="8" s="1"/>
  <c r="AK951" i="8" s="1"/>
  <c r="AZ951" i="8" s="1"/>
  <c r="AR952" i="8"/>
  <c r="AY952" i="8" s="1"/>
  <c r="AQ952" i="8"/>
  <c r="AS952" i="8" s="1"/>
  <c r="AH952" i="8" s="1"/>
  <c r="AK952" i="8" s="1"/>
  <c r="AZ952" i="8" s="1"/>
  <c r="AR953" i="8"/>
  <c r="AY953" i="8" s="1"/>
  <c r="AQ953" i="8"/>
  <c r="AS953" i="8" s="1"/>
  <c r="AH953" i="8" s="1"/>
  <c r="AK953" i="8" s="1"/>
  <c r="AZ953" i="8" s="1"/>
  <c r="AR954" i="8"/>
  <c r="AY954" i="8" s="1"/>
  <c r="AQ954" i="8"/>
  <c r="AS954" i="8" s="1"/>
  <c r="AH954" i="8" s="1"/>
  <c r="AK954" i="8" s="1"/>
  <c r="AZ954" i="8" s="1"/>
  <c r="AR955" i="8"/>
  <c r="AY955" i="8" s="1"/>
  <c r="AQ955" i="8"/>
  <c r="AS955" i="8" s="1"/>
  <c r="AH955" i="8" s="1"/>
  <c r="AK955" i="8" s="1"/>
  <c r="AZ955" i="8" s="1"/>
  <c r="AR956" i="8"/>
  <c r="AY956" i="8" s="1"/>
  <c r="AQ956" i="8"/>
  <c r="AS956" i="8" s="1"/>
  <c r="AH956" i="8" s="1"/>
  <c r="AK956" i="8" s="1"/>
  <c r="AZ956" i="8" s="1"/>
  <c r="AR957" i="8"/>
  <c r="AY957" i="8" s="1"/>
  <c r="AQ957" i="8"/>
  <c r="AS957" i="8" s="1"/>
  <c r="AH957" i="8" s="1"/>
  <c r="AK957" i="8" s="1"/>
  <c r="AZ957" i="8" s="1"/>
  <c r="AR958" i="8"/>
  <c r="AY958" i="8" s="1"/>
  <c r="AQ958" i="8"/>
  <c r="AS958" i="8" s="1"/>
  <c r="AH958" i="8" s="1"/>
  <c r="AK958" i="8" s="1"/>
  <c r="AZ958" i="8" s="1"/>
  <c r="AR959" i="8"/>
  <c r="AY959" i="8" s="1"/>
  <c r="AQ959" i="8"/>
  <c r="AS959" i="8" s="1"/>
  <c r="AH959" i="8" s="1"/>
  <c r="AK959" i="8" s="1"/>
  <c r="AZ959" i="8" s="1"/>
  <c r="AR960" i="8"/>
  <c r="AY960" i="8" s="1"/>
  <c r="AQ960" i="8"/>
  <c r="AS960" i="8" s="1"/>
  <c r="AH960" i="8" s="1"/>
  <c r="AK960" i="8" s="1"/>
  <c r="AZ960" i="8" s="1"/>
  <c r="AR961" i="8"/>
  <c r="AY961" i="8" s="1"/>
  <c r="AQ961" i="8"/>
  <c r="AS961" i="8" s="1"/>
  <c r="AH961" i="8" s="1"/>
  <c r="AK961" i="8" s="1"/>
  <c r="AZ961" i="8" s="1"/>
  <c r="AR962" i="8"/>
  <c r="AY962" i="8" s="1"/>
  <c r="AQ962" i="8"/>
  <c r="AS962" i="8" s="1"/>
  <c r="AH962" i="8" s="1"/>
  <c r="AK962" i="8" s="1"/>
  <c r="AZ962" i="8" s="1"/>
  <c r="AR963" i="8"/>
  <c r="AY963" i="8" s="1"/>
  <c r="AQ963" i="8"/>
  <c r="AS963" i="8" s="1"/>
  <c r="AH963" i="8" s="1"/>
  <c r="AK963" i="8" s="1"/>
  <c r="AZ963" i="8" s="1"/>
  <c r="AR964" i="8"/>
  <c r="AY964" i="8" s="1"/>
  <c r="AQ964" i="8"/>
  <c r="AS964" i="8" s="1"/>
  <c r="AH964" i="8" s="1"/>
  <c r="AK964" i="8" s="1"/>
  <c r="AZ964" i="8" s="1"/>
  <c r="AR965" i="8"/>
  <c r="AY965" i="8" s="1"/>
  <c r="AQ965" i="8"/>
  <c r="AS965" i="8" s="1"/>
  <c r="AH965" i="8" s="1"/>
  <c r="AK965" i="8" s="1"/>
  <c r="AZ965" i="8" s="1"/>
  <c r="AR966" i="8"/>
  <c r="AY966" i="8" s="1"/>
  <c r="AQ966" i="8"/>
  <c r="AS966" i="8" s="1"/>
  <c r="AH966" i="8" s="1"/>
  <c r="AK966" i="8" s="1"/>
  <c r="AZ966" i="8" s="1"/>
  <c r="AR967" i="8"/>
  <c r="AY967" i="8" s="1"/>
  <c r="AQ967" i="8"/>
  <c r="AS967" i="8" s="1"/>
  <c r="AH967" i="8" s="1"/>
  <c r="AK967" i="8" s="1"/>
  <c r="AZ967" i="8" s="1"/>
  <c r="AR968" i="8"/>
  <c r="AY968" i="8" s="1"/>
  <c r="AQ968" i="8"/>
  <c r="AS968" i="8" s="1"/>
  <c r="AH968" i="8" s="1"/>
  <c r="AK968" i="8" s="1"/>
  <c r="AZ968" i="8" s="1"/>
  <c r="AR969" i="8"/>
  <c r="AY969" i="8" s="1"/>
  <c r="AQ969" i="8"/>
  <c r="AS969" i="8" s="1"/>
  <c r="AH969" i="8" s="1"/>
  <c r="AK969" i="8" s="1"/>
  <c r="AZ969" i="8" s="1"/>
  <c r="AR970" i="8"/>
  <c r="AY970" i="8" s="1"/>
  <c r="AQ970" i="8"/>
  <c r="AS970" i="8" s="1"/>
  <c r="AH970" i="8" s="1"/>
  <c r="AK970" i="8" s="1"/>
  <c r="AZ970" i="8" s="1"/>
  <c r="AR971" i="8"/>
  <c r="AY971" i="8" s="1"/>
  <c r="AQ971" i="8"/>
  <c r="AS971" i="8" s="1"/>
  <c r="AH971" i="8" s="1"/>
  <c r="AK971" i="8" s="1"/>
  <c r="AZ971" i="8" s="1"/>
  <c r="AR972" i="8"/>
  <c r="AY972" i="8" s="1"/>
  <c r="AQ972" i="8"/>
  <c r="AS972" i="8" s="1"/>
  <c r="AH972" i="8" s="1"/>
  <c r="AK972" i="8" s="1"/>
  <c r="AZ972" i="8" s="1"/>
  <c r="AR973" i="8"/>
  <c r="AY973" i="8" s="1"/>
  <c r="AQ973" i="8"/>
  <c r="AS973" i="8" s="1"/>
  <c r="AH973" i="8" s="1"/>
  <c r="AK973" i="8" s="1"/>
  <c r="AZ973" i="8" s="1"/>
  <c r="AR974" i="8"/>
  <c r="AY974" i="8" s="1"/>
  <c r="AQ974" i="8"/>
  <c r="AS974" i="8" s="1"/>
  <c r="AH974" i="8" s="1"/>
  <c r="AK974" i="8" s="1"/>
  <c r="AZ974" i="8" s="1"/>
  <c r="AR975" i="8"/>
  <c r="AY975" i="8" s="1"/>
  <c r="AQ975" i="8"/>
  <c r="AS975" i="8" s="1"/>
  <c r="AH975" i="8" s="1"/>
  <c r="AK975" i="8" s="1"/>
  <c r="AZ975" i="8" s="1"/>
  <c r="AR976" i="8"/>
  <c r="AY976" i="8" s="1"/>
  <c r="AQ976" i="8"/>
  <c r="AS976" i="8" s="1"/>
  <c r="AH976" i="8" s="1"/>
  <c r="AK976" i="8" s="1"/>
  <c r="AZ976" i="8" s="1"/>
  <c r="AR977" i="8"/>
  <c r="AY977" i="8" s="1"/>
  <c r="AQ977" i="8"/>
  <c r="AS977" i="8" s="1"/>
  <c r="AH977" i="8" s="1"/>
  <c r="AK977" i="8" s="1"/>
  <c r="AZ977" i="8" s="1"/>
  <c r="AR978" i="8"/>
  <c r="AY978" i="8" s="1"/>
  <c r="AQ978" i="8"/>
  <c r="AS978" i="8" s="1"/>
  <c r="AH978" i="8" s="1"/>
  <c r="AK978" i="8" s="1"/>
  <c r="AZ978" i="8" s="1"/>
  <c r="AR979" i="8"/>
  <c r="AY979" i="8" s="1"/>
  <c r="AQ979" i="8"/>
  <c r="AS979" i="8" s="1"/>
  <c r="AH979" i="8" s="1"/>
  <c r="AK979" i="8" s="1"/>
  <c r="AZ979" i="8" s="1"/>
  <c r="AR980" i="8"/>
  <c r="AY980" i="8" s="1"/>
  <c r="AQ980" i="8"/>
  <c r="AS980" i="8" s="1"/>
  <c r="AH980" i="8" s="1"/>
  <c r="AK980" i="8" s="1"/>
  <c r="AZ980" i="8" s="1"/>
  <c r="AR981" i="8"/>
  <c r="AY981" i="8" s="1"/>
  <c r="AQ981" i="8"/>
  <c r="AS981" i="8" s="1"/>
  <c r="AH981" i="8" s="1"/>
  <c r="AK981" i="8" s="1"/>
  <c r="AZ981" i="8" s="1"/>
  <c r="AR982" i="8"/>
  <c r="AY982" i="8" s="1"/>
  <c r="AQ982" i="8"/>
  <c r="AS982" i="8" s="1"/>
  <c r="AH982" i="8" s="1"/>
  <c r="AK982" i="8" s="1"/>
  <c r="AZ982" i="8" s="1"/>
  <c r="AR983" i="8"/>
  <c r="AY983" i="8" s="1"/>
  <c r="AQ983" i="8"/>
  <c r="AS983" i="8" s="1"/>
  <c r="AH983" i="8" s="1"/>
  <c r="AK983" i="8" s="1"/>
  <c r="AZ983" i="8" s="1"/>
  <c r="AR984" i="8"/>
  <c r="AY984" i="8" s="1"/>
  <c r="AQ984" i="8"/>
  <c r="AS984" i="8" s="1"/>
  <c r="AH984" i="8" s="1"/>
  <c r="AK984" i="8" s="1"/>
  <c r="AZ984" i="8" s="1"/>
  <c r="AR985" i="8"/>
  <c r="AY985" i="8" s="1"/>
  <c r="AQ985" i="8"/>
  <c r="AS985" i="8" s="1"/>
  <c r="AH985" i="8" s="1"/>
  <c r="AK985" i="8" s="1"/>
  <c r="AZ985" i="8" s="1"/>
  <c r="AR986" i="8"/>
  <c r="AY986" i="8" s="1"/>
  <c r="AQ986" i="8"/>
  <c r="AS986" i="8" s="1"/>
  <c r="AH986" i="8" s="1"/>
  <c r="AK986" i="8" s="1"/>
  <c r="AZ986" i="8" s="1"/>
  <c r="AR987" i="8"/>
  <c r="AY987" i="8" s="1"/>
  <c r="AQ987" i="8"/>
  <c r="AS987" i="8" s="1"/>
  <c r="AH987" i="8" s="1"/>
  <c r="AK987" i="8" s="1"/>
  <c r="AZ987" i="8" s="1"/>
  <c r="AR988" i="8"/>
  <c r="AY988" i="8" s="1"/>
  <c r="AQ988" i="8"/>
  <c r="AS988" i="8" s="1"/>
  <c r="AH988" i="8" s="1"/>
  <c r="AK988" i="8" s="1"/>
  <c r="AZ988" i="8" s="1"/>
  <c r="AR989" i="8"/>
  <c r="AY989" i="8" s="1"/>
  <c r="AQ989" i="8"/>
  <c r="AS989" i="8" s="1"/>
  <c r="AH989" i="8" s="1"/>
  <c r="AK989" i="8" s="1"/>
  <c r="AZ989" i="8" s="1"/>
  <c r="AR990" i="8"/>
  <c r="AY990" i="8" s="1"/>
  <c r="AQ990" i="8"/>
  <c r="AS990" i="8" s="1"/>
  <c r="AH990" i="8" s="1"/>
  <c r="AK990" i="8" s="1"/>
  <c r="AZ990" i="8" s="1"/>
  <c r="AR991" i="8"/>
  <c r="AY991" i="8" s="1"/>
  <c r="AQ991" i="8"/>
  <c r="AS991" i="8" s="1"/>
  <c r="AH991" i="8" s="1"/>
  <c r="AK991" i="8" s="1"/>
  <c r="AZ991" i="8" s="1"/>
  <c r="AR992" i="8"/>
  <c r="AY992" i="8" s="1"/>
  <c r="AQ992" i="8"/>
  <c r="AS992" i="8" s="1"/>
  <c r="AH992" i="8" s="1"/>
  <c r="AK992" i="8" s="1"/>
  <c r="AZ992" i="8" s="1"/>
  <c r="AR993" i="8"/>
  <c r="AY993" i="8" s="1"/>
  <c r="AQ993" i="8"/>
  <c r="AS993" i="8" s="1"/>
  <c r="AH993" i="8" s="1"/>
  <c r="AK993" i="8" s="1"/>
  <c r="AZ993" i="8" s="1"/>
  <c r="AR994" i="8"/>
  <c r="AY994" i="8" s="1"/>
  <c r="AQ994" i="8"/>
  <c r="AS994" i="8" s="1"/>
  <c r="AH994" i="8" s="1"/>
  <c r="AK994" i="8" s="1"/>
  <c r="AZ994" i="8" s="1"/>
  <c r="AR995" i="8"/>
  <c r="AY995" i="8" s="1"/>
  <c r="AQ995" i="8"/>
  <c r="AS995" i="8" s="1"/>
  <c r="AH995" i="8" s="1"/>
  <c r="AK995" i="8" s="1"/>
  <c r="AZ995" i="8" s="1"/>
  <c r="AR996" i="8"/>
  <c r="AY996" i="8" s="1"/>
  <c r="AQ996" i="8"/>
  <c r="AS996" i="8" s="1"/>
  <c r="AH996" i="8" s="1"/>
  <c r="AK996" i="8" s="1"/>
  <c r="AZ996" i="8" s="1"/>
  <c r="AR997" i="8"/>
  <c r="AY997" i="8" s="1"/>
  <c r="AQ997" i="8"/>
  <c r="AS997" i="8" s="1"/>
  <c r="AH997" i="8" s="1"/>
  <c r="AK997" i="8" s="1"/>
  <c r="AZ997" i="8" s="1"/>
  <c r="AR998" i="8"/>
  <c r="AY998" i="8" s="1"/>
  <c r="AQ998" i="8"/>
  <c r="AS998" i="8" s="1"/>
  <c r="AH998" i="8" s="1"/>
  <c r="AK998" i="8" s="1"/>
  <c r="AZ998" i="8" s="1"/>
  <c r="AR999" i="8"/>
  <c r="AY999" i="8" s="1"/>
  <c r="AQ999" i="8"/>
  <c r="AS999" i="8" s="1"/>
  <c r="AH999" i="8" s="1"/>
  <c r="AK999" i="8" s="1"/>
  <c r="AZ999" i="8" s="1"/>
  <c r="AR1000" i="8"/>
  <c r="AY1000" i="8" s="1"/>
  <c r="AQ1000" i="8"/>
  <c r="AS1000" i="8" s="1"/>
  <c r="AH1000" i="8" s="1"/>
  <c r="AK1000" i="8" s="1"/>
  <c r="AZ1000" i="8" s="1"/>
  <c r="AR1001" i="8"/>
  <c r="AY1001" i="8" s="1"/>
  <c r="AQ1001" i="8"/>
  <c r="AS1001" i="8" s="1"/>
  <c r="AH1001" i="8" s="1"/>
  <c r="AK1001" i="8" s="1"/>
  <c r="AZ1001" i="8" s="1"/>
  <c r="AS143" i="8" l="1"/>
  <c r="AH143" i="8" s="1"/>
  <c r="AS127" i="8"/>
  <c r="AH127" i="8" s="1"/>
  <c r="AS95" i="8"/>
  <c r="AH95" i="8" s="1"/>
  <c r="AS79" i="8"/>
  <c r="AH79" i="8" s="1"/>
  <c r="AS151" i="8"/>
  <c r="AH151" i="8" s="1"/>
  <c r="AS119" i="8"/>
  <c r="AH119" i="8" s="1"/>
  <c r="AS103" i="8"/>
  <c r="AH103" i="8" s="1"/>
  <c r="AS71" i="8"/>
  <c r="AH71" i="8" s="1"/>
  <c r="AS55" i="8"/>
  <c r="AH55" i="8" s="1"/>
  <c r="AS173" i="8"/>
  <c r="AH173" i="8" s="1"/>
  <c r="AS125" i="8"/>
  <c r="AH125" i="8" s="1"/>
  <c r="AS109" i="8"/>
  <c r="AH109" i="8" s="1"/>
  <c r="AS77" i="8"/>
  <c r="AH77" i="8" s="1"/>
  <c r="AS61" i="8"/>
  <c r="AH61" i="8" s="1"/>
  <c r="AS46" i="8"/>
  <c r="AH46" i="8" s="1"/>
  <c r="AS40" i="8"/>
  <c r="AH40" i="8" s="1"/>
  <c r="AS34" i="8"/>
  <c r="AH34" i="8" s="1"/>
  <c r="AS28" i="8"/>
  <c r="AH28" i="8" s="1"/>
  <c r="AS22" i="8"/>
  <c r="AH22" i="8" s="1"/>
  <c r="AS16" i="8"/>
  <c r="AH16" i="8" s="1"/>
  <c r="AS10" i="8"/>
  <c r="AH10" i="8" s="1"/>
  <c r="AS4" i="8"/>
  <c r="AH4" i="8" s="1"/>
  <c r="AS359" i="8"/>
  <c r="AH359" i="8" s="1"/>
  <c r="AK359" i="8" s="1"/>
  <c r="AZ359" i="8" s="1"/>
  <c r="AS355" i="8"/>
  <c r="AH355" i="8" s="1"/>
  <c r="AK355" i="8" s="1"/>
  <c r="AZ355" i="8" s="1"/>
  <c r="AS351" i="8"/>
  <c r="AH351" i="8" s="1"/>
  <c r="AK351" i="8" s="1"/>
  <c r="AZ351" i="8" s="1"/>
  <c r="AS347" i="8"/>
  <c r="AH347" i="8" s="1"/>
  <c r="AK347" i="8" s="1"/>
  <c r="AZ347" i="8" s="1"/>
  <c r="AS343" i="8"/>
  <c r="AH343" i="8" s="1"/>
  <c r="AK343" i="8" s="1"/>
  <c r="AZ343" i="8" s="1"/>
  <c r="AS339" i="8"/>
  <c r="AH339" i="8" s="1"/>
  <c r="AK339" i="8" s="1"/>
  <c r="AZ339" i="8" s="1"/>
  <c r="AS335" i="8"/>
  <c r="AH335" i="8" s="1"/>
  <c r="AK335" i="8" s="1"/>
  <c r="AZ335" i="8" s="1"/>
  <c r="AS331" i="8"/>
  <c r="AH331" i="8" s="1"/>
  <c r="AK331" i="8" s="1"/>
  <c r="AZ331" i="8" s="1"/>
  <c r="AS327" i="8"/>
  <c r="AH327" i="8" s="1"/>
  <c r="AK327" i="8" s="1"/>
  <c r="AZ327" i="8" s="1"/>
  <c r="AS323" i="8"/>
  <c r="AH323" i="8" s="1"/>
  <c r="AK323" i="8" s="1"/>
  <c r="AZ323" i="8" s="1"/>
  <c r="AS319" i="8"/>
  <c r="AH319" i="8" s="1"/>
  <c r="AK319" i="8" s="1"/>
  <c r="AZ319" i="8" s="1"/>
  <c r="AS315" i="8"/>
  <c r="AH315" i="8" s="1"/>
  <c r="AK315" i="8" s="1"/>
  <c r="AZ315" i="8" s="1"/>
  <c r="AS311" i="8"/>
  <c r="AH311" i="8" s="1"/>
  <c r="AK311" i="8" s="1"/>
  <c r="AZ311" i="8" s="1"/>
  <c r="AS307" i="8"/>
  <c r="AH307" i="8" s="1"/>
  <c r="AK307" i="8" s="1"/>
  <c r="AZ307" i="8" s="1"/>
  <c r="AS303" i="8"/>
  <c r="AH303" i="8" s="1"/>
  <c r="AK303" i="8" s="1"/>
  <c r="AZ303" i="8" s="1"/>
  <c r="AS299" i="8"/>
  <c r="AH299" i="8" s="1"/>
  <c r="AK299" i="8" s="1"/>
  <c r="AZ299" i="8" s="1"/>
  <c r="AS295" i="8"/>
  <c r="AH295" i="8" s="1"/>
  <c r="AK295" i="8" s="1"/>
  <c r="AZ295" i="8" s="1"/>
  <c r="AS291" i="8"/>
  <c r="AH291" i="8" s="1"/>
  <c r="AK291" i="8" s="1"/>
  <c r="AZ291" i="8" s="1"/>
  <c r="AS287" i="8"/>
  <c r="AH287" i="8" s="1"/>
  <c r="AK287" i="8" s="1"/>
  <c r="AZ287" i="8" s="1"/>
  <c r="AS283" i="8"/>
  <c r="AH283" i="8" s="1"/>
  <c r="AK283" i="8" s="1"/>
  <c r="AZ283" i="8" s="1"/>
  <c r="AS279" i="8"/>
  <c r="AH279" i="8" s="1"/>
  <c r="AK279" i="8" s="1"/>
  <c r="AZ279" i="8" s="1"/>
  <c r="AS275" i="8"/>
  <c r="AH275" i="8" s="1"/>
  <c r="AK275" i="8" s="1"/>
  <c r="AZ275" i="8" s="1"/>
  <c r="AS271" i="8"/>
  <c r="AH271" i="8" s="1"/>
  <c r="AK271" i="8" s="1"/>
  <c r="AZ271" i="8" s="1"/>
  <c r="AS267" i="8"/>
  <c r="AH267" i="8" s="1"/>
  <c r="AK267" i="8" s="1"/>
  <c r="AZ267" i="8" s="1"/>
  <c r="AS263" i="8"/>
  <c r="AH263" i="8" s="1"/>
  <c r="AK263" i="8" s="1"/>
  <c r="AZ263" i="8" s="1"/>
  <c r="AS259" i="8"/>
  <c r="AH259" i="8" s="1"/>
  <c r="AK259" i="8" s="1"/>
  <c r="AZ259" i="8" s="1"/>
  <c r="AS255" i="8"/>
  <c r="AH255" i="8" s="1"/>
  <c r="AK255" i="8" s="1"/>
  <c r="AZ255" i="8" s="1"/>
  <c r="AS251" i="8"/>
  <c r="AH251" i="8" s="1"/>
  <c r="AK251" i="8" s="1"/>
  <c r="AZ251" i="8" s="1"/>
  <c r="AS247" i="8"/>
  <c r="AH247" i="8" s="1"/>
  <c r="AK247" i="8" s="1"/>
  <c r="AZ247" i="8" s="1"/>
  <c r="AS243" i="8"/>
  <c r="AH243" i="8" s="1"/>
  <c r="AK243" i="8" s="1"/>
  <c r="AZ243" i="8" s="1"/>
  <c r="AS239" i="8"/>
  <c r="AH239" i="8" s="1"/>
  <c r="AK239" i="8" s="1"/>
  <c r="AZ239" i="8" s="1"/>
  <c r="AS235" i="8"/>
  <c r="AH235" i="8" s="1"/>
  <c r="AK235" i="8" s="1"/>
  <c r="AZ235" i="8" s="1"/>
  <c r="AS231" i="8"/>
  <c r="AH231" i="8" s="1"/>
  <c r="AK231" i="8" s="1"/>
  <c r="AZ231" i="8" s="1"/>
  <c r="AS227" i="8"/>
  <c r="AH227" i="8" s="1"/>
  <c r="AK227" i="8" s="1"/>
  <c r="AZ227" i="8" s="1"/>
  <c r="AS223" i="8"/>
  <c r="AH223" i="8" s="1"/>
  <c r="AK223" i="8" s="1"/>
  <c r="AZ223" i="8" s="1"/>
  <c r="AS219" i="8"/>
  <c r="AH219" i="8" s="1"/>
  <c r="AK219" i="8" s="1"/>
  <c r="AZ219" i="8" s="1"/>
  <c r="AS215" i="8"/>
  <c r="AH215" i="8" s="1"/>
  <c r="AK215" i="8" s="1"/>
  <c r="AZ215" i="8" s="1"/>
  <c r="AS211" i="8"/>
  <c r="AH211" i="8" s="1"/>
  <c r="AK211" i="8" s="1"/>
  <c r="AZ211" i="8" s="1"/>
  <c r="AS207" i="8"/>
  <c r="AH207" i="8" s="1"/>
  <c r="AK207" i="8" s="1"/>
  <c r="AZ207" i="8" s="1"/>
  <c r="AS203" i="8"/>
  <c r="AH203" i="8" s="1"/>
  <c r="AK203" i="8" s="1"/>
  <c r="AZ203" i="8" s="1"/>
  <c r="AS199" i="8"/>
  <c r="AH199" i="8" s="1"/>
  <c r="AK199" i="8" s="1"/>
  <c r="AZ199" i="8" s="1"/>
  <c r="AS195" i="8"/>
  <c r="AH195" i="8" s="1"/>
  <c r="AK195" i="8" s="1"/>
  <c r="AZ195" i="8" s="1"/>
  <c r="AS191" i="8"/>
  <c r="AH191" i="8" s="1"/>
  <c r="AK191" i="8" s="1"/>
  <c r="AZ191" i="8" s="1"/>
  <c r="AS187" i="8"/>
  <c r="AH187" i="8" s="1"/>
  <c r="AK187" i="8" s="1"/>
  <c r="AZ187" i="8" s="1"/>
  <c r="AS184" i="8"/>
  <c r="AH184" i="8" s="1"/>
  <c r="AS176" i="8"/>
  <c r="AH176" i="8" s="1"/>
  <c r="AS164" i="8"/>
  <c r="AH164" i="8" s="1"/>
  <c r="AS160" i="8"/>
  <c r="AH160" i="8" s="1"/>
  <c r="AS158" i="8"/>
  <c r="AH158" i="8" s="1"/>
  <c r="AS154" i="8"/>
  <c r="AH154" i="8" s="1"/>
  <c r="AS152" i="8"/>
  <c r="AH152" i="8" s="1"/>
  <c r="AS148" i="8"/>
  <c r="AH148" i="8" s="1"/>
  <c r="AS146" i="8"/>
  <c r="AH146" i="8" s="1"/>
  <c r="AS142" i="8"/>
  <c r="AH142" i="8" s="1"/>
  <c r="AS140" i="8"/>
  <c r="AH140" i="8" s="1"/>
  <c r="AS136" i="8"/>
  <c r="AH136" i="8" s="1"/>
  <c r="AS134" i="8"/>
  <c r="AH134" i="8" s="1"/>
  <c r="AS130" i="8"/>
  <c r="AH130" i="8" s="1"/>
  <c r="AS128" i="8"/>
  <c r="AH128" i="8" s="1"/>
  <c r="AS124" i="8"/>
  <c r="AH124" i="8" s="1"/>
  <c r="AS122" i="8"/>
  <c r="AH122" i="8" s="1"/>
  <c r="AS118" i="8"/>
  <c r="AH118" i="8" s="1"/>
  <c r="AS116" i="8"/>
  <c r="AH116" i="8" s="1"/>
  <c r="AS112" i="8"/>
  <c r="AH112" i="8" s="1"/>
  <c r="AS110" i="8"/>
  <c r="AH110" i="8" s="1"/>
  <c r="AS106" i="8"/>
  <c r="AH106" i="8" s="1"/>
  <c r="AS104" i="8"/>
  <c r="AH104" i="8" s="1"/>
  <c r="AS100" i="8"/>
  <c r="AH100" i="8" s="1"/>
  <c r="AS98" i="8"/>
  <c r="AH98" i="8" s="1"/>
  <c r="AS94" i="8"/>
  <c r="AH94" i="8" s="1"/>
  <c r="AS92" i="8"/>
  <c r="AH92" i="8" s="1"/>
  <c r="AS88" i="8"/>
  <c r="AH88" i="8" s="1"/>
  <c r="AS86" i="8"/>
  <c r="AH86" i="8" s="1"/>
  <c r="AS82" i="8"/>
  <c r="AH82" i="8" s="1"/>
  <c r="AS80" i="8"/>
  <c r="AH80" i="8" s="1"/>
  <c r="AS76" i="8"/>
  <c r="AH76" i="8" s="1"/>
  <c r="AS74" i="8"/>
  <c r="AH74" i="8" s="1"/>
  <c r="AS70" i="8"/>
  <c r="AH70" i="8" s="1"/>
  <c r="AS68" i="8"/>
  <c r="AH68" i="8" s="1"/>
  <c r="AS64" i="8"/>
  <c r="AH64" i="8" s="1"/>
  <c r="AS62" i="8"/>
  <c r="AH62" i="8" s="1"/>
  <c r="AS58" i="8"/>
  <c r="AH58" i="8" s="1"/>
  <c r="AS56" i="8"/>
  <c r="AH56" i="8" s="1"/>
  <c r="AS52" i="8"/>
  <c r="AH52" i="8" s="1"/>
  <c r="AS50" i="8"/>
  <c r="AH50" i="8" s="1"/>
  <c r="AS43" i="8"/>
  <c r="AH43" i="8" s="1"/>
  <c r="AS37" i="8"/>
  <c r="AH37" i="8" s="1"/>
  <c r="AS31" i="8"/>
  <c r="AH31" i="8" s="1"/>
  <c r="AS25" i="8"/>
  <c r="AH25" i="8" s="1"/>
  <c r="AS19" i="8"/>
  <c r="AH19" i="8" s="1"/>
  <c r="AS13" i="8"/>
  <c r="AH13" i="8" s="1"/>
  <c r="AS7" i="8"/>
  <c r="AH7" i="8" s="1"/>
  <c r="AS178" i="8"/>
  <c r="AH178" i="8"/>
  <c r="AK178" i="8" s="1"/>
  <c r="AZ178" i="8" s="1"/>
  <c r="AS175" i="8"/>
  <c r="AH175" i="8"/>
  <c r="AK175" i="8" s="1"/>
  <c r="AZ175" i="8" s="1"/>
  <c r="AS172" i="8"/>
  <c r="AH172" i="8"/>
  <c r="AK172" i="8" s="1"/>
  <c r="AS169" i="8"/>
  <c r="AH169" i="8"/>
  <c r="AK169" i="8" s="1"/>
  <c r="AS166" i="8"/>
  <c r="AH166" i="8"/>
  <c r="AK166" i="8" s="1"/>
  <c r="AS157" i="8"/>
  <c r="AH157" i="8"/>
  <c r="AK157" i="8" s="1"/>
  <c r="AZ157" i="8" s="1"/>
  <c r="AZ156" i="8"/>
  <c r="AZ105" i="8"/>
  <c r="AZ96" i="8"/>
  <c r="AZ90" i="8"/>
  <c r="AZ78" i="8"/>
  <c r="AZ75" i="8"/>
  <c r="AZ63" i="8"/>
  <c r="AZ60" i="8"/>
  <c r="AZ57" i="8"/>
  <c r="AZ48" i="8"/>
  <c r="AS183" i="8"/>
  <c r="AH183" i="8"/>
  <c r="AK183" i="8" s="1"/>
  <c r="AZ183" i="8" s="1"/>
  <c r="AS180" i="8"/>
  <c r="AH180" i="8"/>
  <c r="AK180" i="8" s="1"/>
  <c r="AZ180" i="8" s="1"/>
  <c r="AS177" i="8"/>
  <c r="AH177" i="8"/>
  <c r="AK177" i="8" s="1"/>
  <c r="AZ177" i="8" s="1"/>
  <c r="AZ176" i="8"/>
  <c r="AS174" i="8"/>
  <c r="AH174" i="8"/>
  <c r="AK174" i="8" s="1"/>
  <c r="AZ174" i="8" s="1"/>
  <c r="AZ173" i="8"/>
  <c r="AS171" i="8"/>
  <c r="AH171" i="8"/>
  <c r="AK171" i="8" s="1"/>
  <c r="AS168" i="8"/>
  <c r="AH168" i="8"/>
  <c r="AK168" i="8" s="1"/>
  <c r="AS165" i="8"/>
  <c r="AH165" i="8"/>
  <c r="AK165" i="8" s="1"/>
  <c r="AZ164" i="8"/>
  <c r="AS162" i="8"/>
  <c r="AH162" i="8"/>
  <c r="AK162" i="8" s="1"/>
  <c r="AZ162" i="8" s="1"/>
  <c r="AS159" i="8"/>
  <c r="AH159" i="8"/>
  <c r="AK159" i="8" s="1"/>
  <c r="AS156" i="8"/>
  <c r="AH156" i="8" s="1"/>
  <c r="AS153" i="8"/>
  <c r="AH153" i="8"/>
  <c r="AK153" i="8" s="1"/>
  <c r="AS150" i="8"/>
  <c r="AH150" i="8" s="1"/>
  <c r="AS147" i="8"/>
  <c r="AH147" i="8" s="1"/>
  <c r="AS144" i="8"/>
  <c r="AH144" i="8" s="1"/>
  <c r="AS141" i="8"/>
  <c r="AH141" i="8" s="1"/>
  <c r="AS138" i="8"/>
  <c r="AH138" i="8" s="1"/>
  <c r="AS135" i="8"/>
  <c r="AH135" i="8" s="1"/>
  <c r="AS132" i="8"/>
  <c r="AH132" i="8" s="1"/>
  <c r="AS129" i="8"/>
  <c r="AH129" i="8" s="1"/>
  <c r="AS126" i="8"/>
  <c r="AH126" i="8" s="1"/>
  <c r="AS123" i="8"/>
  <c r="AH123" i="8" s="1"/>
  <c r="AS120" i="8"/>
  <c r="AH120" i="8" s="1"/>
  <c r="AS117" i="8"/>
  <c r="AH117" i="8" s="1"/>
  <c r="AS114" i="8"/>
  <c r="AH114" i="8" s="1"/>
  <c r="AS111" i="8"/>
  <c r="AH111" i="8" s="1"/>
  <c r="AS108" i="8"/>
  <c r="AH108" i="8" s="1"/>
  <c r="AS105" i="8"/>
  <c r="AH105" i="8" s="1"/>
  <c r="AS102" i="8"/>
  <c r="AH102" i="8" s="1"/>
  <c r="AS99" i="8"/>
  <c r="AH99" i="8" s="1"/>
  <c r="AS96" i="8"/>
  <c r="AH96" i="8" s="1"/>
  <c r="AZ95" i="8"/>
  <c r="AS93" i="8"/>
  <c r="AH93" i="8" s="1"/>
  <c r="AS90" i="8"/>
  <c r="AH90" i="8" s="1"/>
  <c r="AS87" i="8"/>
  <c r="AH87" i="8" s="1"/>
  <c r="AS84" i="8"/>
  <c r="AH84" i="8" s="1"/>
  <c r="AZ83" i="8"/>
  <c r="AS81" i="8"/>
  <c r="AH81" i="8" s="1"/>
  <c r="AZ80" i="8"/>
  <c r="AS78" i="8"/>
  <c r="AH78" i="8" s="1"/>
  <c r="AS75" i="8"/>
  <c r="AH75" i="8" s="1"/>
  <c r="AZ74" i="8"/>
  <c r="AS72" i="8"/>
  <c r="AH72" i="8" s="1"/>
  <c r="AZ71" i="8"/>
  <c r="AS69" i="8"/>
  <c r="AH69" i="8" s="1"/>
  <c r="AZ68" i="8"/>
  <c r="AS66" i="8"/>
  <c r="AH66" i="8" s="1"/>
  <c r="AZ65" i="8"/>
  <c r="AS63" i="8"/>
  <c r="AH63" i="8" s="1"/>
  <c r="AS60" i="8"/>
  <c r="AH60" i="8" s="1"/>
  <c r="AS57" i="8"/>
  <c r="AH57" i="8" s="1"/>
  <c r="AS54" i="8"/>
  <c r="AH54" i="8" s="1"/>
  <c r="AS51" i="8"/>
  <c r="AH51" i="8" s="1"/>
  <c r="AS48" i="8"/>
  <c r="AH48" i="8" s="1"/>
  <c r="AS45" i="8"/>
  <c r="AH45" i="8" s="1"/>
  <c r="AS42" i="8"/>
  <c r="AH42" i="8" s="1"/>
  <c r="AS39" i="8"/>
  <c r="AH39" i="8" s="1"/>
  <c r="AS36" i="8"/>
  <c r="AH36" i="8" s="1"/>
  <c r="AS33" i="8"/>
  <c r="AH33" i="8" s="1"/>
  <c r="AZ32" i="8"/>
  <c r="AS30" i="8"/>
  <c r="AH30" i="8" s="1"/>
  <c r="AZ29" i="8"/>
  <c r="AS27" i="8"/>
  <c r="AH27" i="8" s="1"/>
  <c r="AZ26" i="8"/>
  <c r="AS24" i="8"/>
  <c r="AH24" i="8" s="1"/>
  <c r="AZ23" i="8"/>
  <c r="AS21" i="8"/>
  <c r="AH21" i="8" s="1"/>
  <c r="AS18" i="8"/>
  <c r="AH18" i="8" s="1"/>
  <c r="AZ17" i="8"/>
  <c r="AS15" i="8"/>
  <c r="AH15" i="8" s="1"/>
  <c r="AZ14" i="8"/>
  <c r="AS12" i="8"/>
  <c r="AH12" i="8" s="1"/>
  <c r="AZ11" i="8"/>
  <c r="AS9" i="8"/>
  <c r="AH9" i="8" s="1"/>
  <c r="AZ8" i="8"/>
  <c r="AS6" i="8"/>
  <c r="AH6" i="8" s="1"/>
  <c r="AS3" i="8"/>
  <c r="AH3" i="8" s="1"/>
  <c r="AZ2" i="8"/>
  <c r="AP165" i="8"/>
  <c r="AP168" i="8"/>
  <c r="AP171" i="8"/>
  <c r="AZ184" i="8"/>
  <c r="AS182" i="8"/>
  <c r="AH182" i="8"/>
  <c r="AK182" i="8" s="1"/>
  <c r="AZ182" i="8" s="1"/>
  <c r="AZ181" i="8"/>
  <c r="AS179" i="8"/>
  <c r="AH179" i="8"/>
  <c r="AK179" i="8" s="1"/>
  <c r="AZ179" i="8" s="1"/>
  <c r="AS170" i="8"/>
  <c r="AH170" i="8"/>
  <c r="AK170" i="8" s="1"/>
  <c r="AZ170" i="8" s="1"/>
  <c r="AS167" i="8"/>
  <c r="AH167" i="8"/>
  <c r="AK167" i="8" s="1"/>
  <c r="AZ163" i="8"/>
  <c r="AS161" i="8"/>
  <c r="AH161" i="8"/>
  <c r="AK161" i="8" s="1"/>
  <c r="AZ161" i="8" s="1"/>
  <c r="AZ160" i="8"/>
  <c r="AS155" i="8"/>
  <c r="AH155" i="8"/>
  <c r="AK155" i="8" s="1"/>
  <c r="AZ155" i="8" s="1"/>
  <c r="AZ154" i="8"/>
  <c r="AZ121" i="8"/>
  <c r="AZ100" i="8"/>
  <c r="AZ91" i="8"/>
  <c r="AZ73" i="8"/>
  <c r="AZ70" i="8"/>
  <c r="AS47" i="8"/>
  <c r="AH47" i="8" s="1"/>
  <c r="AS44" i="8"/>
  <c r="AH44" i="8" s="1"/>
  <c r="AZ43" i="8"/>
  <c r="AS41" i="8"/>
  <c r="AH41" i="8" s="1"/>
  <c r="AS38" i="8"/>
  <c r="AH38" i="8" s="1"/>
  <c r="AZ37" i="8"/>
  <c r="AS35" i="8"/>
  <c r="AH35" i="8" s="1"/>
  <c r="AS32" i="8"/>
  <c r="AH32" i="8" s="1"/>
  <c r="AS29" i="8"/>
  <c r="AH29" i="8" s="1"/>
  <c r="AS26" i="8"/>
  <c r="AH26" i="8" s="1"/>
  <c r="AZ25" i="8"/>
  <c r="AS23" i="8"/>
  <c r="AH23" i="8" s="1"/>
  <c r="AZ22" i="8"/>
  <c r="AS20" i="8"/>
  <c r="AH20" i="8" s="1"/>
  <c r="AS17" i="8"/>
  <c r="AH17" i="8" s="1"/>
  <c r="AS14" i="8"/>
  <c r="AH14" i="8" s="1"/>
  <c r="AZ13" i="8"/>
  <c r="AS11" i="8"/>
  <c r="AH11" i="8" s="1"/>
  <c r="AS8" i="8"/>
  <c r="AH8" i="8" s="1"/>
  <c r="AZ7" i="8"/>
  <c r="AS5" i="8"/>
  <c r="AH5" i="8" s="1"/>
  <c r="AZ4" i="8"/>
  <c r="AS2" i="8"/>
  <c r="AH2" i="8" s="1"/>
  <c r="AP166" i="8"/>
  <c r="AP169" i="8"/>
  <c r="AP172" i="8"/>
  <c r="AZ42" i="8"/>
  <c r="AZ39" i="8"/>
  <c r="AZ36" i="8"/>
  <c r="AZ21" i="8"/>
  <c r="AZ9" i="8"/>
  <c r="AZ6" i="8"/>
  <c r="AZ3" i="8"/>
  <c r="AP167" i="8"/>
  <c r="AL1" i="8" l="1"/>
  <c r="AZ159" i="8"/>
  <c r="AZ169" i="8"/>
  <c r="AZ153" i="8"/>
  <c r="AZ165" i="8"/>
  <c r="AZ171" i="8"/>
  <c r="AZ167" i="8"/>
  <c r="AZ166" i="8"/>
  <c r="AZ172" i="8"/>
  <c r="AZ168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<sst xmlns="http://schemas.openxmlformats.org/spreadsheetml/2006/main" count="3336" uniqueCount="818">
  <si>
    <t>Nguyễn Đức Anh</t>
  </si>
  <si>
    <t>Trần Văn Đặng</t>
  </si>
  <si>
    <t>Phạm Văn Hải</t>
  </si>
  <si>
    <t>Nguyễn Thị Oanh</t>
  </si>
  <si>
    <t>Lê Đức Trung</t>
  </si>
  <si>
    <t>Nguyễn Khanh Văn</t>
  </si>
  <si>
    <t>Lê Thanh Hương</t>
  </si>
  <si>
    <t>Bùi Quốc Trung</t>
  </si>
  <si>
    <t>Trần Đình Khang</t>
  </si>
  <si>
    <t>Nguyễn Bá Ngọc</t>
  </si>
  <si>
    <t>Đỗ Quốc Huy</t>
  </si>
  <si>
    <t>Thân Quang Khoát</t>
  </si>
  <si>
    <t>Trần Vĩnh Đức</t>
  </si>
  <si>
    <t>Trịnh Anh Phúc</t>
  </si>
  <si>
    <t>Nguyễn Bình Minh</t>
  </si>
  <si>
    <t>Ban Hà Bằng</t>
  </si>
  <si>
    <t>Đỗ Bá Lâm</t>
  </si>
  <si>
    <t>Ngô Văn Linh</t>
  </si>
  <si>
    <t>Vũ Tuyết Trinh</t>
  </si>
  <si>
    <t>Nguyễn Tuấn Dũng</t>
  </si>
  <si>
    <t>Vũ Văn Thiệu</t>
  </si>
  <si>
    <t>Nguyễn Thị Thu Trang</t>
  </si>
  <si>
    <t>Bùi Thị Mai Anh</t>
  </si>
  <si>
    <t>Nguyễn Thị Kim Anh</t>
  </si>
  <si>
    <t>Lê Tấn Hùng</t>
  </si>
  <si>
    <t>Trịnh Tuấn Đạt</t>
  </si>
  <si>
    <t>Phạm Đăng Hải</t>
  </si>
  <si>
    <t>Nguyễn Hồng Phương</t>
  </si>
  <si>
    <t>Nguyễn Hữu Đức</t>
  </si>
  <si>
    <t>Nguyễn Tiến Thành</t>
  </si>
  <si>
    <t>Vũ Thị Hương Giang</t>
  </si>
  <si>
    <t>Đinh Viết Sang</t>
  </si>
  <si>
    <t>Đỗ Tuấn Anh</t>
  </si>
  <si>
    <t>Vũ Đức Vượng</t>
  </si>
  <si>
    <t>Trần Nhật Hoá</t>
  </si>
  <si>
    <t>Trần Việt Trung</t>
  </si>
  <si>
    <t>Nguyễn Thị Thu Hương</t>
  </si>
  <si>
    <t>Nguyễn Mạnh Tuấn</t>
  </si>
  <si>
    <t>Huỳnh Thị Thanh Bình</t>
  </si>
  <si>
    <t>Phạm Quang Dũng</t>
  </si>
  <si>
    <t>Nguyễn Kiêm Hiếu</t>
  </si>
  <si>
    <t>Trịnh Thành Trung</t>
  </si>
  <si>
    <t>Nguyễn Nhất Hải</t>
  </si>
  <si>
    <t>Trần Thế Hùng</t>
  </si>
  <si>
    <t>Email</t>
  </si>
  <si>
    <t/>
  </si>
  <si>
    <t>KSTN</t>
  </si>
  <si>
    <t>HEDSPI</t>
  </si>
  <si>
    <t>CTTT</t>
  </si>
  <si>
    <t>KSCQ</t>
  </si>
  <si>
    <t>CN</t>
  </si>
  <si>
    <t>SIE</t>
  </si>
  <si>
    <t>KSCLC</t>
  </si>
  <si>
    <t>AB</t>
  </si>
  <si>
    <t>Tỉ lệ</t>
  </si>
  <si>
    <t>Ghi chú</t>
  </si>
  <si>
    <t>kL</t>
  </si>
  <si>
    <t>Giờ thật</t>
  </si>
  <si>
    <t>LT</t>
  </si>
  <si>
    <t>IT3070</t>
  </si>
  <si>
    <t>Nguyên lý hệ điều hành</t>
  </si>
  <si>
    <t>BT</t>
  </si>
  <si>
    <t>ThSKH</t>
  </si>
  <si>
    <t>IT4033E</t>
  </si>
  <si>
    <t>Mô hình hóa toán học-1-23 (BK01)</t>
  </si>
  <si>
    <t>IT4033E-1-23 (BK01)</t>
  </si>
  <si>
    <t>IT4663</t>
  </si>
  <si>
    <t>Tối ưu lập kế hoạch</t>
  </si>
  <si>
    <t>DA</t>
  </si>
  <si>
    <t>IT5422</t>
  </si>
  <si>
    <t>Chuyên đề nghiên cứu 2-1-23-2 (BK01)_157</t>
  </si>
  <si>
    <t>IT5422-1-23-2 (BK01)</t>
  </si>
  <si>
    <t>IT4082E</t>
  </si>
  <si>
    <t>Software Engineering</t>
  </si>
  <si>
    <t>IT4501</t>
  </si>
  <si>
    <t>Đảm bảo chất lượng Phần mềm</t>
  </si>
  <si>
    <t>Đảm bảo chất lượng phần mềm - 2023 (BS01)</t>
  </si>
  <si>
    <t>IT4501-2023A-BS01</t>
  </si>
  <si>
    <t>IT5425</t>
  </si>
  <si>
    <t>Quản trị dữ liệu và trực quan hóa</t>
  </si>
  <si>
    <t>IT3220</t>
  </si>
  <si>
    <t>C Programming (Introduction)</t>
  </si>
  <si>
    <t>IT3020</t>
  </si>
  <si>
    <t>Toán rời rạc</t>
  </si>
  <si>
    <t>IT3160</t>
  </si>
  <si>
    <t>Nhập môn Trí tuệ nhân tạo</t>
  </si>
  <si>
    <t>IT4772E</t>
  </si>
  <si>
    <t>Natural Language Processing</t>
  </si>
  <si>
    <t>Natural Language Processing - 2023 (BS01)</t>
  </si>
  <si>
    <t>IT4772E-2023A-BS01</t>
  </si>
  <si>
    <t>IT4470</t>
  </si>
  <si>
    <t>Đồ họa và hiện thực ảo</t>
  </si>
  <si>
    <t>IT4480</t>
  </si>
  <si>
    <t>Làm việc nhóm và kỹ năng giao tiếp</t>
  </si>
  <si>
    <t>IT4542</t>
  </si>
  <si>
    <t>Quản trị phát triển phần mềm</t>
  </si>
  <si>
    <t>IT1016</t>
  </si>
  <si>
    <t>Tin học đại cương</t>
  </si>
  <si>
    <t>IT3120</t>
  </si>
  <si>
    <t>Phân tích và thiết kế hệ thống</t>
  </si>
  <si>
    <t>IT6390</t>
  </si>
  <si>
    <t>Web ngữ nghĩa-1-23-2 (BK01)</t>
  </si>
  <si>
    <t>IT6390-1-23-2 (BK01)</t>
  </si>
  <si>
    <t>IT4818</t>
  </si>
  <si>
    <t>Phân tích nghiệp vụ thông minh</t>
  </si>
  <si>
    <t>IT5315E</t>
  </si>
  <si>
    <t>Kinh doanh thông minh-1-23 (BK01)</t>
  </si>
  <si>
    <t>IT5315E-1-23 (BK01)</t>
  </si>
  <si>
    <t>IT3090</t>
  </si>
  <si>
    <t>Cơ sở dữ liệu</t>
  </si>
  <si>
    <t>IT3290</t>
  </si>
  <si>
    <t>Thực hành cơ sở dữ liệu</t>
  </si>
  <si>
    <t>IT3011</t>
  </si>
  <si>
    <t>Cấu trúc dữ liệu và thuật toán - 2023 (BS01)</t>
  </si>
  <si>
    <t>IT3011-2023A-BS01</t>
  </si>
  <si>
    <t>IT4885</t>
  </si>
  <si>
    <t>Mô hình và thuật toán Internet phổ biến</t>
  </si>
  <si>
    <t>Mô hình và thuật toán Internet phổ biến-1-23-2 (BK01)</t>
  </si>
  <si>
    <t>IT4885-1-23-2 (BK01)</t>
  </si>
  <si>
    <t>IT3210</t>
  </si>
  <si>
    <t>C Programming Language</t>
  </si>
  <si>
    <t>IT4409</t>
  </si>
  <si>
    <t>Công nghệ Web và dịch vụ trực tuyến</t>
  </si>
  <si>
    <t>IT4868</t>
  </si>
  <si>
    <t>Khai phá Web-1-23 (BK01)</t>
  </si>
  <si>
    <t>IT4868-1-23 (BK01)</t>
  </si>
  <si>
    <t>IT3180</t>
  </si>
  <si>
    <t>Nhập môn công nghệ phần mềm</t>
  </si>
  <si>
    <t>IT4892Q</t>
  </si>
  <si>
    <t>Phương pháp và công cụ đánh giá phần mềm</t>
  </si>
  <si>
    <t>IT4883Q</t>
  </si>
  <si>
    <t>Phát triển phần mềm phân tán</t>
  </si>
  <si>
    <t>IT3190E</t>
  </si>
  <si>
    <t>Học máy</t>
  </si>
  <si>
    <t>Cơ sở dữ liệu - 2023 (BS01)</t>
  </si>
  <si>
    <t>IT3090-2023A-BS01</t>
  </si>
  <si>
    <t>IT3190</t>
  </si>
  <si>
    <t>Nhập môn Học máy và khai phá dữ liệu</t>
  </si>
  <si>
    <t>IT3292</t>
  </si>
  <si>
    <t>IT4343E</t>
  </si>
  <si>
    <t>Computer Vision - 2023 (BS01)</t>
  </si>
  <si>
    <t>IT4343E-2023A-BS01</t>
  </si>
  <si>
    <t>IT3100E</t>
  </si>
  <si>
    <t>Object-oriented Programming</t>
  </si>
  <si>
    <t>IT4490</t>
  </si>
  <si>
    <t>Thiết kế và xây dựng phần mềm - 2023 (BS01)</t>
  </si>
  <si>
    <t>IT4490-2023A-BS01</t>
  </si>
  <si>
    <t>IT4536</t>
  </si>
  <si>
    <t>Mẫu thiết kế phần mềm</t>
  </si>
  <si>
    <t>IT4549E</t>
  </si>
  <si>
    <t>ITSS Software Development</t>
  </si>
  <si>
    <t>IT3040</t>
  </si>
  <si>
    <t>Kỹ thuật lập trình - 2023 (BS01)</t>
  </si>
  <si>
    <t>IT3040-2023A-BS01</t>
  </si>
  <si>
    <t>IT3104</t>
  </si>
  <si>
    <t>Kỹ thuật lập trình</t>
  </si>
  <si>
    <t>IT4557Q</t>
  </si>
  <si>
    <t>Phát triển phần mềm hướng mô hình</t>
  </si>
  <si>
    <t>IT4130Q</t>
  </si>
  <si>
    <t>Lập trình song song</t>
  </si>
  <si>
    <t>IT4142E</t>
  </si>
  <si>
    <t>Introduction to Data Science - 2023 (BS01)</t>
  </si>
  <si>
    <t>IT4142E-2023A-BS01</t>
  </si>
  <si>
    <t>IT1110</t>
  </si>
  <si>
    <t>Tối ưu lập kế hoạch-1-23 (BK01)</t>
  </si>
  <si>
    <t>IT4663-1-23 (BK01)</t>
  </si>
  <si>
    <t>IT3160E</t>
  </si>
  <si>
    <t>Introduction to Artificial Intelligence</t>
  </si>
  <si>
    <t>IT4079</t>
  </si>
  <si>
    <t>Ngôn ngữ và phương pháp dịch</t>
  </si>
  <si>
    <t>Machine Learning - 2023 (BS01)</t>
  </si>
  <si>
    <t>IT3190E-2023A-BS01</t>
  </si>
  <si>
    <t>IT3191E</t>
  </si>
  <si>
    <t>Machine Learning and Data Mining</t>
  </si>
  <si>
    <t>IT4930</t>
  </si>
  <si>
    <t>Nhập môn Khoa học dữ liệu</t>
  </si>
  <si>
    <t>IT3100</t>
  </si>
  <si>
    <t>Lập trình hướng đối tượng</t>
  </si>
  <si>
    <t>IT4082</t>
  </si>
  <si>
    <t>Kỹ thuật phần mềm</t>
  </si>
  <si>
    <t>IT4023E</t>
  </si>
  <si>
    <t>Data Visualization</t>
  </si>
  <si>
    <t>IT5425E</t>
  </si>
  <si>
    <t>Quản trị dữ liệu và trực quan hóa-1-23 (BK01)_1F7</t>
  </si>
  <si>
    <t>IT5425E-1-23 (BK01)</t>
  </si>
  <si>
    <t>IT4025E</t>
  </si>
  <si>
    <t>Mật mã ứng dụng</t>
  </si>
  <si>
    <t>Nhập môn Trí tuệ nhân tạo - 2023 (BS01)</t>
  </si>
  <si>
    <t>IT3160-2023A-BS01</t>
  </si>
  <si>
    <t>IT6606</t>
  </si>
  <si>
    <t>Trí tuệ nhân tạo-1-23-2 (BK01)</t>
  </si>
  <si>
    <t>IT6606-1-23-2 (BK01)</t>
  </si>
  <si>
    <t>IT4653</t>
  </si>
  <si>
    <t>Học sâu và ứng dụng</t>
  </si>
  <si>
    <t>IT3180-2023A-BS01</t>
  </si>
  <si>
    <t>IT3180E</t>
  </si>
  <si>
    <t>Nhập môn Công nghệ phần mềm</t>
  </si>
  <si>
    <t>Lập trình hướng đối tượng - 2023 (BS01)</t>
  </si>
  <si>
    <t>IT3100-2023A-BS01</t>
  </si>
  <si>
    <t>IT4441</t>
  </si>
  <si>
    <t>Giao diện và trải nghiệm người dùng</t>
  </si>
  <si>
    <t>IT3090E</t>
  </si>
  <si>
    <t>IT4110E</t>
  </si>
  <si>
    <t>Scientific computing</t>
  </si>
  <si>
    <t>IT4130E</t>
  </si>
  <si>
    <t>Parallel and Distributed Programming</t>
  </si>
  <si>
    <t>Parallel and Distributed Programming - 2023 (BS01)</t>
  </si>
  <si>
    <t>IT4130E-2023A-BS01</t>
  </si>
  <si>
    <t>IT3170</t>
  </si>
  <si>
    <t>Thuật toán ứng dụng - 2023 (BS01)</t>
  </si>
  <si>
    <t>IT3170-2023A-BS01</t>
  </si>
  <si>
    <t>IT5409</t>
  </si>
  <si>
    <t>Thị giác máy tính-1-23-2 (BK01)</t>
  </si>
  <si>
    <t>IT5409-1-23-2 (BK01)</t>
  </si>
  <si>
    <t>IT4527</t>
  </si>
  <si>
    <t>BlockChain và ứng dụng-1-23 (BK01)</t>
  </si>
  <si>
    <t>IT4527-1-23 (BK01)</t>
  </si>
  <si>
    <t>IT4527E</t>
  </si>
  <si>
    <t>Blockchain và ứng dụng</t>
  </si>
  <si>
    <t>IT5420</t>
  </si>
  <si>
    <t>Tích hợp dữ liệu</t>
  </si>
  <si>
    <t>IT2030</t>
  </si>
  <si>
    <t>Technical Writing and Presentation</t>
  </si>
  <si>
    <t>IT3010E</t>
  </si>
  <si>
    <t>Cấu trúc dữ liệu và giải thuật</t>
  </si>
  <si>
    <t>Cấu trúc dữ liệu và thuật toán</t>
  </si>
  <si>
    <t>IT3020E</t>
  </si>
  <si>
    <t>Discrete Math</t>
  </si>
  <si>
    <t>Thuật toán ứng dụng</t>
  </si>
  <si>
    <t>IT3230E</t>
  </si>
  <si>
    <t>Data Structures and Algorithms Basic Lab</t>
  </si>
  <si>
    <t>IT3312E</t>
  </si>
  <si>
    <t>Data Structures &amp; Algorithms</t>
  </si>
  <si>
    <t>IT3323E</t>
  </si>
  <si>
    <t>Compiler Construction</t>
  </si>
  <si>
    <t>IT4015</t>
  </si>
  <si>
    <t>Nhập môn an toàn thông tin</t>
  </si>
  <si>
    <t>Mathematical Modelling</t>
  </si>
  <si>
    <t>IT4110</t>
  </si>
  <si>
    <t>Tính toán khoa học</t>
  </si>
  <si>
    <t>IT4110Q</t>
  </si>
  <si>
    <t>IT4384</t>
  </si>
  <si>
    <t>IT4490Q</t>
  </si>
  <si>
    <t>Thiết kế và xây dựng phần mềm</t>
  </si>
  <si>
    <t>IT4520Q</t>
  </si>
  <si>
    <t>Kinh tế Công nghệ phần mềm</t>
  </si>
  <si>
    <t>IT4549</t>
  </si>
  <si>
    <t>Phát triển phần mềm theo chuẩn kỹ năng ITSS</t>
  </si>
  <si>
    <t>IT4859Q</t>
  </si>
  <si>
    <t>Thiết kế và quản trị cơ sở dữ liệu</t>
  </si>
  <si>
    <t>IT4906</t>
  </si>
  <si>
    <t>Tính toán tiến hóa</t>
  </si>
  <si>
    <t>SchoolName</t>
  </si>
  <si>
    <t>Semester</t>
  </si>
  <si>
    <t>ClassID</t>
  </si>
  <si>
    <t>CourseID</t>
  </si>
  <si>
    <t>ClassName</t>
  </si>
  <si>
    <t>CreditInfo</t>
  </si>
  <si>
    <t>ClassNote</t>
  </si>
  <si>
    <t>Program</t>
  </si>
  <si>
    <t>SemesterType</t>
  </si>
  <si>
    <t>Enrollment</t>
  </si>
  <si>
    <t>MaxEnrollment</t>
  </si>
  <si>
    <t>ClassType</t>
  </si>
  <si>
    <t>TimeTable</t>
  </si>
  <si>
    <t>Lesson</t>
  </si>
  <si>
    <t>Department</t>
  </si>
  <si>
    <t>Teacher</t>
  </si>
  <si>
    <t>Phone</t>
  </si>
  <si>
    <t>TA</t>
  </si>
  <si>
    <t>Status</t>
  </si>
  <si>
    <t>TeachingType</t>
  </si>
  <si>
    <t>OnlineLink</t>
  </si>
  <si>
    <t>AccessCode</t>
  </si>
  <si>
    <t>Hình thức thi HK</t>
  </si>
  <si>
    <t>Thời gian bắt đầu thi HK</t>
  </si>
  <si>
    <t>Mã</t>
  </si>
  <si>
    <t>Giờ quy đổi</t>
  </si>
  <si>
    <t>Kc+KL</t>
  </si>
  <si>
    <t>Giờ GD dự kiến</t>
  </si>
  <si>
    <t>TN</t>
  </si>
  <si>
    <t>Quy đổi QLĐT</t>
  </si>
  <si>
    <t>kL QLDT</t>
  </si>
  <si>
    <t>kC QLĐT</t>
  </si>
  <si>
    <t>Giờ thật theo tỉ lệ</t>
  </si>
  <si>
    <t>số TC</t>
  </si>
  <si>
    <t>KC</t>
  </si>
  <si>
    <t>Max enrol</t>
  </si>
  <si>
    <t>TCNTT</t>
  </si>
  <si>
    <t>2(2-1-0-4)</t>
  </si>
  <si>
    <t>*ICT-K66S,</t>
  </si>
  <si>
    <t>LT+BT</t>
  </si>
  <si>
    <t>Sáng T3: Tiết 4-6 , Địa điểm: D9-501, Tuần: 25-32,34-42</t>
  </si>
  <si>
    <t>1,314,316,25-32, 34-42,D9-501;</t>
  </si>
  <si>
    <t>D9-501</t>
  </si>
  <si>
    <t>KKHMT</t>
  </si>
  <si>
    <t>anh.buithimai@hust.edu.vn</t>
  </si>
  <si>
    <t>Mở</t>
  </si>
  <si>
    <t>Offline</t>
  </si>
  <si>
    <t>-</t>
  </si>
  <si>
    <t>3(3-1-0-6)</t>
  </si>
  <si>
    <t>Khoa học máy tính-K67S,</t>
  </si>
  <si>
    <t>Sáng T4: Tiết 1-2 , Địa điểm: TC-312, Tuần: 25-32,34-42
  Sáng T5: Tiết 5-6 , Địa điểm: TC-312, Tuần: 25-32,34-42</t>
  </si>
  <si>
    <t>1,411,412,25-32,34-42,TC-312;2,515,516,25-32,34-42,TC-312;</t>
  </si>
  <si>
    <t>TC-312, TC-312</t>
  </si>
  <si>
    <t>bang.banha@hust.edu.vn</t>
  </si>
  <si>
    <t>**CTTT-An toàn KG-K66S,</t>
  </si>
  <si>
    <t>Sáng T2: Tiết 4-6 , Địa điểm: D8-106, Tuần: 25-32,34-42</t>
  </si>
  <si>
    <t>1,214,216,25-32,34-42,D8-106;</t>
  </si>
  <si>
    <t>D8-106</t>
  </si>
  <si>
    <t>lam.doba@hust.edu.vn</t>
  </si>
  <si>
    <t>Khoa học máy tính-KS1-K65S,</t>
  </si>
  <si>
    <t>Sáng T4: Tiết 1-4 , Địa điểm: TC-208A, Tuần: 25-32,34-42</t>
  </si>
  <si>
    <t>1,411,414,25-32,34-42,TC-208A;</t>
  </si>
  <si>
    <t>TC-208A</t>
  </si>
  <si>
    <t>**CTTT-Data Science -K66S,</t>
  </si>
  <si>
    <t>Sáng T5: Tiết 1-4 , Địa điểm: D7-204, Tuần: 25-32,34-42</t>
  </si>
  <si>
    <t>1,511,514,25-32,34-42,D7-204;</t>
  </si>
  <si>
    <t>D7-204</t>
  </si>
  <si>
    <t>thieu.vuvan@hust.edu.vn</t>
  </si>
  <si>
    <t>**CTTT-Data Science, An toàn KG-K67C,</t>
  </si>
  <si>
    <t>Chiều T5: Tiết 1-4 , Địa điểm: GD-B1, Tuần: 25-32,34-42</t>
  </si>
  <si>
    <t>1,521,524,25-32,34-42,GD-B1;</t>
  </si>
  <si>
    <t>GD-B1</t>
  </si>
  <si>
    <t>le.nguyenphi@hust.edu.vn</t>
  </si>
  <si>
    <t>Kỹ thuật máy tính-K67C,</t>
  </si>
  <si>
    <t>Chiều T2: Tiết 3-4 , Địa điểm: TC-312, Tuần: 25-32,34-42
  Chiều T4: Tiết 5-6 , Địa điểm: TC-312, Tuần: 25-32,34-42</t>
  </si>
  <si>
    <t>1,223,224,25-32,34-42,TC-312;2,425,426,25-32,34-42,TC-312;</t>
  </si>
  <si>
    <t>huy.doquoc@hust.edu.vn</t>
  </si>
  <si>
    <t>*VN-2-K66S,</t>
  </si>
  <si>
    <t>Sáng T5: Tiết 4-6 , Địa điểm: D9-402, Tuần: 25-32,34-42</t>
  </si>
  <si>
    <t>1,514,516,25-32, 34-42,D9-402;</t>
  </si>
  <si>
    <t>D9-402</t>
  </si>
  <si>
    <t>hung.tranthe@hust.edu.vn</t>
  </si>
  <si>
    <t>*VN-1-K66S,</t>
  </si>
  <si>
    <t>Sáng T2: Tiết 3-6 , Địa điểm: D9-401, Tuần: 25-32,34-42</t>
  </si>
  <si>
    <t>1,213,216,25-32, 34-42,D9-401;</t>
  </si>
  <si>
    <t>D9-401</t>
  </si>
  <si>
    <t>**Tài năng KH máy tính-K66C,</t>
  </si>
  <si>
    <t>Chiều T4: Tiết 1-3 , Địa điểm: D6-101, Tuần: 25-32,34-42</t>
  </si>
  <si>
    <t>1,421,423,25-32,34-42,D6-101;</t>
  </si>
  <si>
    <t>D6-101</t>
  </si>
  <si>
    <t>trung.tranviet@hust.edu.vn</t>
  </si>
  <si>
    <t>Sáng T6: Tiết 1-3 , Địa điểm: D7-204, Tuần: 25-32,34-42</t>
  </si>
  <si>
    <t>1,611,613,25-32,34-42,D7-204;</t>
  </si>
  <si>
    <t>Khoa học máy tính-K66C,</t>
  </si>
  <si>
    <t>Chiều T6: Tiết 1-3 , Địa điểm: D6-306, Tuần: 25-32,34-42</t>
  </si>
  <si>
    <t>1,621,623,25-32,34-42,D6-306;</t>
  </si>
  <si>
    <t>D6-306</t>
  </si>
  <si>
    <t>2(2-0-0-4)</t>
  </si>
  <si>
    <t>*Việt Nhật-2 + Việt Pháp-K68S,</t>
  </si>
  <si>
    <t>Sáng T3: Tiết 5-6 , Địa điểm: D9-401, Tuần: 27-34,36-43</t>
  </si>
  <si>
    <t>1,315,316,27-34,36-43,D9-401</t>
  </si>
  <si>
    <t>hieu.nguyenkiem@hust.edu.vn</t>
  </si>
  <si>
    <t>*Việt Nhật-1-K68S,</t>
  </si>
  <si>
    <t>Sáng T5: Tiết 5-6 , Địa điểm: D9-401, Tuần: 27-34,36-43</t>
  </si>
  <si>
    <t>1,515,516,27-34,36-43,D9-401</t>
  </si>
  <si>
    <t>3(2-2-0-6)</t>
  </si>
  <si>
    <t>Khoa học máy tính - MĐ4-K66C,</t>
  </si>
  <si>
    <t>Chiều T3: Tiết 5-6 , Địa điểm: TC-304, Tuần: 25-32,34-42
  Chiều T5: Tiết 1-2 , Địa điểm: TC-304, Tuần: 25-32,34-42</t>
  </si>
  <si>
    <t>1,325,326,25-32,34-42,TC-304;2,521,522,25-32,34-42,TC-304;</t>
  </si>
  <si>
    <t>TC-304, TC-304</t>
  </si>
  <si>
    <t>Sáng T3: Tiết 1-3 , Địa điểm: TC-305, Tuần: 25-32,34-42</t>
  </si>
  <si>
    <t>1,311,313,25-32,34-42,TC-305;</t>
  </si>
  <si>
    <t>TC-305</t>
  </si>
  <si>
    <t>trung.leduc@hust.edu.vn</t>
  </si>
  <si>
    <t>Sáng T3: Tiết 4-6 , Địa điểm: TC-305, Tuần: 25-32,34-42</t>
  </si>
  <si>
    <t>1,314,316,25-32,34-42,TC-305;</t>
  </si>
  <si>
    <t>**Việt Pháp-K66C,</t>
  </si>
  <si>
    <t>Chiều T5: Tiết 1-2 , Địa điểm: C7-230, Tuần: 25-32,34-42</t>
  </si>
  <si>
    <t>1,521,522,25-32,34-42,C7-230;</t>
  </si>
  <si>
    <t>C7-230</t>
  </si>
  <si>
    <t>*VN (module1,2)- 2-K65S,</t>
  </si>
  <si>
    <t>Sáng T3: Tiết 1-2 , Địa điểm: D9-402, Tuần: 25-32,34-42</t>
  </si>
  <si>
    <t>1,311,312,25-32, 34-42,D9-402;</t>
  </si>
  <si>
    <t>*VN-1-K67C,</t>
  </si>
  <si>
    <t>Chiều T3: Tiết 1-2 , Địa điểm: D9-501, Tuần: 25-32,34-42</t>
  </si>
  <si>
    <t>1,321,322,25-32, 34-42,D9-501;</t>
  </si>
  <si>
    <t>dang.tranvan1@hust.edu.vn</t>
  </si>
  <si>
    <t>2(0-4-0-4)</t>
  </si>
  <si>
    <t>*VN-7-K67S,</t>
  </si>
  <si>
    <t>Sáng T6: Tiết 1-4 , Địa điểm: B1-204, Tuần: 25-32,34-42</t>
  </si>
  <si>
    <t>1,611,614,25-32, 34-42,B1-204;</t>
  </si>
  <si>
    <t>B1-204</t>
  </si>
  <si>
    <t>*VN-8-K67S,</t>
  </si>
  <si>
    <t>Sáng T6: Tiết 5-6 , Địa điểm: B1-204, Tuần: 25-32,34-42
  Chiều T6: Tiết 1-2 , Địa điểm: B1-204, Tuần: 25-32,34-42</t>
  </si>
  <si>
    <t>1,615,616,25-32, 34-42,B1-204;2,621,622,25-32, 34-42,B1-204;</t>
  </si>
  <si>
    <t>B1-204, B1-204</t>
  </si>
  <si>
    <t>*Việt Nhật-1-K68C,</t>
  </si>
  <si>
    <t>Chiều T3: Tiết 3-6 , Địa điểm: B1-203, Tuần: 27-34,36-43</t>
  </si>
  <si>
    <t>1,323,326,27-34,36-43,B1-203</t>
  </si>
  <si>
    <t>B1-203</t>
  </si>
  <si>
    <t>Khoa học máy tính-K65S,</t>
  </si>
  <si>
    <t>Sáng T6: Tiết 1-3 , Địa điểm: TC-209, Tuần: 25-32,34-42</t>
  </si>
  <si>
    <t>1,611,613,25-32,34-42,TC-209;</t>
  </si>
  <si>
    <t>TC-209</t>
  </si>
  <si>
    <t>minh.nguyenbinh@hust.edu.vn</t>
  </si>
  <si>
    <t>Sáng T5: Tiết 1-4 , Địa điểm: D9-401, Tuần: 25-32,34-42</t>
  </si>
  <si>
    <t>1,511,514,25-32, 34-42,D9-401;</t>
  </si>
  <si>
    <t>dat.trinhtuan@hust.edu.vn</t>
  </si>
  <si>
    <t>Sáng T3: Tiết 1-3 , Địa điểm: TC-312, Tuần: 25-32,34-42</t>
  </si>
  <si>
    <t>1,311,313,25-32,34-42,TC-312;</t>
  </si>
  <si>
    <t>TC-312</t>
  </si>
  <si>
    <t>3(2-1-1-6)</t>
  </si>
  <si>
    <t>Chiều T2: Tiết 1-3 , Địa điểm: C7-115, Tuần: 25-32,34-42</t>
  </si>
  <si>
    <t>1,221,223,25-32,34-42,C7-115;</t>
  </si>
  <si>
    <t>C7-115</t>
  </si>
  <si>
    <t>Sáng T3: Tiết 4-6 , Địa điểm: TC-312, Tuần: 25-32,34-42</t>
  </si>
  <si>
    <t>1,314,316,25-32,34-42,TC-312;</t>
  </si>
  <si>
    <t>thanh.nguyentien2@hust.edu.vn</t>
  </si>
  <si>
    <t>2(2-1-0-6)</t>
  </si>
  <si>
    <t>[SIE-41]-IT-VUW-K65S,</t>
  </si>
  <si>
    <t>Sáng T6: Tiết 4-6 , Địa điểm: D9-304, Tuần: 25-32,34-42</t>
  </si>
  <si>
    <t>1,614,616,25-32, 34-42,D9-304;</t>
  </si>
  <si>
    <t>D9-304</t>
  </si>
  <si>
    <t>**PFIEV-K66C,</t>
  </si>
  <si>
    <t>Chiều T3: Tiết 3-6 , Địa điểm: D8-208, Tuần: 25-32,34-42</t>
  </si>
  <si>
    <t>1,323,326,25-32,34-42,D8-208;</t>
  </si>
  <si>
    <t>D8-208</t>
  </si>
  <si>
    <t>*VN-3-K67C,</t>
  </si>
  <si>
    <t>Chiều T4: Tiết 3-6 , Địa điểm: B1-204, Tuần: 25-32,34-42</t>
  </si>
  <si>
    <t>1,423,426,25-32, 34-42,B1-204;</t>
  </si>
  <si>
    <t>oanh.nguyenthi@hust.edu.vn</t>
  </si>
  <si>
    <t>*VN-2-K67S,</t>
  </si>
  <si>
    <t>Sáng T4: Tiết 5-6 , Địa điểm: B1-204, Tuần: 25-32,34-42
  Chiều T4: Tiết 1-2 , Địa điểm: B1-204, Tuần: 25-32,34-42</t>
  </si>
  <si>
    <t>1,415,416,25-32, 34-42,B1-204;2,421,422,25-32, 34-42,B1-204;</t>
  </si>
  <si>
    <t>Khoa học máy tính -K67S,</t>
  </si>
  <si>
    <t>Sáng T6: Tiết 1-3 , Địa điểm: TC-312, Tuần: 25-32,34-42</t>
  </si>
  <si>
    <t>1,611,613,25-32,34-42,TC-312;</t>
  </si>
  <si>
    <t>Nguyễn Thị Oanh (0.5)</t>
  </si>
  <si>
    <t>Trần Văn Đặng (0.5)</t>
  </si>
  <si>
    <t>Khoa học máy tính - MĐ5-K66C,</t>
  </si>
  <si>
    <t>Chiều T4: Tiết 3-6 , Địa điểm: TC-307, Tuần: 25-32,34-42</t>
  </si>
  <si>
    <t>1,423,426,25-32,34-42,TC-307;</t>
  </si>
  <si>
    <t>TC-307</t>
  </si>
  <si>
    <t>trung.buiquoc@hust.edu.vn</t>
  </si>
  <si>
    <t>**(Blend)-Tài năng KH máy tính-K66C,</t>
  </si>
  <si>
    <t>Chiều T4: Tiết 4-6 , Địa điểm: D6-101, Tuần: 25-32,34-42</t>
  </si>
  <si>
    <t>1,424,426,25-32,34-42,D6-101;</t>
  </si>
  <si>
    <t>khang.trandinh@hust.edu.vn</t>
  </si>
  <si>
    <t>*VN-2-K67C,</t>
  </si>
  <si>
    <t>Chiều T5: Tiết 1-2 , Địa điểm: D9-501, Tuần: 25-32,34-42</t>
  </si>
  <si>
    <t>1,521,522,25-32, 34-42,D9-501;</t>
  </si>
  <si>
    <t>*VN-2-K66C,</t>
  </si>
  <si>
    <t>Chiều T2: Tiết 3-6 , Địa điểm: D9-402, Tuần: 25-32,34-42</t>
  </si>
  <si>
    <t>1,223,226,25-32, 34-42,D9-402;</t>
  </si>
  <si>
    <t>tuan.nguyenmanh@hust.edu.vn</t>
  </si>
  <si>
    <t>[SIE-47]-IT-VUW-K65S,</t>
  </si>
  <si>
    <t>Sáng T4: Tiết 3-6 , Địa điểm: D9-304, Tuần: 25-32,34-42</t>
  </si>
  <si>
    <t>1,413,416,25-32, 34-42,D9-304;</t>
  </si>
  <si>
    <t>Khoa học máy tính, Kỹ thuật máy tính-K67C,</t>
  </si>
  <si>
    <t>Chiều T6: Tiết 3-6 , Địa điểm: TC-305, Tuần: 25-32,34-42</t>
  </si>
  <si>
    <t>1,623,626,25-32,34-42,TC-305;</t>
  </si>
  <si>
    <t>**Tài năng - Khoa học máy tính-K68C,</t>
  </si>
  <si>
    <t>Chiều T5: Tiết 3-6 , Địa điểm: C7-226, Tuần: 25-34,36-37,40-43</t>
  </si>
  <si>
    <t>1,523,526,25-34,36-37,40-43,C7-226</t>
  </si>
  <si>
    <t>C7-226</t>
  </si>
  <si>
    <t>binh.huynhthithanh@hust.edu.vn</t>
  </si>
  <si>
    <t>4(3-1-1-8)</t>
  </si>
  <si>
    <t>Điện tử 09,10,11-K68S,</t>
  </si>
  <si>
    <t>Sáng T3: Tiết 1-4 , Địa điểm: D9-201, Tuần: 25-34,36-41</t>
  </si>
  <si>
    <t>1,311,314,25-34,36-41,D9-201</t>
  </si>
  <si>
    <t>D9-201</t>
  </si>
  <si>
    <t>linh.ngovan@hust.edu.vn</t>
  </si>
  <si>
    <t>*Việt Nhật-6-K68S,</t>
  </si>
  <si>
    <t>Sáng T4: Tiết 1-4 , Địa điểm: B1-203, Tuần: 27-34,36-43</t>
  </si>
  <si>
    <t>1,411,414,27-34,36-43,B1-203</t>
  </si>
  <si>
    <t>Chiều T3: Tiết 1-4 , Địa điểm: TC-304, Tuần: 25-32,34-42</t>
  </si>
  <si>
    <t>1,321,324,25-32,34-42,TC-304;</t>
  </si>
  <si>
    <t>TC-304</t>
  </si>
  <si>
    <t>Ngô Văn Linh (0.5)</t>
  </si>
  <si>
    <t>Nguyễn Thị Kim Anh (0.5)</t>
  </si>
  <si>
    <t>Chiều T2: Tiết 1-4 , Địa điểm: TC-207, Tuần: 25-32,34-42</t>
  </si>
  <si>
    <t>1,221,224,25-32,34-42,TC-207;</t>
  </si>
  <si>
    <t>TC-207</t>
  </si>
  <si>
    <t>2(2-0-1-4)</t>
  </si>
  <si>
    <t>Sáng T2: Tiết 5-6 , Địa điểm: TC-312, Tuần: 25-32,34-42</t>
  </si>
  <si>
    <t>1,215,216,25-32,34-42,TC-312;</t>
  </si>
  <si>
    <t>vuong.vuduc@hust.edu.vn</t>
  </si>
  <si>
    <t>Chiều T3: Tiết 5-6 , Địa điểm: TC-312, Tuần: 25-32,34-42</t>
  </si>
  <si>
    <t>1,325,326,25-32,34-42,TC-312;</t>
  </si>
  <si>
    <t>Chiều T3: Tiết 3-4 , Địa điểm: TC-412, Tuần: 25-32,34-42</t>
  </si>
  <si>
    <t>1,323,324,25-32,34-42,TC-412;</t>
  </si>
  <si>
    <t>TC-412</t>
  </si>
  <si>
    <t>3(2-1-2-6)</t>
  </si>
  <si>
    <t>**CTTT (G3,G4) - TĐH,HTĐ-K68C,</t>
  </si>
  <si>
    <t>Chiều T4: Tiết 4-6 , Địa điểm: D6-208, Tuần: 25,26,29-34,36-43</t>
  </si>
  <si>
    <t>1,424,426,25,26,29-34,36-43,D6-208</t>
  </si>
  <si>
    <t>D6-208</t>
  </si>
  <si>
    <t>*VN-10 + VP-K67S,</t>
  </si>
  <si>
    <t>Sáng T3: Tiết 5-6 , Địa điểm: B1-204, Tuần: 25-32,34-42
  Chiều T3: Tiết 1-2 , Địa điểm: B1-204, Tuần: 25-32,34-42</t>
  </si>
  <si>
    <t>1,315,316,25-32, 34-42,B1-204;2,321,322,25-32, 34-42,B1-204;</t>
  </si>
  <si>
    <t>phuong.nguyenhong@hust.edu.vn</t>
  </si>
  <si>
    <t>*Việt Pháp-8-K68S,</t>
  </si>
  <si>
    <t>Sáng T2: Tiết 1-4 , Địa điểm: B1-203, Tuần: 27-34,36-43</t>
  </si>
  <si>
    <t>1,211,214,27-34,36-43,B1-203</t>
  </si>
  <si>
    <t>*Việt Pháp-K67S,</t>
  </si>
  <si>
    <t>Sáng T3: Tiết 1-4 , Địa điểm: B1-204, Tuần: 25-32,34-42</t>
  </si>
  <si>
    <t>1,311,314,25-32, 34-42,B1-204;</t>
  </si>
  <si>
    <t>Chiều T5: Tiết 1-3 , Địa điểm: TC-412, Tuần: 25-32,34-42</t>
  </si>
  <si>
    <t>1,521,523,25-32,34-42,TC-412;</t>
  </si>
  <si>
    <t>*VN-3 + VP-K67C,</t>
  </si>
  <si>
    <t>Chiều T2: Tiết 1-2 , Địa điểm: D9-401, Tuần: 25-32,34-42</t>
  </si>
  <si>
    <t>1,221,222,25-32, 34-42,D9-401;</t>
  </si>
  <si>
    <t>anh.nguyenthikim@hust.edu.vn</t>
  </si>
  <si>
    <t>Kỹ thuật máy tính-K66S,</t>
  </si>
  <si>
    <t>Sáng T2: Tiết 4-6 , Địa điểm: TC-412, Tuần: 25-32,34-42</t>
  </si>
  <si>
    <t>1,214,216,25-32,34-42,TC-412;</t>
  </si>
  <si>
    <t>ngoc.nguyenba@hust.edu.vn</t>
  </si>
  <si>
    <t>Sáng T2: Tiết 1-3 , Địa điểm: TC-412, Tuần: 25-32,34-42</t>
  </si>
  <si>
    <t>1,211,213,25-32,34-42,TC-412;</t>
  </si>
  <si>
    <t>**CTTT (G3,G4) - Ôtô, Hóa dược, Điện tử-K68C,</t>
  </si>
  <si>
    <t>Chiều T4: Tiết 1-3 , Địa điểm: D6-306, Tuần: 25,26,29-34,36-43</t>
  </si>
  <si>
    <t>1,421,423,25,26,29-34,36-43,D6-306</t>
  </si>
  <si>
    <t>**Việt Pháp-K65C,</t>
  </si>
  <si>
    <t>Chiều T3: Tiết 4-6 , Địa điểm: C7-228, Tuần: 25-32,34-42</t>
  </si>
  <si>
    <t>1,324,326,25-32,34-42,C7-228;</t>
  </si>
  <si>
    <t>C7-228</t>
  </si>
  <si>
    <t>hai.phamdang@hust.edu.vn</t>
  </si>
  <si>
    <t>**Tài năng KH máy tính-K67S,</t>
  </si>
  <si>
    <t>Sáng T4: Tiết 5-6 , Địa điểm: D6-302, Tuần: 25-32,34-42
  Sáng T6: Tiết 5-6 , Địa điểm: D6-302, Tuần: 25-32,34-42</t>
  </si>
  <si>
    <t>1,415,416,25-32,34-42,D6-302;2,615,616,25-32,34-42,D6-302;</t>
  </si>
  <si>
    <t>D6-302, D6-302</t>
  </si>
  <si>
    <t>Sáng T5: Tiết 1-4 , Địa điểm: TC-312, Tuần: 25-32,34-42</t>
  </si>
  <si>
    <t>1,511,514,25-32,34-42,TC-312;</t>
  </si>
  <si>
    <t>Chiều T5: Tiết 4-6 , Địa điểm: TC-412, Tuần: 25-32,34-42</t>
  </si>
  <si>
    <t>1,524,526,25-32,34-42,TC-412;</t>
  </si>
  <si>
    <t>hoa.trannhat@hust.edu.vn</t>
  </si>
  <si>
    <t>*VN-1-K66C,</t>
  </si>
  <si>
    <t>Chiều T4: Tiết 1-3 , Địa điểm: D9-401, Tuần: 25-32,34-42</t>
  </si>
  <si>
    <t>1,421,423,25-32, 34-42,D9-401;</t>
  </si>
  <si>
    <t>*VN-5-K67S,</t>
  </si>
  <si>
    <t>Sáng T5: Tiết 5-6 , Địa điểm: B1-202, Tuần: 25-32,34-42
  Chiều T5: Tiết 1-2 , Địa điểm: B1-202, Tuần: 25-32,34-42</t>
  </si>
  <si>
    <t>1,515,516,25-32, 34-42,B1-202;2,521,522,25-32, 34-42,B1-202;</t>
  </si>
  <si>
    <t>B1-202, B1-202</t>
  </si>
  <si>
    <t>duc.nguyenhuu@hust.edu.vn</t>
  </si>
  <si>
    <t>*VN-6-K67C,</t>
  </si>
  <si>
    <t>Chiều T5: Tiết 3-6 , Địa điểm: B1-202, Tuần: 25-32,34-42</t>
  </si>
  <si>
    <t>1,523,526,25-32, 34-42,B1-202;</t>
  </si>
  <si>
    <t>B1-202</t>
  </si>
  <si>
    <t>Chiều T6: Tiết 4-6 , Địa điểm: D6-306, Tuần: 25-32,34-42</t>
  </si>
  <si>
    <t>1,624,626,25-32,34-42,D6-306;</t>
  </si>
  <si>
    <t>**CTTT-Data Science -K66C,</t>
  </si>
  <si>
    <t>Chiều T2: Tiết 1-4 , Địa điểm: D7-203, Tuần: 25-32,34-42</t>
  </si>
  <si>
    <t>1,221,224,25-32,34-42,D7-203;</t>
  </si>
  <si>
    <t>D7-203</t>
  </si>
  <si>
    <t>huong.lethanh@hust.edu.vn</t>
  </si>
  <si>
    <t>Chiều T2: Tiết 5-6 , Địa điểm: TC-207, Tuần: 25-32,34-42
  Chiều T4: Tiết 1-2 , Địa điểm: TC-207, Tuần: 25-32,34-42</t>
  </si>
  <si>
    <t>1,225,226,25-32,34-42,TC-207;2,421,422,25-32,34-42,TC-207;</t>
  </si>
  <si>
    <t>TC-207, TC-207</t>
  </si>
  <si>
    <t>**CTTT-Data Science, An toàn KG-K66S,</t>
  </si>
  <si>
    <t>Sáng T3: Tiết 1-4 , Địa điểm: GD-B1, Tuần: 25-32,34-42</t>
  </si>
  <si>
    <t>1,311,314,25-32,34-42,GD-B1;</t>
  </si>
  <si>
    <t>trung.trinhthanh@hust.edu.vn</t>
  </si>
  <si>
    <t>*VN (module1)-K66C,</t>
  </si>
  <si>
    <t>Chiều T6: Tiết 3-6 , Địa điểm: D9-401, Tuần: 25-32,34-42</t>
  </si>
  <si>
    <t>1,623,626,25-32, 34-42,D9-401;</t>
  </si>
  <si>
    <t>giang.vuthihuong@hust.edu.vn</t>
  </si>
  <si>
    <t>Khoa học máy tính - MĐ3-K66C,</t>
  </si>
  <si>
    <t>Chiều T4: Tiết 3-6 , Địa điểm: TC-207, Tuần: 25-32,34-42</t>
  </si>
  <si>
    <t>1,423,426,25-32,34-42,TC-207;</t>
  </si>
  <si>
    <t>[SIE-37]-IT-LTU-K65S,</t>
  </si>
  <si>
    <t>Sáng T3: Tiết 1-3 , Địa điểm: D9-302, Tuần: 25-32,34-42</t>
  </si>
  <si>
    <t>1,311,313,25-32, 34-42,D9-302;</t>
  </si>
  <si>
    <t>D9-302</t>
  </si>
  <si>
    <t>dung.nguyentuan@hust.edu.vn</t>
  </si>
  <si>
    <t>Sáng T6: Tiết 4-6 , Địa điểm: D8-106, Tuần: 25-32,34-42</t>
  </si>
  <si>
    <t>1,614,616,25-32,34-42,D8-106;</t>
  </si>
  <si>
    <t>duc.tranvinh@hust.edu.vn</t>
  </si>
  <si>
    <t>Chiều T3: Tiết 1-3 , Địa điểm: GD-B1, Tuần: 25-32,34-42</t>
  </si>
  <si>
    <t>1,321,323,25-32,34-42,GD-B1;</t>
  </si>
  <si>
    <t>trinh.vutuyet@hust.edu.vn</t>
  </si>
  <si>
    <t>*VN-4-K67S,</t>
  </si>
  <si>
    <t>Sáng T5: Tiết 1-4 , Địa điểm: B1-202, Tuần: 25-32,34-42</t>
  </si>
  <si>
    <t>1,511,514,25-32, 34-42,B1-202;</t>
  </si>
  <si>
    <t>*VN-1-K67S,</t>
  </si>
  <si>
    <t>Sáng T4: Tiết 1-4 , Địa điểm: B1-204, Tuần: 25-32,34-42</t>
  </si>
  <si>
    <t>1,411,414,25-32, 34-42,B1-204;</t>
  </si>
  <si>
    <t>*ICT-K67C,</t>
  </si>
  <si>
    <t>Chiều T3: Tiết 3-6 , Địa điểm: D9-501, Tuần: 25-32,34-42</t>
  </si>
  <si>
    <t>1,323,326,25-32, 34-42,D9-501;</t>
  </si>
  <si>
    <t>hai.phamvan@hust.edu.vn</t>
  </si>
  <si>
    <t>Chiều T6: Tiết 1-3 , Địa điểm: C7-230, Tuần: 25-32,34-42</t>
  </si>
  <si>
    <t>1,621,623,25-32,34-42,C7-230;</t>
  </si>
  <si>
    <t>Khoa học máy tính-KS2-K65S,</t>
  </si>
  <si>
    <t>Sáng T5: Tiết 1-3 , Địa điểm: TC-208A, Tuần: 25-32,34-42</t>
  </si>
  <si>
    <t>1,511,513,25-32,34-42,TC-208A;</t>
  </si>
  <si>
    <t>trang.nguyenthithu@hust.edu.vn</t>
  </si>
  <si>
    <t>*ICT-K66C,</t>
  </si>
  <si>
    <t>Chiều T2: Tiết 3-6 , Địa điểm: D9-401, Tuần: 25-32,34-42</t>
  </si>
  <si>
    <t>1,223,226,25-32, 34-42,D9-401;</t>
  </si>
  <si>
    <t>Chiều T3: Tiết 4-6 , Địa điểm: GD-B1, Tuần: 25-32,34-42</t>
  </si>
  <si>
    <t>1,324,326,25-32,34-42,GD-B1;</t>
  </si>
  <si>
    <t>Sáng T4: Tiết 5-6 , Địa điểm: D9-501, Tuần: 25-32,34-42</t>
  </si>
  <si>
    <t>1,415,416,25-32, 34-42,D9-501;</t>
  </si>
  <si>
    <t>huong.nguyenthithu@hust.edu.vn</t>
  </si>
  <si>
    <t>*ICT - 1-K66S,</t>
  </si>
  <si>
    <t>B</t>
  </si>
  <si>
    <t>Sáng T6: Tiết 1-4 , Địa điểm: B1-201, Tuần: 34-42</t>
  </si>
  <si>
    <t>1,611,614,34-42,B1-201;</t>
  </si>
  <si>
    <t>B1-201</t>
  </si>
  <si>
    <t>*ICT - 3-K66C,</t>
  </si>
  <si>
    <t>Chiều T6: Tiết 3-6 , Địa điểm: B1-201, Tuần: 34-42</t>
  </si>
  <si>
    <t>1,623,626,34-42,B1-201;</t>
  </si>
  <si>
    <t>*ICT - 2-K66S,</t>
  </si>
  <si>
    <t>Sáng T6: Tiết 5-6 , Địa điểm: B1-201, Tuần: 34-42
  Chiều T6: Tiết 1-2 , Địa điểm: B1-201, Tuần: 34-42</t>
  </si>
  <si>
    <t>1,615,616,34-42,B1-201;2,621,622,34-42,B1-201;</t>
  </si>
  <si>
    <t>B1-201, B1-201</t>
  </si>
  <si>
    <t>*VN (module1)-K65S,</t>
  </si>
  <si>
    <t>Sáng T4: Tiết 5-6 , Địa điểm: D9-401, Tuần: 25-32,34-42</t>
  </si>
  <si>
    <t>1,415,416,25-32, 34-42,D9-401;</t>
  </si>
  <si>
    <t>khoat.thanquang@hust.edu.vn</t>
  </si>
  <si>
    <t>Chiều T2: Tiết 3-6 , Địa điểm: D6-101, Tuần: 25-32,34-42</t>
  </si>
  <si>
    <t>1,223,226,25-32,34-42,D6-101;</t>
  </si>
  <si>
    <t>Chiều T4: Tiết 1-4 , Địa điểm: D9-402, Tuần: 25-32,34-42</t>
  </si>
  <si>
    <t>1,421,424,25-32, 34-42,D9-402;</t>
  </si>
  <si>
    <t>Chiều T5: Tiết 1-4 , Địa điểm: D6-101, Tuần: 25-32,34-42</t>
  </si>
  <si>
    <t>1,521,524,25-32,34-42,D6-101;</t>
  </si>
  <si>
    <t>van.nguyenkhanh@hust.edu.vn</t>
  </si>
  <si>
    <t>Chiều T2: Tiết 5-6 , Địa điểm: TC-312, Tuần: 25-32,34-42
  Chiều T4: Tiết 3-4 , Địa điểm: TC-312, Tuần: 25-32,34-42</t>
  </si>
  <si>
    <t>1,225,226,25-32,34-42,TC-312;2,423,424,25-32,34-42,TC-312;</t>
  </si>
  <si>
    <t>anh.dotuan@hust.edu.vn</t>
  </si>
  <si>
    <t>Chiều T2: Tiết 1-4 , Địa điểm: TC-412, Tuần: 25-32,34-42</t>
  </si>
  <si>
    <t>1,221,224,25-32,34-42,TC-412;</t>
  </si>
  <si>
    <t>Kỹ thuật máy tính-K65C,</t>
  </si>
  <si>
    <t>Chiều T4: Tiết 1-3 , Địa điểm: TC-209, Tuần: 25-32,34-42</t>
  </si>
  <si>
    <t>1,421,423,25-32,34-42,TC-209;</t>
  </si>
  <si>
    <t>Khoa học máy tính - MĐ1-K66C,</t>
  </si>
  <si>
    <t>Chiều T6: Tiết 4-6 , Địa điểm: D6-107, Tuần: 25-32,34-42</t>
  </si>
  <si>
    <t>1,624,626,25-32,34-42,D6-107;</t>
  </si>
  <si>
    <t>D6-107</t>
  </si>
  <si>
    <t>Sáng T2: Tiết 5-6 , Địa điểm: TC-208A, Tuần: 25-32,34-42
  Sáng T3: Tiết 5-6 , Địa điểm: TC-208A, Tuần: 25-32,34-42</t>
  </si>
  <si>
    <t>1,215,216,25-32,34-42,TC-208A;2,315,316,25-32,34-42,TC-208A;</t>
  </si>
  <si>
    <t>TC-208A, TC-208A</t>
  </si>
  <si>
    <t>hung.letan@hust.edu.vn</t>
  </si>
  <si>
    <t>*Việt Nhật-5-K68S,</t>
  </si>
  <si>
    <t>Chiều T4: Tiết 1-2 , Địa điểm: B1-203, Tuần: 27-34,36-43
  Sáng T4: Tiết 5-6 , Địa điểm: B1-203, Tuần: 27-34,36-43</t>
  </si>
  <si>
    <t>2,421,422,27-34,36-43,B1-203;1,415,416,27-34,36-43,B1-203</t>
  </si>
  <si>
    <t>B1-203, B1-203</t>
  </si>
  <si>
    <t>Cao Tuấn Dũng (0.8)</t>
  </si>
  <si>
    <t>dung.caotuan@hust.edu.vn</t>
  </si>
  <si>
    <t>Nguyễn Tiến Thành (0.2)</t>
  </si>
  <si>
    <t>Sáng T6: Tiết 4-6 , Địa điểm: TC-312, Tuần: 25-32,34-42</t>
  </si>
  <si>
    <t>1,614,616,25-32,34-42,TC-312;</t>
  </si>
  <si>
    <t>*VN (module1,2)- 1-K65S,</t>
  </si>
  <si>
    <t>Sáng T4: Tiết 3-4 , Địa điểm: D9-401, Tuần: 25-32,34-42</t>
  </si>
  <si>
    <t>1,413,414,25-32, 34-42,D9-401;</t>
  </si>
  <si>
    <t>[SIE-46-Tiếng Anh]-IT-VUW-K65S,</t>
  </si>
  <si>
    <t>Sáng T5: Tiết 1-4 , Địa điểm: D9-304, Tuần: 25-32,34-42</t>
  </si>
  <si>
    <t>1,511,514,25-32, 34-42,D9-304;</t>
  </si>
  <si>
    <t>hai.nguyennhat@hust.edu.vn</t>
  </si>
  <si>
    <t>Khoa học+Kỹ thuật máy tính-K65S,</t>
  </si>
  <si>
    <t>Sáng T3: Tiết 1-4 , Địa điểm: TC-208A, Tuần: 25-32,34-42</t>
  </si>
  <si>
    <t>1,311,314,25-32,34-42,TC-208A;</t>
  </si>
  <si>
    <t>**PFIEV-Tin học công nghiệp-K65S,</t>
  </si>
  <si>
    <t>Sáng T6: Tiết 1-3 , Địa điểm: D6-101, Tuần: 25-32,34-42</t>
  </si>
  <si>
    <t>1,611,613,25-32,34-42,D6-101;</t>
  </si>
  <si>
    <t>Chiều T2: Tiết 3-6 , Địa điểm: D7-202, Tuần: 25-32,34-42</t>
  </si>
  <si>
    <t>1,223,226,25-32, 34-42,D7-202;</t>
  </si>
  <si>
    <t>D7-202</t>
  </si>
  <si>
    <t>Chiều T3: Tiết 5-6 , Địa điểm: TC-305, Tuần: 25-32,34-42
  Chiều T5: Tiết 1-2 , Địa điểm: TC-305, Tuần: 25-32,34-42</t>
  </si>
  <si>
    <t>1,325,326,25-32,34-42,TC-305;2,521,522,25-32,34-42,TC-305;</t>
  </si>
  <si>
    <t>TC-305, TC-305</t>
  </si>
  <si>
    <t>Chiều T6: Tiết 1-3 , Địa điểm: D8-306, Tuần: 25-32,34-42</t>
  </si>
  <si>
    <t>1,621,623,25-32,34-42,D8-306;</t>
  </si>
  <si>
    <t>D8-306</t>
  </si>
  <si>
    <t>phuc.trinhanh@hust.edu.vn</t>
  </si>
  <si>
    <t>KH máy tính 03,06,07 - KT máy tính 05-K68C,</t>
  </si>
  <si>
    <t>Chiều T5: Tiết 1-2 , Địa điểm: D9-301, Tuần: 25-34,36-37,40-43
  Chiều T3: Tiết 5-6 , Địa điểm: D9-101, Tuần: 25-34,36-37,40-43</t>
  </si>
  <si>
    <t>2,521,522,25-34,36-37,40-43,D9-301;1,325,326,25-34,36-37,40-43,D9-101</t>
  </si>
  <si>
    <t>D9-301, D9-101</t>
  </si>
  <si>
    <t>KH máy tính 03-KT máy tính 01,02,03-K68C,</t>
  </si>
  <si>
    <t>Chiều T2: Tiết 4-6 , Địa điểm: D9-201, Tuần: 25-34,36-37,40-43</t>
  </si>
  <si>
    <t>1,224,226,25-34,36-37,40-43,D9-201</t>
  </si>
  <si>
    <t>KH máy tính 06,07 - KT máy tính 04,05-K68C,</t>
  </si>
  <si>
    <t>Chiều T2: Tiết 1-3 , Địa điểm: D9-201, Tuần: 25-34,36-37,40-43</t>
  </si>
  <si>
    <t>1,221,223,25-34,36-37,40-43,D9-201</t>
  </si>
  <si>
    <t>KH máy tính 01,02,04,05-K68C,</t>
  </si>
  <si>
    <t>Chiều T4: Tiết 1-3 , Địa điểm: D9-201, Tuần: 25-34,36-37,40-43</t>
  </si>
  <si>
    <t>1,421,423,25-34,36-37,40-43,D9-201</t>
  </si>
  <si>
    <t>Chiều T5: Tiết 3-6 , Địa điểm: D9-201, Tuần: 25-34,36-37,40-43</t>
  </si>
  <si>
    <t>1,523,526,25-34,36-37,40-43,D9-201</t>
  </si>
  <si>
    <t>**CTTT (G1,G2)-PTKD,Logistiscs,Hóa dược,Ôtô-K68S,</t>
  </si>
  <si>
    <t>Sáng T6: Tiết 1-3 , Địa điểm: D9-101, Tuần: 25,26,29-34,36-43</t>
  </si>
  <si>
    <t>1,611,613,25,26,29-34,36-43,D9-101</t>
  </si>
  <si>
    <t>D9-101</t>
  </si>
  <si>
    <t>**CTTT Data Science 03, AT không gian-K68S,</t>
  </si>
  <si>
    <t>Sáng T5: Tiết 2-3 , Địa điểm: C7-109, Tuần: 27-34,36-43
  Sáng T2: Tiết 5-6 , Địa điểm: C7-115, Tuần: 27-34,36-43</t>
  </si>
  <si>
    <t>2,512,513,27-34,36-43,C7-109;1,215,216,27-34,36-43,C7-115</t>
  </si>
  <si>
    <t>C7-109, C7-115</t>
  </si>
  <si>
    <t>**CTTT Data Science 01,02-K68S,</t>
  </si>
  <si>
    <t>Sáng T2: Tiết 1-4 , Địa điểm: C7-115, Tuần: 27-34,36-43</t>
  </si>
  <si>
    <t>1,211,214,27-34,36-43,C7-115</t>
  </si>
  <si>
    <t>Sáng T3: Tiết 1-4 , Địa điểm: C7-115, Tuần: 27-34,36-43</t>
  </si>
  <si>
    <t>1,311,314,27-34,36-43,C7-115</t>
  </si>
  <si>
    <t>Sáng T5: Tiết 4-5 , Địa điểm: C7-115, Tuần: 27-34,36-43
  Sáng T3: Tiết 5-6 , Địa điểm: C7-115, Tuần: 27-34,36-43</t>
  </si>
  <si>
    <t>2,514,515,27-34,36-43,C7-115;1,315,316,27-34,36-43,C7-115</t>
  </si>
  <si>
    <t>C7-115, C7-115</t>
  </si>
  <si>
    <t>KT máy tính 01,02,03,04-K68C,</t>
  </si>
  <si>
    <t>Chiều T3: Tiết 1-4 , Địa điểm: D9-101, Tuần: 25-34,36-37,40-43</t>
  </si>
  <si>
    <t>1,321,324,25-34,36-37,40-43,D9-101</t>
  </si>
  <si>
    <t>Sáng T3: Tiết 1-4 , Địa điểm: D9-401, Tuần: 27-34,36-43</t>
  </si>
  <si>
    <t>1,311,314,27-34,36-43,D9-401</t>
  </si>
  <si>
    <t>Sáng T4: Tiết 1-4 , Địa điểm: D9-501, Tuần: 27-34,36-43</t>
  </si>
  <si>
    <t>1,411,414,27-34,36-43,D9-501</t>
  </si>
  <si>
    <t>ĐK&amp;TĐH 01,02,03,04-K68C,</t>
  </si>
  <si>
    <t>Chiều T6: Tiết 3-6 , Địa điểm: D9-201, Tuần: 25-34,38-43</t>
  </si>
  <si>
    <t>1,623,626,25-34,38-43,D9-201</t>
  </si>
  <si>
    <t>Vi điện tử-K68C,</t>
  </si>
  <si>
    <t>Chiều T5: Tiết 3-6 , Địa điểm: D9-205, Tuần: 25-28,31-34,36-43</t>
  </si>
  <si>
    <t>1,523,526,25-28,31-34,36-43,D9-205</t>
  </si>
  <si>
    <t>D9-205</t>
  </si>
  <si>
    <t>*ICT-K68C,</t>
  </si>
  <si>
    <t>Chiều T5: Tiết 1-2 , Địa điểm: D9-306, Tuần: 27-34,36-43</t>
  </si>
  <si>
    <t>1,521,522,27-34,36-43,D9-306</t>
  </si>
  <si>
    <t>D9-306</t>
  </si>
  <si>
    <t>*ICT-3-K68S,</t>
  </si>
  <si>
    <t>Sáng T2: Tiết 1-4 , Địa điểm: B1-204, Tuần: 27-34,36-43</t>
  </si>
  <si>
    <t>1,211,214,27-34,36-43,B1-204</t>
  </si>
  <si>
    <t>*ICT-2-K68C,</t>
  </si>
  <si>
    <t>Chiều T2: Tiết 3-6 , Địa điểm: B1-204, Tuần: 27-34,36-43</t>
  </si>
  <si>
    <t>1,223,226,27-34,36-43,B1-204</t>
  </si>
  <si>
    <t>Điện tử 01,02,03,04-K68S,</t>
  </si>
  <si>
    <t>Sáng T3: Tiết 3-6 , Địa điểm: D9-101, Tuần: 25-34,36-41</t>
  </si>
  <si>
    <t>1,313,316,25-34,36-41,D9-101</t>
  </si>
  <si>
    <t>*ICT-1-K68S,</t>
  </si>
  <si>
    <t>Sáng T4: Tiết 1-4 , Địa điểm: B1-302, Tuần: 27-34,36-43</t>
  </si>
  <si>
    <t>1,411,414,27-34,36-43,B1-302</t>
  </si>
  <si>
    <t>B1-302</t>
  </si>
  <si>
    <t>Cơ khí 09,10,11,12-K68S,</t>
  </si>
  <si>
    <t>Sáng T5: Tiết 5-6 , Địa điểm: GD-B1, Tuần: 25-34,36-39,42-43
  Sáng T2: Tiết 5-6 , Địa điểm: D3-201, Tuần: 25-34,36-39,42-43</t>
  </si>
  <si>
    <t>2,515,516,25-34,36-39,42-43,GD-B1;1,215,216,25-34,36-39,42-43,D3-201</t>
  </si>
  <si>
    <t>GD-B1, D3-201</t>
  </si>
  <si>
    <t>Chiều T3: Tiết 1-3 , Địa điểm: C7-226, Tuần: 25-34,36-37,40-43</t>
  </si>
  <si>
    <t>1,321,323,25-34,36-37,40-43,C7-226</t>
  </si>
  <si>
    <t>**Tài năng - CĐT,ĐTVT,ĐK&amp;TĐH-K68C,</t>
  </si>
  <si>
    <t>Chiều T5: Tiết 3-6 , Địa điểm: D9-206, Tuần: 25-34,36-37,40-43</t>
  </si>
  <si>
    <t>1,523,526,25-34,36-37,40-43,D9-206</t>
  </si>
  <si>
    <t>D9-206</t>
  </si>
  <si>
    <t>Điện tử 05,06,07,08-K68S,</t>
  </si>
  <si>
    <t>Sáng T6: Tiết 1-4 , Địa điểm: D3-301, Tuần: 25-34,36-41</t>
  </si>
  <si>
    <t>1,611,614,25-34,36-41,D3-301</t>
  </si>
  <si>
    <t>D3-301</t>
  </si>
  <si>
    <t>Khoa học máy tính - MĐ3-K66S,</t>
  </si>
  <si>
    <t>Sáng T6: Tiết 1-4 , Địa điểm: TC-208, Tuần: 25-32,34-42</t>
  </si>
  <si>
    <t>1,611,614,25-32,34-42,TC-208;</t>
  </si>
  <si>
    <t>TC-208</t>
  </si>
  <si>
    <t>Sáng T5: Tiết 5-6 , Địa điểm: TC-412, Tuần: 25-32,34-42</t>
  </si>
  <si>
    <t>1,515,516,25-32,34-42,TC-412;</t>
  </si>
  <si>
    <t>Chiều T2: Tiết 5-6 , Địa điểm: TC-412, Tuần: 25-32,34-42
  Chiều T4: Tiết 1-2 , Địa điểm: TC-312, Tuần: 25-32,34-42</t>
  </si>
  <si>
    <t>1,225,226,25-32,34-42,TC-412;2,421,422,25-32,34-42,TC-312;</t>
  </si>
  <si>
    <t>TC-412, TC-312</t>
  </si>
  <si>
    <t>Chiều T5: Tiết 5-6 , Địa điểm: TC-305, Tuần: 25-32,34-42</t>
  </si>
  <si>
    <t>1,525,526,25-32,34-42,TC-305;</t>
  </si>
  <si>
    <t>Chiều T5: Tiết 3-4 , Địa điểm: TC-305, Tuần: 25-32,34-42</t>
  </si>
  <si>
    <t>1,523,524,25-32,34-42,TC-305;</t>
  </si>
  <si>
    <t>Chiều T6: Tiết 1-3 , Địa điểm: TC-312, Tuần: 25-32,34-42</t>
  </si>
  <si>
    <t>1,621,623,25-32,34-42,TC-312;</t>
  </si>
  <si>
    <t>Khoa học máy tính-K67C,</t>
  </si>
  <si>
    <t>Chiều T2: Tiết 1-4 , Địa điểm: TC-208, Tuần: 25-32,34-42</t>
  </si>
  <si>
    <t>1,221,224,25-32,34-42,TC-208;</t>
  </si>
  <si>
    <t>Sáng T3: Tiết 1-3 , Địa điểm: D6-302, Tuần: 25-32,34-42</t>
  </si>
  <si>
    <t>1,311,313,25-32,34-42,D6-302;</t>
  </si>
  <si>
    <t>D6-302</t>
  </si>
  <si>
    <t>Sáng T3: Tiết 4-6 , Địa điểm: D6-302, Tuần: 25-32,34-42</t>
  </si>
  <si>
    <t>1,314,316,25-32,34-42,D6-302;</t>
  </si>
  <si>
    <t>3(2-0-2-6)</t>
  </si>
  <si>
    <t>[SIE-45]-IT-VUW-K65S,</t>
  </si>
  <si>
    <t>Sáng T5: Tiết 5-6 , Địa điểm: D9-304, Tuần: 25-32,34-42</t>
  </si>
  <si>
    <t>1,515,516,25-32, 34-42,D9-304;</t>
  </si>
  <si>
    <t>Sáng T4: Tiết 5-6 , Địa điểm: TC-412, Tuần: 25-32,34-42</t>
  </si>
  <si>
    <t>1,415,416,25-32,34-42,TC-412;</t>
  </si>
  <si>
    <t>[SIE-40-Tiếng Anh]-IT-VUW-K65C,</t>
  </si>
  <si>
    <t>Chiều T7: Tiết 1-3 , Địa điểm: D9-304, Tuần: 25-32,34-42</t>
  </si>
  <si>
    <t>1,721,723,25-32, 34-42,D9-304;</t>
  </si>
  <si>
    <t>[SIE-39]-IT-LTU-K65S,</t>
  </si>
  <si>
    <t>Sáng T6: Tiết 1-4 , Địa điểm: D9-302, Tuần: 25-32,34-42</t>
  </si>
  <si>
    <t>1,611,614,25-32, 34-42,D9-302;</t>
  </si>
  <si>
    <t>[SIE-36]-IT-LTU-K65S,</t>
  </si>
  <si>
    <t>Sáng T5: Tiết 3-6 , Địa điểm: D9-302, Tuần: 25-32,34-42</t>
  </si>
  <si>
    <t>1,513,516,25-32, 34-42,D9-302;</t>
  </si>
  <si>
    <t>**CTTT-KT ô tô -K66S,</t>
  </si>
  <si>
    <t>Sáng T4: Tiết 1-4 , Địa điểm: D6-107, Tuần: 25-32,34-42</t>
  </si>
  <si>
    <t>1,411,414,25-32,34-42,D6-107;</t>
  </si>
  <si>
    <t>*VN-9-K67C,</t>
  </si>
  <si>
    <t>Chiều T6: Tiết 3-6 , Địa điểm: B1-204, Tuần: 25-32,34-42</t>
  </si>
  <si>
    <t>1,623,626,25-32, 34-42,B1-204;</t>
  </si>
  <si>
    <t>Chiều T6: Tiết 3-6 , Địa điểm: D9-501, Tuần: 25-32,34-42</t>
  </si>
  <si>
    <t>1,623,626,25-32, 34-42,D9-501;</t>
  </si>
  <si>
    <t>Chiều T4: Tiết 1-4 , Địa điểm: D9-501, Tuần: 25-32,34-42</t>
  </si>
  <si>
    <t>1,421,424,25-32, 34-42,D9-501;</t>
  </si>
  <si>
    <t>Chiều T5: Tiết 3-6 , Địa điểm: D9-501, Tuần: 25-32,34-42</t>
  </si>
  <si>
    <t>1,523,526,25-32, 34-42,D9-501;</t>
  </si>
  <si>
    <t>*ICT-K67S,</t>
  </si>
  <si>
    <t>Sáng T5: Tiết 4-6 , Địa điểm: D9-501, Tuần: 25-32,34-42</t>
  </si>
  <si>
    <t>1,514,516,25-32, 34-42,D9-501;</t>
  </si>
  <si>
    <t>*ICT-grp1,2,3-K67C,</t>
  </si>
  <si>
    <t>Chiều T5: Tiết 3-6 , Địa điểm: B1-201, Tuần: 25-32,34-42</t>
  </si>
  <si>
    <t>1,523,526,25-32, 34-42,B1-201;</t>
  </si>
  <si>
    <t>Chiều T3: Tiết 1-2 , Địa điểm: D9-402, Tuần: 25-32,34-42</t>
  </si>
  <si>
    <t>1,321,322,25-32, 34-42,D9-402;</t>
  </si>
  <si>
    <t>**CTTT-Data Science -K65,K66S,</t>
  </si>
  <si>
    <t>Sáng T6: Tiết 4-6 , Địa điểm: D7-204, Tuần: 25-32,34-42</t>
  </si>
  <si>
    <t>1,614,616,25-32,34-42,D7-204;</t>
  </si>
  <si>
    <t>Học phần bổ sung,</t>
  </si>
  <si>
    <t>Học phần thạc sĩ,</t>
  </si>
  <si>
    <t>anh.nguyenduc@hust.edu.vn</t>
  </si>
  <si>
    <t>dung.phamquang@hust.edu.vn</t>
  </si>
  <si>
    <t>3(0-0-6-6)</t>
  </si>
  <si>
    <t>Đỗ Bá Lâm (1.0)</t>
  </si>
  <si>
    <t>Trần Nguyên Ngọc (1.0)</t>
  </si>
  <si>
    <t>ngoc.trannguyen@hust.edu.vn</t>
  </si>
  <si>
    <t>Hoàng Văn Hiệp (1.0)</t>
  </si>
  <si>
    <t>hiep.hoangvan@hust.edu.vn</t>
  </si>
  <si>
    <t>Bùi Quốc Trung (1.0)</t>
  </si>
  <si>
    <t>Nhập môn công nghệ phần mềm - 2023 (BS01)</t>
  </si>
  <si>
    <t>sang.dinhviet@hust.edu.vn</t>
  </si>
  <si>
    <t>HV liên hệ với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</si>
</sst>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4" fillId="5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8" fillId="0" borderId="0" xfId="0" applyFont="1"/>
    <xf numFmtId="0" fontId="1" fillId="3" borderId="1" xfId="0" applyFont="1" applyFill="1" applyBorder="1"/>
    <xf numFmtId="49" fontId="3" fillId="0" borderId="0" xfId="0" applyNumberFormat="1" applyFont="1"/>
    <xf numFmtId="0" fontId="2" fillId="5" borderId="1" xfId="0" applyFont="1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2" fillId="3" borderId="0" xfId="0" applyFont="1" applyFill="1"/>
    <xf numFmtId="0" fontId="2" fillId="8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1" fillId="3" borderId="0" xfId="0" applyFont="1" applyFill="1"/>
    <xf numFmtId="0" fontId="9" fillId="0" borderId="0" xfId="0" applyFont="1"/>
    <xf numFmtId="0" fontId="3" fillId="6" borderId="0" xfId="0" applyFont="1" applyFill="1"/>
    <xf numFmtId="0" fontId="2" fillId="0" borderId="1" xfId="0" applyFont="1" applyBorder="1"/>
    <xf numFmtId="0" fontId="3" fillId="3" borderId="0" xfId="0" applyFont="1" applyFill="1"/>
    <xf numFmtId="0" fontId="3" fillId="0" borderId="1" xfId="0" applyFont="1" applyBorder="1"/>
    <xf numFmtId="0" fontId="3" fillId="2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8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6" Type="http://schemas.microsoft.com/office/2017/06/relationships/rdRichValueTypes" Target="richData/rdRichValueTypes.xml"/><Relationship Id="rId21" Type="http://schemas.openxmlformats.org/officeDocument/2006/relationships/sheetMetadata" Target="metadata.xml"/><Relationship Id="rId17" Type="http://customschemas.google.com/relationships/workbookmetadata" Target="metadata"/><Relationship Id="rId25" Type="http://schemas.openxmlformats.org/officeDocument/2006/relationships/customXml" Target="../customXml/item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28" Type="http://schemas.microsoft.com/office/2017/06/relationships/rdRichValue" Target="richData/rdrichvalue.xml"/><Relationship Id="rId19" Type="http://schemas.openxmlformats.org/officeDocument/2006/relationships/styles" Target="styles.xml"/><Relationship Id="rId22" Type="http://schemas.openxmlformats.org/officeDocument/2006/relationships/calcChain" Target="calcChain.xml"/><Relationship Id="rId27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1"/>
  <sheetViews>
    <sheetView tabSelected="1" workbookViewId="0">
      <pane xSplit="5" ySplit="1" topLeftCell="F140" activePane="bottomRight" state="frozen"/>
      <selection pane="topRight" activeCell="F1" sqref="F1"/>
      <selection pane="bottomLeft" activeCell="A2" sqref="A2"/>
      <selection pane="bottomRight" activeCell="M160" sqref="M160"/>
    </sheetView>
  </sheetViews>
  <sheetFormatPr defaultColWidth="12.5703125" defaultRowHeight="15" customHeight="1" x14ac:dyDescent="0.2"/>
  <cols>
    <col min="1" max="1" width="5.42578125" customWidth="1"/>
    <col min="2" max="2" width="7.28515625" customWidth="1"/>
    <col min="3" max="3" width="17.85546875" customWidth="1"/>
    <col min="4" max="4" width="9.42578125" customWidth="1"/>
    <col min="5" max="5" width="31" customWidth="1"/>
    <col min="6" max="6" width="10.7109375" customWidth="1"/>
    <col min="7" max="7" width="15.85546875" customWidth="1"/>
    <col min="8" max="8" width="7.85546875" customWidth="1"/>
    <col min="9" max="9" width="7" customWidth="1"/>
    <col min="10" max="10" width="5" customWidth="1"/>
    <col min="11" max="11" width="6.140625" customWidth="1"/>
    <col min="12" max="12" width="18.140625" bestFit="1" customWidth="1"/>
    <col min="13" max="13" width="62.5703125" customWidth="1"/>
    <col min="14" max="14" width="2.42578125" customWidth="1"/>
    <col min="15" max="15" width="2.7109375" customWidth="1"/>
    <col min="16" max="16" width="2.28515625" customWidth="1"/>
    <col min="17" max="17" width="21.42578125" customWidth="1"/>
    <col min="18" max="18" width="19.42578125" hidden="1" customWidth="1"/>
    <col min="19" max="20" width="3.7109375" hidden="1" customWidth="1"/>
    <col min="21" max="21" width="11.7109375" hidden="1" customWidth="1"/>
    <col min="22" max="25" width="3.140625" customWidth="1"/>
    <col min="26" max="30" width="1.28515625" customWidth="1"/>
    <col min="31" max="31" width="1.5703125" customWidth="1"/>
    <col min="32" max="32" width="2.5703125" customWidth="1"/>
    <col min="33" max="33" width="2.42578125" customWidth="1"/>
    <col min="34" max="34" width="1" customWidth="1"/>
    <col min="35" max="35" width="1.7109375" customWidth="1"/>
    <col min="36" max="36" width="1.140625" customWidth="1"/>
    <col min="37" max="37" width="8.85546875" customWidth="1"/>
    <col min="38" max="41" width="12.5703125" hidden="1" customWidth="1"/>
    <col min="43" max="51" width="12.5703125" customWidth="1"/>
  </cols>
  <sheetData>
    <row r="1" spans="1:54" ht="33" customHeight="1" x14ac:dyDescent="0.2">
      <c r="A1" s="7" t="s">
        <v>252</v>
      </c>
      <c r="B1" s="7" t="s">
        <v>253</v>
      </c>
      <c r="C1" s="8" t="s">
        <v>254</v>
      </c>
      <c r="D1" s="7" t="s">
        <v>255</v>
      </c>
      <c r="E1" s="7" t="s">
        <v>256</v>
      </c>
      <c r="F1" s="7" t="s">
        <v>257</v>
      </c>
      <c r="G1" s="7" t="s">
        <v>258</v>
      </c>
      <c r="H1" s="7" t="s">
        <v>259</v>
      </c>
      <c r="I1" s="7" t="s">
        <v>260</v>
      </c>
      <c r="J1" s="7" t="s">
        <v>261</v>
      </c>
      <c r="K1" s="7" t="s">
        <v>262</v>
      </c>
      <c r="L1" s="7" t="s">
        <v>263</v>
      </c>
      <c r="M1" s="7" t="s">
        <v>264</v>
      </c>
      <c r="N1" s="7" t="s">
        <v>265</v>
      </c>
      <c r="O1" s="7" t="s">
        <v>266</v>
      </c>
      <c r="P1" s="7"/>
      <c r="Q1" s="7" t="s">
        <v>267</v>
      </c>
      <c r="R1" s="7" t="s">
        <v>44</v>
      </c>
      <c r="S1" s="7" t="s">
        <v>268</v>
      </c>
      <c r="T1" s="7" t="s">
        <v>269</v>
      </c>
      <c r="U1" s="7" t="s">
        <v>270</v>
      </c>
      <c r="V1" s="7" t="s">
        <v>271</v>
      </c>
      <c r="W1" s="7" t="s">
        <v>272</v>
      </c>
      <c r="X1" s="7" t="s">
        <v>273</v>
      </c>
      <c r="Y1" s="7" t="s">
        <v>274</v>
      </c>
      <c r="Z1" s="7" t="s">
        <v>275</v>
      </c>
      <c r="AA1" s="5"/>
      <c r="AB1" s="5"/>
      <c r="AC1" s="5"/>
      <c r="AD1" s="5"/>
      <c r="AE1" s="6" t="s">
        <v>55</v>
      </c>
      <c r="AF1" s="9" t="s">
        <v>276</v>
      </c>
      <c r="AG1" s="10" t="s">
        <v>54</v>
      </c>
      <c r="AH1" s="10" t="s">
        <v>277</v>
      </c>
      <c r="AI1" s="11" t="s">
        <v>57</v>
      </c>
      <c r="AJ1" s="11" t="s">
        <v>278</v>
      </c>
      <c r="AK1" s="12" t="s">
        <v>279</v>
      </c>
      <c r="AL1" s="4" t="e">
        <f>SUBTOTAL(9,AH2:AH271)</f>
        <v>#VALUE!</v>
      </c>
      <c r="AM1" s="4" t="s">
        <v>58</v>
      </c>
      <c r="AN1" s="4" t="s">
        <v>61</v>
      </c>
      <c r="AO1" s="4" t="s">
        <v>280</v>
      </c>
      <c r="AP1" s="4" t="s">
        <v>281</v>
      </c>
      <c r="AQ1" s="4" t="s">
        <v>282</v>
      </c>
      <c r="AR1" s="4" t="s">
        <v>283</v>
      </c>
      <c r="AT1" s="4" t="s">
        <v>284</v>
      </c>
      <c r="AU1" s="4" t="s">
        <v>285</v>
      </c>
      <c r="AV1" s="13" t="s">
        <v>56</v>
      </c>
      <c r="AW1" s="13" t="s">
        <v>286</v>
      </c>
      <c r="AX1" s="4" t="s">
        <v>287</v>
      </c>
      <c r="AY1" s="4"/>
      <c r="AZ1" s="4"/>
      <c r="BA1" s="4"/>
      <c r="BB1" s="4"/>
    </row>
    <row r="2" spans="1:54" ht="12" customHeight="1" x14ac:dyDescent="0.2">
      <c r="A2" s="1" t="s">
        <v>288</v>
      </c>
      <c r="B2" s="1">
        <v>20232</v>
      </c>
      <c r="C2" s="1">
        <v>147820</v>
      </c>
      <c r="D2" s="1" t="s">
        <v>72</v>
      </c>
      <c r="E2" s="1" t="s">
        <v>73</v>
      </c>
      <c r="F2" s="1" t="s">
        <v>289</v>
      </c>
      <c r="G2" s="1" t="s">
        <v>290</v>
      </c>
      <c r="H2" s="1" t="s">
        <v>48</v>
      </c>
      <c r="I2" s="1" t="s">
        <v>53</v>
      </c>
      <c r="J2" s="1">
        <v>0</v>
      </c>
      <c r="K2" s="1">
        <v>124</v>
      </c>
      <c r="L2" s="1" t="s">
        <v>291</v>
      </c>
      <c r="M2" s="1" t="s">
        <v>292</v>
      </c>
      <c r="N2" s="1" t="s">
        <v>293</v>
      </c>
      <c r="O2" s="1" t="s">
        <v>294</v>
      </c>
      <c r="P2" s="1" t="s">
        <v>295</v>
      </c>
      <c r="Q2" s="1" t="s">
        <v>22</v>
      </c>
      <c r="R2" s="1" t="s">
        <v>296</v>
      </c>
      <c r="S2" s="1">
        <v>976707772</v>
      </c>
      <c r="T2" s="1"/>
      <c r="U2" s="1" t="s">
        <v>297</v>
      </c>
      <c r="V2" s="1" t="s">
        <v>298</v>
      </c>
      <c r="X2" s="14" t="s">
        <v>45</v>
      </c>
      <c r="Y2" s="14" t="s">
        <v>45</v>
      </c>
      <c r="Z2" s="14" t="s">
        <v>45</v>
      </c>
      <c r="AA2" s="14" t="s">
        <v>299</v>
      </c>
      <c r="AB2" s="2"/>
      <c r="AC2" s="2"/>
      <c r="AD2" s="2"/>
      <c r="AE2" s="15"/>
      <c r="AF2" s="16">
        <f t="shared" ref="AF2:AF256" si="0">IFERROR(VALUE(C2),TRIM(C2))</f>
        <v>147820</v>
      </c>
      <c r="AG2" s="17">
        <f t="shared" ref="AG2:AG256" si="1">IFERROR(VALUE(MID(AE2,FIND("(",AE2)+1,FIND(")",AE2)-FIND("(",AE2)-1)),1)</f>
        <v>1</v>
      </c>
      <c r="AH2" s="17">
        <f t="shared" ref="AH2:AH256" si="2">IF(H2="VB2",0,IF(H2="VLVH",0,IF(L2="DA",J2*SUM(AQ2:AR2),IF(AS2=2,SUM(AQ2:AR2)*VALUE(LEFT(F2,1)),IF(H2="HEDSPI",(SUM(AQ2:AR2)+1.8)*VALUE(LEFT(F2,1)),IF(H2="KSCLC",(SUM(AQ2:AR2)+1.8)*VALUE(LEFT(F2,1)),IF(H2="KSTN",(SUM(AQ2:AR2)+1.8)*VALUE(LEFT(F2,1)),(SUM(AQ2:AR2)+1.5)*VALUE(LEFT(F2,1)))))))))</f>
        <v>5.8</v>
      </c>
      <c r="AI2" s="18">
        <f>IFERROR(IF(L2="DA",0,IF(L2="TN",VALUE(LEFT(RIGHT(F2,4),1)),IFERROR(VLOOKUP(C2,#REF!,3,0),VLOOKUP(VALUE(C2),#REF!,3,0))*AG2)),AM2+AN2+AO2)</f>
        <v>3</v>
      </c>
      <c r="AJ2" s="18">
        <f t="shared" ref="AJ2:AJ256" si="3">AV2+AW2</f>
        <v>2.4</v>
      </c>
      <c r="AK2" s="19">
        <f t="shared" ref="AK2:AK256" si="4">IFERROR(IF(L2="TN",AI2*AJ2,IF(L2="BT",AJ2*(AM2+AN2)*AG2, IF(L2="LT",AJ2*(AM2+AN2)*AG2,IF(L2="LT+BT",AJ2*(AM2+AN2)*AG2,AH2*AG2)))),0)</f>
        <v>7.1999999999999993</v>
      </c>
      <c r="AM2" s="4">
        <f t="shared" ref="AM2:AM256" si="5">VALUE(RIGHT(LEFT(F2,3),1))</f>
        <v>2</v>
      </c>
      <c r="AN2" s="4">
        <f t="shared" ref="AN2:AN256" si="6">VALUE(RIGHT(LEFT(F2,5),1))</f>
        <v>1</v>
      </c>
      <c r="AO2" s="1">
        <f t="shared" ref="AO2:AO256" si="7">VALUE(RIGHT(LEFT(F2,7),1))</f>
        <v>0</v>
      </c>
      <c r="AP2" s="20" t="e">
        <f>VLOOKUP(C2,#REF!,4,0)</f>
        <v>#REF!</v>
      </c>
      <c r="AQ2" s="1">
        <f>IFERROR(VLOOKUP(AF2,#REF!,6,0),IF(AJ2&gt;1,AJ2-1,AJ2))</f>
        <v>1.4</v>
      </c>
      <c r="AR2" s="1">
        <f>IFERROR(VLOOKUP(AF2,#REF!,24,0),0)</f>
        <v>0</v>
      </c>
      <c r="AS2" s="1">
        <f t="shared" ref="AS2:AS256" si="8">(AQ2+AR2)*VALUE(LEFT(F2,1))</f>
        <v>2.8</v>
      </c>
      <c r="AT2" s="1">
        <f t="shared" ref="AT2:AT256" si="9">AI2*AG2</f>
        <v>3</v>
      </c>
      <c r="AU2" s="1">
        <f t="shared" ref="AU2:AU256" si="10">VALUE(LEFT(F2,1))</f>
        <v>2</v>
      </c>
      <c r="AV2" s="21">
        <f t="shared" ref="AV2:AV256" si="11">IF(AX2&lt;61,0,IF(AX2&lt;121,0.2,IF(AX2&lt;181,0.4,IF(AX2&lt;241,0.6,0.8))))</f>
        <v>0.4</v>
      </c>
      <c r="AW2" s="21" cm="1">
        <f t="array" ref="AW2">IF(L2="DATN",0,IF(L2="DA",IF(LEN(Q2)=0,0,0.2),IF(L2="TN",IF(H2="KSCQ",1,1.5), _xlfn.SWITCH(H2,"CN",1.5,"KSCQ",1.5,"CTTT",2,"HEDSPI",1.8,"Viet-Phap",1.8,"KSTN",1.8,"ThSKH",2,"ThSKT",2,"SIE",2,"LATS",2,"KSCLC",1.8,0))))</f>
        <v>2</v>
      </c>
      <c r="AX2" s="1">
        <f t="shared" ref="AX2:AX256" si="12">IFERROR(IF(VALUE(J2)&gt;0,VALUE(J2),VALUE(K2)),0)</f>
        <v>124</v>
      </c>
      <c r="AY2" s="1" t="b">
        <f t="shared" ref="AY2:AY256" si="13">AW2=AR2</f>
        <v>0</v>
      </c>
      <c r="AZ2" s="1" t="e">
        <f t="shared" ref="AZ2:AZ256" si="14">AK2=AP2</f>
        <v>#REF!</v>
      </c>
      <c r="BA2" s="1"/>
      <c r="BB2" s="1"/>
    </row>
    <row r="3" spans="1:54" ht="12" customHeight="1" x14ac:dyDescent="0.2">
      <c r="A3" s="1" t="s">
        <v>288</v>
      </c>
      <c r="B3" s="1">
        <v>20232</v>
      </c>
      <c r="C3" s="1">
        <v>149438</v>
      </c>
      <c r="D3" s="1" t="s">
        <v>59</v>
      </c>
      <c r="E3" s="1" t="s">
        <v>60</v>
      </c>
      <c r="F3" s="1" t="s">
        <v>300</v>
      </c>
      <c r="G3" s="1" t="s">
        <v>301</v>
      </c>
      <c r="H3" s="1" t="s">
        <v>50</v>
      </c>
      <c r="I3" s="1" t="s">
        <v>53</v>
      </c>
      <c r="J3" s="1">
        <v>0</v>
      </c>
      <c r="K3" s="1">
        <v>170</v>
      </c>
      <c r="L3" s="1" t="s">
        <v>291</v>
      </c>
      <c r="M3" s="1" t="s">
        <v>302</v>
      </c>
      <c r="N3" s="1" t="s">
        <v>303</v>
      </c>
      <c r="O3" s="1" t="s">
        <v>304</v>
      </c>
      <c r="P3" s="1" t="s">
        <v>295</v>
      </c>
      <c r="Q3" s="1" t="s">
        <v>15</v>
      </c>
      <c r="R3" s="1" t="s">
        <v>305</v>
      </c>
      <c r="S3" s="1">
        <v>985819467</v>
      </c>
      <c r="T3" s="1"/>
      <c r="U3" s="1" t="s">
        <v>297</v>
      </c>
      <c r="V3" s="1" t="s">
        <v>298</v>
      </c>
      <c r="X3" s="14" t="s">
        <v>45</v>
      </c>
      <c r="Y3" s="14" t="s">
        <v>45</v>
      </c>
      <c r="Z3" s="14" t="s">
        <v>45</v>
      </c>
      <c r="AA3" s="14" t="s">
        <v>299</v>
      </c>
      <c r="AB3" s="2"/>
      <c r="AC3" s="2"/>
      <c r="AD3" s="2"/>
      <c r="AE3" s="22"/>
      <c r="AF3" s="16">
        <f t="shared" si="0"/>
        <v>149438</v>
      </c>
      <c r="AG3" s="17">
        <f t="shared" si="1"/>
        <v>1</v>
      </c>
      <c r="AH3" s="17">
        <f t="shared" si="2"/>
        <v>7.1999999999999993</v>
      </c>
      <c r="AI3" s="18">
        <f>IFERROR(IF(L3="DA",0,IF(L3="TN",VALUE(LEFT(RIGHT(F3,4),1)),IFERROR(VLOOKUP(C3,#REF!,3,0),VLOOKUP(VALUE(C3),#REF!,3,0))*AG3)),AM3+AN3+AO3)</f>
        <v>4</v>
      </c>
      <c r="AJ3" s="18">
        <f t="shared" si="3"/>
        <v>1.9</v>
      </c>
      <c r="AK3" s="19">
        <f t="shared" si="4"/>
        <v>7.6</v>
      </c>
      <c r="AM3" s="4">
        <f t="shared" si="5"/>
        <v>3</v>
      </c>
      <c r="AN3" s="4">
        <f t="shared" si="6"/>
        <v>1</v>
      </c>
      <c r="AO3" s="1">
        <f t="shared" si="7"/>
        <v>0</v>
      </c>
      <c r="AP3" s="20" t="e">
        <f>VLOOKUP(C3,#REF!,4,0)</f>
        <v>#REF!</v>
      </c>
      <c r="AQ3" s="1">
        <f>IFERROR(VLOOKUP(AF3,#REF!,6,0),IF(AJ3&gt;1,AJ3-1,AJ3))</f>
        <v>0.89999999999999991</v>
      </c>
      <c r="AR3" s="1">
        <f>IFERROR(VLOOKUP(AF3,#REF!,24,0),0)</f>
        <v>0</v>
      </c>
      <c r="AS3" s="1">
        <f t="shared" si="8"/>
        <v>2.6999999999999997</v>
      </c>
      <c r="AT3" s="1">
        <f t="shared" si="9"/>
        <v>4</v>
      </c>
      <c r="AU3" s="1">
        <f t="shared" si="10"/>
        <v>3</v>
      </c>
      <c r="AV3" s="21">
        <f t="shared" si="11"/>
        <v>0.4</v>
      </c>
      <c r="AW3" s="21" cm="1">
        <f t="array" ref="AW3">IF(L3="DATN",0,IF(L3="DA",IF(LEN(Q3)=0,0,0.2),IF(L3="TN",IF(H3="KSCQ",1,1.5), _xlfn.SWITCH(H3,"CN",1.5,"KSCQ",1.5,"CTTT",2,"HEDSPI",1.8,"Viet-Phap",1.8,"KSTN",1.8,"ThSKH",2,"ThSKT",2,"SIE",2,"LATS",2,"KSCLC",1.8,0))))</f>
        <v>1.5</v>
      </c>
      <c r="AX3" s="1">
        <f t="shared" si="12"/>
        <v>170</v>
      </c>
      <c r="AY3" s="1" t="b">
        <f t="shared" si="13"/>
        <v>0</v>
      </c>
      <c r="AZ3" s="1" t="e">
        <f t="shared" si="14"/>
        <v>#REF!</v>
      </c>
      <c r="BA3" s="1"/>
      <c r="BB3" s="1"/>
    </row>
    <row r="4" spans="1:54" ht="12" customHeight="1" x14ac:dyDescent="0.2">
      <c r="A4" s="1" t="s">
        <v>288</v>
      </c>
      <c r="B4" s="1">
        <v>20232</v>
      </c>
      <c r="C4" s="1">
        <v>149204</v>
      </c>
      <c r="D4" s="1" t="s">
        <v>217</v>
      </c>
      <c r="E4" s="1" t="s">
        <v>218</v>
      </c>
      <c r="F4" s="1" t="s">
        <v>289</v>
      </c>
      <c r="G4" s="1" t="s">
        <v>306</v>
      </c>
      <c r="H4" s="1" t="s">
        <v>48</v>
      </c>
      <c r="I4" s="1" t="s">
        <v>53</v>
      </c>
      <c r="J4" s="1">
        <v>0</v>
      </c>
      <c r="K4" s="1">
        <v>50</v>
      </c>
      <c r="L4" s="1" t="s">
        <v>291</v>
      </c>
      <c r="M4" s="1" t="s">
        <v>307</v>
      </c>
      <c r="N4" s="1" t="s">
        <v>308</v>
      </c>
      <c r="O4" s="1" t="s">
        <v>309</v>
      </c>
      <c r="P4" s="1" t="s">
        <v>295</v>
      </c>
      <c r="Q4" s="1" t="s">
        <v>16</v>
      </c>
      <c r="R4" s="1" t="s">
        <v>310</v>
      </c>
      <c r="S4" s="1">
        <v>964666475</v>
      </c>
      <c r="T4" s="1"/>
      <c r="U4" s="1" t="s">
        <v>297</v>
      </c>
      <c r="V4" s="1" t="s">
        <v>298</v>
      </c>
      <c r="X4" s="14" t="s">
        <v>45</v>
      </c>
      <c r="Y4" s="14" t="s">
        <v>45</v>
      </c>
      <c r="Z4" s="14" t="s">
        <v>45</v>
      </c>
      <c r="AA4" s="14" t="s">
        <v>299</v>
      </c>
      <c r="AB4" s="2"/>
      <c r="AC4" s="2"/>
      <c r="AD4" s="2"/>
      <c r="AE4" s="23"/>
      <c r="AF4" s="16">
        <f t="shared" si="0"/>
        <v>149204</v>
      </c>
      <c r="AG4" s="17">
        <f t="shared" si="1"/>
        <v>1</v>
      </c>
      <c r="AH4" s="17">
        <f t="shared" si="2"/>
        <v>2</v>
      </c>
      <c r="AI4" s="18">
        <f>IFERROR(IF(L4="DA",0,IF(L4="TN",VALUE(LEFT(RIGHT(F4,4),1)),IFERROR(VLOOKUP(C4,#REF!,3,0),VLOOKUP(VALUE(C4),#REF!,3,0))*AG4)),AM4+AN4+AO4)</f>
        <v>3</v>
      </c>
      <c r="AJ4" s="18">
        <f t="shared" si="3"/>
        <v>2</v>
      </c>
      <c r="AK4" s="19">
        <f t="shared" si="4"/>
        <v>6</v>
      </c>
      <c r="AM4" s="4">
        <f t="shared" si="5"/>
        <v>2</v>
      </c>
      <c r="AN4" s="4">
        <f t="shared" si="6"/>
        <v>1</v>
      </c>
      <c r="AO4" s="1">
        <f t="shared" si="7"/>
        <v>0</v>
      </c>
      <c r="AP4" s="20" t="e">
        <f>VLOOKUP(C4,#REF!,4,0)</f>
        <v>#REF!</v>
      </c>
      <c r="AQ4" s="1">
        <f>IFERROR(VLOOKUP(AF4,#REF!,6,0),IF(AJ4&gt;1,AJ4-1,AJ4))</f>
        <v>1</v>
      </c>
      <c r="AR4" s="1">
        <f>IFERROR(VLOOKUP(AF4,#REF!,24,0),0)</f>
        <v>0</v>
      </c>
      <c r="AS4" s="1">
        <f t="shared" si="8"/>
        <v>2</v>
      </c>
      <c r="AT4" s="1">
        <f t="shared" si="9"/>
        <v>3</v>
      </c>
      <c r="AU4" s="1">
        <f t="shared" si="10"/>
        <v>2</v>
      </c>
      <c r="AV4" s="21">
        <f t="shared" si="11"/>
        <v>0</v>
      </c>
      <c r="AW4" s="21" cm="1">
        <f t="array" ref="AW4">IF(L4="DATN",0,IF(L4="DA",IF(LEN(Q4)=0,0,0.2),IF(L4="TN",IF(H4="KSCQ",1,1.5), _xlfn.SWITCH(H4,"CN",1.5,"KSCQ",1.5,"CTTT",2,"HEDSPI",1.8,"Viet-Phap",1.8,"KSTN",1.8,"ThSKH",2,"ThSKT",2,"SIE",2,"LATS",2,"KSCLC",1.8,0))))</f>
        <v>2</v>
      </c>
      <c r="AX4" s="1">
        <f t="shared" si="12"/>
        <v>50</v>
      </c>
      <c r="AY4" s="1" t="b">
        <f t="shared" si="13"/>
        <v>0</v>
      </c>
      <c r="AZ4" s="1" t="e">
        <f t="shared" si="14"/>
        <v>#REF!</v>
      </c>
      <c r="BA4" s="1"/>
      <c r="BB4" s="1"/>
    </row>
    <row r="5" spans="1:54" ht="12" customHeight="1" x14ac:dyDescent="0.2">
      <c r="A5" s="1" t="s">
        <v>288</v>
      </c>
      <c r="B5" s="1">
        <v>20232</v>
      </c>
      <c r="C5" s="1">
        <v>149503</v>
      </c>
      <c r="D5" s="1" t="s">
        <v>219</v>
      </c>
      <c r="E5" s="1" t="s">
        <v>220</v>
      </c>
      <c r="F5" s="1" t="s">
        <v>300</v>
      </c>
      <c r="G5" s="1" t="s">
        <v>311</v>
      </c>
      <c r="H5" s="1" t="s">
        <v>50</v>
      </c>
      <c r="I5" s="1" t="s">
        <v>53</v>
      </c>
      <c r="J5" s="1">
        <v>0</v>
      </c>
      <c r="K5" s="1">
        <v>40</v>
      </c>
      <c r="L5" s="1" t="s">
        <v>291</v>
      </c>
      <c r="M5" s="1" t="s">
        <v>312</v>
      </c>
      <c r="N5" s="1" t="s">
        <v>313</v>
      </c>
      <c r="O5" s="1" t="s">
        <v>314</v>
      </c>
      <c r="P5" s="1" t="s">
        <v>295</v>
      </c>
      <c r="Q5" s="1" t="s">
        <v>16</v>
      </c>
      <c r="R5" s="1" t="s">
        <v>310</v>
      </c>
      <c r="S5" s="1">
        <v>964666475</v>
      </c>
      <c r="T5" s="1"/>
      <c r="U5" s="1" t="s">
        <v>297</v>
      </c>
      <c r="V5" s="1" t="s">
        <v>298</v>
      </c>
      <c r="X5" s="14" t="s">
        <v>45</v>
      </c>
      <c r="Y5" s="14" t="s">
        <v>45</v>
      </c>
      <c r="Z5" s="14" t="s">
        <v>45</v>
      </c>
      <c r="AA5" s="14" t="s">
        <v>299</v>
      </c>
      <c r="AB5" s="23"/>
      <c r="AC5" s="23"/>
      <c r="AD5" s="23"/>
      <c r="AE5" s="23"/>
      <c r="AF5" s="16">
        <f t="shared" si="0"/>
        <v>149503</v>
      </c>
      <c r="AG5" s="17">
        <f t="shared" si="1"/>
        <v>1</v>
      </c>
      <c r="AH5" s="17">
        <f t="shared" si="2"/>
        <v>6</v>
      </c>
      <c r="AI5" s="18">
        <f>IFERROR(IF(L5="DA",0,IF(L5="TN",VALUE(LEFT(RIGHT(F5,4),1)),IFERROR(VLOOKUP(C5,#REF!,3,0),VLOOKUP(VALUE(C5),#REF!,3,0))*AG5)),AM5+AN5+AO5)</f>
        <v>4</v>
      </c>
      <c r="AJ5" s="18">
        <f t="shared" si="3"/>
        <v>1.5</v>
      </c>
      <c r="AK5" s="19">
        <f t="shared" si="4"/>
        <v>6</v>
      </c>
      <c r="AM5" s="4">
        <f t="shared" si="5"/>
        <v>3</v>
      </c>
      <c r="AN5" s="4">
        <f t="shared" si="6"/>
        <v>1</v>
      </c>
      <c r="AO5" s="1">
        <f t="shared" si="7"/>
        <v>0</v>
      </c>
      <c r="AP5" s="20" t="e">
        <f>VLOOKUP(C5,#REF!,4,0)</f>
        <v>#REF!</v>
      </c>
      <c r="AQ5" s="1">
        <f>IFERROR(VLOOKUP(AF5,#REF!,6,0),IF(AJ5&gt;1,AJ5-1,AJ5))</f>
        <v>0.5</v>
      </c>
      <c r="AR5" s="1">
        <f>IFERROR(VLOOKUP(AF5,#REF!,24,0),0)</f>
        <v>0</v>
      </c>
      <c r="AS5" s="1">
        <f t="shared" si="8"/>
        <v>1.5</v>
      </c>
      <c r="AT5" s="1">
        <f t="shared" si="9"/>
        <v>4</v>
      </c>
      <c r="AU5" s="1">
        <f t="shared" si="10"/>
        <v>3</v>
      </c>
      <c r="AV5" s="21">
        <f t="shared" si="11"/>
        <v>0</v>
      </c>
      <c r="AW5" s="21" cm="1">
        <f t="array" ref="AW5">IF(L5="DATN",0,IF(L5="DA",IF(LEN(Q5)=0,0,0.2),IF(L5="TN",IF(H5="KSCQ",1,1.5), _xlfn.SWITCH(H5,"CN",1.5,"KSCQ",1.5,"CTTT",2,"HEDSPI",1.8,"Viet-Phap",1.8,"KSTN",1.8,"ThSKH",2,"ThSKT",2,"SIE",2,"LATS",2,"KSCLC",1.8,0))))</f>
        <v>1.5</v>
      </c>
      <c r="AX5" s="1">
        <f t="shared" si="12"/>
        <v>40</v>
      </c>
      <c r="AY5" s="1" t="b">
        <f t="shared" si="13"/>
        <v>0</v>
      </c>
      <c r="AZ5" s="1" t="e">
        <f t="shared" si="14"/>
        <v>#REF!</v>
      </c>
      <c r="BA5" s="1"/>
      <c r="BB5" s="1"/>
    </row>
    <row r="6" spans="1:54" ht="12" customHeight="1" x14ac:dyDescent="0.2">
      <c r="A6" s="1" t="s">
        <v>288</v>
      </c>
      <c r="B6" s="1">
        <v>20232</v>
      </c>
      <c r="C6" s="1">
        <v>149197</v>
      </c>
      <c r="D6" s="1" t="s">
        <v>204</v>
      </c>
      <c r="E6" s="1" t="s">
        <v>205</v>
      </c>
      <c r="F6" s="1" t="s">
        <v>300</v>
      </c>
      <c r="G6" s="1" t="s">
        <v>315</v>
      </c>
      <c r="H6" s="1" t="s">
        <v>48</v>
      </c>
      <c r="I6" s="1" t="s">
        <v>53</v>
      </c>
      <c r="J6" s="1">
        <v>0</v>
      </c>
      <c r="K6" s="1">
        <v>100</v>
      </c>
      <c r="L6" s="1" t="s">
        <v>291</v>
      </c>
      <c r="M6" s="1" t="s">
        <v>316</v>
      </c>
      <c r="N6" s="1" t="s">
        <v>317</v>
      </c>
      <c r="O6" s="1" t="s">
        <v>318</v>
      </c>
      <c r="P6" s="1" t="s">
        <v>295</v>
      </c>
      <c r="Q6" s="1" t="s">
        <v>20</v>
      </c>
      <c r="R6" s="1" t="s">
        <v>319</v>
      </c>
      <c r="S6" s="1">
        <v>982928307</v>
      </c>
      <c r="T6" s="1"/>
      <c r="U6" s="1" t="s">
        <v>297</v>
      </c>
      <c r="V6" s="1" t="s">
        <v>298</v>
      </c>
      <c r="X6" s="14" t="s">
        <v>45</v>
      </c>
      <c r="Y6" s="14" t="s">
        <v>45</v>
      </c>
      <c r="Z6" s="14" t="s">
        <v>45</v>
      </c>
      <c r="AA6" s="14" t="s">
        <v>299</v>
      </c>
      <c r="AB6" s="2"/>
      <c r="AC6" s="2"/>
      <c r="AD6" s="2"/>
      <c r="AE6" s="2"/>
      <c r="AF6" s="16">
        <f t="shared" si="0"/>
        <v>149197</v>
      </c>
      <c r="AG6" s="17">
        <f t="shared" si="1"/>
        <v>1</v>
      </c>
      <c r="AH6" s="17">
        <f t="shared" si="2"/>
        <v>8.1000000000000014</v>
      </c>
      <c r="AI6" s="18">
        <f>IFERROR(IF(L6="DA",0,IF(L6="TN",VALUE(LEFT(RIGHT(F6,4),1)),IFERROR(VLOOKUP(C6,#REF!,3,0),VLOOKUP(VALUE(C6),#REF!,3,0))*AG6)),AM6+AN6+AO6)</f>
        <v>4</v>
      </c>
      <c r="AJ6" s="18">
        <f t="shared" si="3"/>
        <v>2.2000000000000002</v>
      </c>
      <c r="AK6" s="19">
        <f t="shared" si="4"/>
        <v>8.8000000000000007</v>
      </c>
      <c r="AM6" s="4">
        <f t="shared" si="5"/>
        <v>3</v>
      </c>
      <c r="AN6" s="4">
        <f t="shared" si="6"/>
        <v>1</v>
      </c>
      <c r="AO6" s="1">
        <f t="shared" si="7"/>
        <v>0</v>
      </c>
      <c r="AP6" s="20" t="e">
        <f>VLOOKUP(C6,#REF!,4,0)</f>
        <v>#REF!</v>
      </c>
      <c r="AQ6" s="1">
        <f>IFERROR(VLOOKUP(AF6,#REF!,6,0),IF(AJ6&gt;1,AJ6-1,AJ6))</f>
        <v>1.2000000000000002</v>
      </c>
      <c r="AR6" s="1">
        <f>IFERROR(VLOOKUP(AF6,#REF!,24,0),0)</f>
        <v>0</v>
      </c>
      <c r="AS6" s="1">
        <f t="shared" si="8"/>
        <v>3.6000000000000005</v>
      </c>
      <c r="AT6" s="1">
        <f t="shared" si="9"/>
        <v>4</v>
      </c>
      <c r="AU6" s="1">
        <f t="shared" si="10"/>
        <v>3</v>
      </c>
      <c r="AV6" s="21">
        <f t="shared" si="11"/>
        <v>0.2</v>
      </c>
      <c r="AW6" s="21" cm="1">
        <f t="array" ref="AW6">IF(L6="DATN",0,IF(L6="DA",IF(LEN(Q6)=0,0,0.2),IF(L6="TN",IF(H6="KSCQ",1,1.5), _xlfn.SWITCH(H6,"CN",1.5,"KSCQ",1.5,"CTTT",2,"HEDSPI",1.8,"Viet-Phap",1.8,"KSTN",1.8,"ThSKH",2,"ThSKT",2,"SIE",2,"LATS",2,"KSCLC",1.8,0))))</f>
        <v>2</v>
      </c>
      <c r="AX6" s="1">
        <f t="shared" si="12"/>
        <v>100</v>
      </c>
      <c r="AY6" s="1" t="b">
        <f t="shared" si="13"/>
        <v>0</v>
      </c>
      <c r="AZ6" s="1" t="e">
        <f t="shared" si="14"/>
        <v>#REF!</v>
      </c>
      <c r="BA6" s="1"/>
      <c r="BB6" s="1"/>
    </row>
    <row r="7" spans="1:54" ht="12" customHeight="1" x14ac:dyDescent="0.2">
      <c r="A7" s="1" t="s">
        <v>288</v>
      </c>
      <c r="B7" s="1">
        <v>20232</v>
      </c>
      <c r="C7" s="1">
        <v>149326</v>
      </c>
      <c r="D7" s="1" t="s">
        <v>132</v>
      </c>
      <c r="E7" s="1" t="s">
        <v>133</v>
      </c>
      <c r="F7" s="1" t="s">
        <v>300</v>
      </c>
      <c r="G7" s="1" t="s">
        <v>320</v>
      </c>
      <c r="H7" s="1" t="s">
        <v>48</v>
      </c>
      <c r="I7" s="1" t="s">
        <v>53</v>
      </c>
      <c r="J7" s="1">
        <v>0</v>
      </c>
      <c r="K7" s="1">
        <v>160</v>
      </c>
      <c r="L7" s="1" t="s">
        <v>291</v>
      </c>
      <c r="M7" s="1" t="s">
        <v>321</v>
      </c>
      <c r="N7" s="1" t="s">
        <v>322</v>
      </c>
      <c r="O7" s="1" t="s">
        <v>323</v>
      </c>
      <c r="P7" s="1" t="s">
        <v>295</v>
      </c>
      <c r="Q7" s="1" t="s">
        <v>11</v>
      </c>
      <c r="R7" s="1" t="s">
        <v>324</v>
      </c>
      <c r="S7" s="1">
        <v>865488436</v>
      </c>
      <c r="T7" s="1"/>
      <c r="U7" s="1" t="s">
        <v>297</v>
      </c>
      <c r="V7" s="1" t="s">
        <v>298</v>
      </c>
      <c r="X7" s="14" t="s">
        <v>45</v>
      </c>
      <c r="Y7" s="14" t="s">
        <v>45</v>
      </c>
      <c r="Z7" s="14" t="s">
        <v>45</v>
      </c>
      <c r="AA7" s="14" t="s">
        <v>299</v>
      </c>
      <c r="AB7" s="2"/>
      <c r="AC7" s="2"/>
      <c r="AD7" s="2"/>
      <c r="AE7" s="2"/>
      <c r="AF7" s="16">
        <f t="shared" si="0"/>
        <v>149326</v>
      </c>
      <c r="AG7" s="17">
        <f t="shared" si="1"/>
        <v>1</v>
      </c>
      <c r="AH7" s="17">
        <f t="shared" si="2"/>
        <v>8.6999999999999993</v>
      </c>
      <c r="AI7" s="18">
        <f>IFERROR(IF(L7="DA",0,IF(L7="TN",VALUE(LEFT(RIGHT(F7,4),1)),IFERROR(VLOOKUP(C7,#REF!,3,0),VLOOKUP(VALUE(C7),#REF!,3,0))*AG7)),AM7+AN7+AO7)</f>
        <v>4</v>
      </c>
      <c r="AJ7" s="18">
        <f t="shared" si="3"/>
        <v>2.4</v>
      </c>
      <c r="AK7" s="19">
        <f t="shared" si="4"/>
        <v>9.6</v>
      </c>
      <c r="AM7" s="4">
        <f t="shared" si="5"/>
        <v>3</v>
      </c>
      <c r="AN7" s="4">
        <f t="shared" si="6"/>
        <v>1</v>
      </c>
      <c r="AO7" s="1">
        <f t="shared" si="7"/>
        <v>0</v>
      </c>
      <c r="AP7" s="20" t="e">
        <f>VLOOKUP(C7,#REF!,4,0)</f>
        <v>#REF!</v>
      </c>
      <c r="AQ7" s="1">
        <f>IFERROR(VLOOKUP(AF7,#REF!,6,0),IF(AJ7&gt;1,AJ7-1,AJ7))</f>
        <v>1.4</v>
      </c>
      <c r="AR7" s="1">
        <f>IFERROR(VLOOKUP(AF7,#REF!,24,0),0)</f>
        <v>0</v>
      </c>
      <c r="AS7" s="1">
        <f t="shared" si="8"/>
        <v>4.1999999999999993</v>
      </c>
      <c r="AT7" s="1">
        <f t="shared" si="9"/>
        <v>4</v>
      </c>
      <c r="AU7" s="1">
        <f t="shared" si="10"/>
        <v>3</v>
      </c>
      <c r="AV7" s="21">
        <f t="shared" si="11"/>
        <v>0.4</v>
      </c>
      <c r="AW7" s="21" cm="1">
        <f t="array" ref="AW7">IF(L7="DATN",0,IF(L7="DA",IF(LEN(Q7)=0,0,0.2),IF(L7="TN",IF(H7="KSCQ",1,1.5), _xlfn.SWITCH(H7,"CN",1.5,"KSCQ",1.5,"CTTT",2,"HEDSPI",1.8,"Viet-Phap",1.8,"KSTN",1.8,"ThSKH",2,"ThSKT",2,"SIE",2,"LATS",2,"KSCLC",1.8,0))))</f>
        <v>2</v>
      </c>
      <c r="AX7" s="1">
        <f t="shared" si="12"/>
        <v>160</v>
      </c>
      <c r="AY7" s="1" t="b">
        <f t="shared" si="13"/>
        <v>0</v>
      </c>
      <c r="AZ7" s="1" t="e">
        <f t="shared" si="14"/>
        <v>#REF!</v>
      </c>
      <c r="BA7" s="1"/>
      <c r="BB7" s="1"/>
    </row>
    <row r="8" spans="1:54" ht="12" customHeight="1" x14ac:dyDescent="0.2">
      <c r="A8" s="1" t="s">
        <v>288</v>
      </c>
      <c r="B8" s="1">
        <v>20232</v>
      </c>
      <c r="C8" s="1">
        <v>149460</v>
      </c>
      <c r="D8" s="1" t="s">
        <v>59</v>
      </c>
      <c r="E8" s="1" t="s">
        <v>60</v>
      </c>
      <c r="F8" s="1" t="s">
        <v>300</v>
      </c>
      <c r="G8" s="1" t="s">
        <v>325</v>
      </c>
      <c r="H8" s="1" t="s">
        <v>50</v>
      </c>
      <c r="I8" s="1" t="s">
        <v>53</v>
      </c>
      <c r="J8" s="1">
        <v>0</v>
      </c>
      <c r="K8" s="1">
        <v>170</v>
      </c>
      <c r="L8" s="1" t="s">
        <v>291</v>
      </c>
      <c r="M8" s="1" t="s">
        <v>326</v>
      </c>
      <c r="N8" s="1" t="s">
        <v>327</v>
      </c>
      <c r="O8" s="1" t="s">
        <v>304</v>
      </c>
      <c r="P8" s="1" t="s">
        <v>295</v>
      </c>
      <c r="Q8" s="1" t="s">
        <v>10</v>
      </c>
      <c r="R8" s="1" t="s">
        <v>328</v>
      </c>
      <c r="S8" s="1">
        <v>936356172</v>
      </c>
      <c r="T8" s="1"/>
      <c r="U8" s="1" t="s">
        <v>297</v>
      </c>
      <c r="V8" s="1" t="s">
        <v>298</v>
      </c>
      <c r="X8" s="14" t="s">
        <v>45</v>
      </c>
      <c r="Y8" s="14" t="s">
        <v>45</v>
      </c>
      <c r="Z8" s="14" t="s">
        <v>45</v>
      </c>
      <c r="AA8" s="14" t="s">
        <v>299</v>
      </c>
      <c r="AB8" s="2"/>
      <c r="AC8" s="2"/>
      <c r="AD8" s="2"/>
      <c r="AE8" s="2"/>
      <c r="AF8" s="16">
        <f t="shared" si="0"/>
        <v>149460</v>
      </c>
      <c r="AG8" s="17">
        <f t="shared" si="1"/>
        <v>1</v>
      </c>
      <c r="AH8" s="17">
        <f t="shared" si="2"/>
        <v>7.1999999999999993</v>
      </c>
      <c r="AI8" s="18">
        <f>IFERROR(IF(L8="DA",0,IF(L8="TN",VALUE(LEFT(RIGHT(F8,4),1)),IFERROR(VLOOKUP(C8,#REF!,3,0),VLOOKUP(VALUE(C8),#REF!,3,0))*AG8)),AM8+AN8+AO8)</f>
        <v>4</v>
      </c>
      <c r="AJ8" s="18">
        <f t="shared" si="3"/>
        <v>1.9</v>
      </c>
      <c r="AK8" s="19">
        <f t="shared" si="4"/>
        <v>7.6</v>
      </c>
      <c r="AM8" s="4">
        <f t="shared" si="5"/>
        <v>3</v>
      </c>
      <c r="AN8" s="4">
        <f t="shared" si="6"/>
        <v>1</v>
      </c>
      <c r="AO8" s="1">
        <f t="shared" si="7"/>
        <v>0</v>
      </c>
      <c r="AP8" s="20" t="e">
        <f>VLOOKUP(C8,#REF!,4,0)</f>
        <v>#REF!</v>
      </c>
      <c r="AQ8" s="1">
        <f>IFERROR(VLOOKUP(AF8,#REF!,6,0),IF(AJ8&gt;1,AJ8-1,AJ8))</f>
        <v>0.89999999999999991</v>
      </c>
      <c r="AR8" s="1">
        <f>IFERROR(VLOOKUP(AF8,#REF!,24,0),0)</f>
        <v>0</v>
      </c>
      <c r="AS8" s="1">
        <f t="shared" si="8"/>
        <v>2.6999999999999997</v>
      </c>
      <c r="AT8" s="1">
        <f t="shared" si="9"/>
        <v>4</v>
      </c>
      <c r="AU8" s="1">
        <f t="shared" si="10"/>
        <v>3</v>
      </c>
      <c r="AV8" s="21">
        <f t="shared" si="11"/>
        <v>0.4</v>
      </c>
      <c r="AW8" s="21" cm="1">
        <f t="array" ref="AW8">IF(L8="DATN",0,IF(L8="DA",IF(LEN(Q8)=0,0,0.2),IF(L8="TN",IF(H8="KSCQ",1,1.5), _xlfn.SWITCH(H8,"CN",1.5,"KSCQ",1.5,"CTTT",2,"HEDSPI",1.8,"Viet-Phap",1.8,"KSTN",1.8,"ThSKH",2,"ThSKT",2,"SIE",2,"LATS",2,"KSCLC",1.8,0))))</f>
        <v>1.5</v>
      </c>
      <c r="AX8" s="1">
        <f t="shared" si="12"/>
        <v>170</v>
      </c>
      <c r="AY8" s="1" t="b">
        <f t="shared" si="13"/>
        <v>0</v>
      </c>
      <c r="AZ8" s="1" t="e">
        <f t="shared" si="14"/>
        <v>#REF!</v>
      </c>
      <c r="BA8" s="1"/>
      <c r="BB8" s="1"/>
    </row>
    <row r="9" spans="1:54" ht="12" customHeight="1" x14ac:dyDescent="0.2">
      <c r="A9" s="1" t="s">
        <v>288</v>
      </c>
      <c r="B9" s="1">
        <v>20232</v>
      </c>
      <c r="C9" s="1">
        <v>147727</v>
      </c>
      <c r="D9" s="1" t="s">
        <v>178</v>
      </c>
      <c r="E9" s="1" t="s">
        <v>179</v>
      </c>
      <c r="F9" s="1" t="s">
        <v>289</v>
      </c>
      <c r="G9" s="1" t="s">
        <v>329</v>
      </c>
      <c r="H9" s="1" t="s">
        <v>47</v>
      </c>
      <c r="I9" s="1" t="s">
        <v>53</v>
      </c>
      <c r="J9" s="1">
        <v>0</v>
      </c>
      <c r="K9" s="1">
        <v>84</v>
      </c>
      <c r="L9" s="1" t="s">
        <v>291</v>
      </c>
      <c r="M9" s="1" t="s">
        <v>330</v>
      </c>
      <c r="N9" s="1" t="s">
        <v>331</v>
      </c>
      <c r="O9" s="1" t="s">
        <v>332</v>
      </c>
      <c r="P9" s="1" t="s">
        <v>295</v>
      </c>
      <c r="Q9" s="1" t="s">
        <v>43</v>
      </c>
      <c r="R9" s="1" t="s">
        <v>333</v>
      </c>
      <c r="S9" s="1">
        <v>916212578</v>
      </c>
      <c r="T9" s="1"/>
      <c r="U9" s="1" t="s">
        <v>297</v>
      </c>
      <c r="V9" s="1" t="s">
        <v>298</v>
      </c>
      <c r="X9" s="14" t="s">
        <v>45</v>
      </c>
      <c r="Y9" s="14" t="s">
        <v>45</v>
      </c>
      <c r="Z9" s="14" t="s">
        <v>45</v>
      </c>
      <c r="AA9" s="14" t="s">
        <v>299</v>
      </c>
      <c r="AB9" s="2"/>
      <c r="AC9" s="2"/>
      <c r="AD9" s="2"/>
      <c r="AE9" s="2"/>
      <c r="AF9" s="16">
        <f t="shared" si="0"/>
        <v>147727</v>
      </c>
      <c r="AG9" s="17">
        <f t="shared" si="1"/>
        <v>1</v>
      </c>
      <c r="AH9" s="17">
        <f t="shared" si="2"/>
        <v>2</v>
      </c>
      <c r="AI9" s="18">
        <f>IFERROR(IF(L9="DA",0,IF(L9="TN",VALUE(LEFT(RIGHT(F9,4),1)),IFERROR(VLOOKUP(C9,#REF!,3,0),VLOOKUP(VALUE(C9),#REF!,3,0))*AG9)),AM9+AN9+AO9)</f>
        <v>3</v>
      </c>
      <c r="AJ9" s="18">
        <f t="shared" si="3"/>
        <v>2</v>
      </c>
      <c r="AK9" s="19">
        <f t="shared" si="4"/>
        <v>6</v>
      </c>
      <c r="AM9" s="4">
        <f t="shared" si="5"/>
        <v>2</v>
      </c>
      <c r="AN9" s="4">
        <f t="shared" si="6"/>
        <v>1</v>
      </c>
      <c r="AO9" s="1">
        <f t="shared" si="7"/>
        <v>0</v>
      </c>
      <c r="AP9" s="20" t="e">
        <f>VLOOKUP(C9,#REF!,4,0)</f>
        <v>#REF!</v>
      </c>
      <c r="AQ9" s="1">
        <f>IFERROR(VLOOKUP(AF9,#REF!,6,0),IF(AJ9&gt;1,AJ9-1,AJ9))</f>
        <v>1</v>
      </c>
      <c r="AR9" s="1">
        <f>IFERROR(VLOOKUP(AF9,#REF!,24,0),0)</f>
        <v>0</v>
      </c>
      <c r="AS9" s="1">
        <f t="shared" si="8"/>
        <v>2</v>
      </c>
      <c r="AT9" s="1">
        <f t="shared" si="9"/>
        <v>3</v>
      </c>
      <c r="AU9" s="1">
        <f t="shared" si="10"/>
        <v>2</v>
      </c>
      <c r="AV9" s="21">
        <f t="shared" si="11"/>
        <v>0.2</v>
      </c>
      <c r="AW9" s="21" cm="1">
        <f t="array" ref="AW9">IF(L9="DATN",0,IF(L9="DA",IF(LEN(Q9)=0,0,0.2),IF(L9="TN",IF(H9="KSCQ",1,1.5), _xlfn.SWITCH(H9,"CN",1.5,"KSCQ",1.5,"CTTT",2,"HEDSPI",1.8,"Viet-Phap",1.8,"KSTN",1.8,"ThSKH",2,"ThSKT",2,"SIE",2,"LATS",2,"KSCLC",1.8,0))))</f>
        <v>1.8</v>
      </c>
      <c r="AX9" s="1">
        <f t="shared" si="12"/>
        <v>84</v>
      </c>
      <c r="AY9" s="1" t="b">
        <f t="shared" si="13"/>
        <v>0</v>
      </c>
      <c r="AZ9" s="1" t="e">
        <f t="shared" si="14"/>
        <v>#REF!</v>
      </c>
      <c r="BA9" s="1"/>
      <c r="BB9" s="1"/>
    </row>
    <row r="10" spans="1:54" ht="12" customHeight="1" x14ac:dyDescent="0.2">
      <c r="A10" s="1" t="s">
        <v>288</v>
      </c>
      <c r="B10" s="1">
        <v>20232</v>
      </c>
      <c r="C10" s="1">
        <v>147728</v>
      </c>
      <c r="D10" s="1" t="s">
        <v>84</v>
      </c>
      <c r="E10" s="1" t="s">
        <v>85</v>
      </c>
      <c r="F10" s="1" t="s">
        <v>300</v>
      </c>
      <c r="G10" s="1" t="s">
        <v>334</v>
      </c>
      <c r="H10" s="1" t="s">
        <v>47</v>
      </c>
      <c r="I10" s="1" t="s">
        <v>53</v>
      </c>
      <c r="J10" s="1">
        <v>0</v>
      </c>
      <c r="K10" s="1">
        <v>140</v>
      </c>
      <c r="L10" s="1" t="s">
        <v>291</v>
      </c>
      <c r="M10" s="1" t="s">
        <v>335</v>
      </c>
      <c r="N10" s="1" t="s">
        <v>336</v>
      </c>
      <c r="O10" s="1" t="s">
        <v>337</v>
      </c>
      <c r="P10" s="1" t="s">
        <v>295</v>
      </c>
      <c r="Q10" s="1" t="s">
        <v>43</v>
      </c>
      <c r="R10" s="1" t="s">
        <v>333</v>
      </c>
      <c r="S10" s="1">
        <v>916212578</v>
      </c>
      <c r="T10" s="1"/>
      <c r="U10" s="1" t="s">
        <v>297</v>
      </c>
      <c r="V10" s="1" t="s">
        <v>298</v>
      </c>
      <c r="X10" s="14" t="s">
        <v>45</v>
      </c>
      <c r="Y10" s="14" t="s">
        <v>45</v>
      </c>
      <c r="Z10" s="14" t="s">
        <v>45</v>
      </c>
      <c r="AA10" s="14" t="s">
        <v>299</v>
      </c>
      <c r="AB10" s="24"/>
      <c r="AC10" s="24"/>
      <c r="AD10" s="24"/>
      <c r="AE10" s="24"/>
      <c r="AF10" s="16">
        <f t="shared" si="0"/>
        <v>147728</v>
      </c>
      <c r="AG10" s="17">
        <f t="shared" si="1"/>
        <v>1</v>
      </c>
      <c r="AH10" s="17">
        <f t="shared" si="2"/>
        <v>9</v>
      </c>
      <c r="AI10" s="18">
        <f>IFERROR(IF(L10="DA",0,IF(L10="TN",VALUE(LEFT(RIGHT(F10,4),1)),IFERROR(VLOOKUP(C10,#REF!,3,0),VLOOKUP(VALUE(C10),#REF!,3,0))*AG10)),AM10+AN10+AO10)</f>
        <v>4</v>
      </c>
      <c r="AJ10" s="18">
        <f t="shared" si="3"/>
        <v>2.2000000000000002</v>
      </c>
      <c r="AK10" s="19">
        <f t="shared" si="4"/>
        <v>8.8000000000000007</v>
      </c>
      <c r="AM10" s="4">
        <f t="shared" si="5"/>
        <v>3</v>
      </c>
      <c r="AN10" s="4">
        <f t="shared" si="6"/>
        <v>1</v>
      </c>
      <c r="AO10" s="1">
        <f t="shared" si="7"/>
        <v>0</v>
      </c>
      <c r="AP10" s="20" t="e">
        <f>VLOOKUP(C10,#REF!,4,0)</f>
        <v>#REF!</v>
      </c>
      <c r="AQ10" s="1">
        <f>IFERROR(VLOOKUP(AF10,#REF!,6,0),IF(AJ10&gt;1,AJ10-1,AJ10))</f>
        <v>1.2000000000000002</v>
      </c>
      <c r="AR10" s="1">
        <f>IFERROR(VLOOKUP(AF10,#REF!,24,0),0)</f>
        <v>0</v>
      </c>
      <c r="AS10" s="1">
        <f t="shared" si="8"/>
        <v>3.6000000000000005</v>
      </c>
      <c r="AT10" s="1">
        <f t="shared" si="9"/>
        <v>4</v>
      </c>
      <c r="AU10" s="1">
        <f t="shared" si="10"/>
        <v>3</v>
      </c>
      <c r="AV10" s="21">
        <f t="shared" si="11"/>
        <v>0.4</v>
      </c>
      <c r="AW10" s="21" cm="1">
        <f t="array" ref="AW10">IF(L10="DATN",0,IF(L10="DA",IF(LEN(Q10)=0,0,0.2),IF(L10="TN",IF(H10="KSCQ",1,1.5), _xlfn.SWITCH(H10,"CN",1.5,"KSCQ",1.5,"CTTT",2,"HEDSPI",1.8,"Viet-Phap",1.8,"KSTN",1.8,"ThSKH",2,"ThSKT",2,"SIE",2,"LATS",2,"KSCLC",1.8,0))))</f>
        <v>1.8</v>
      </c>
      <c r="AX10" s="1">
        <f t="shared" si="12"/>
        <v>140</v>
      </c>
      <c r="AY10" s="1" t="b">
        <f t="shared" si="13"/>
        <v>0</v>
      </c>
      <c r="AZ10" s="1" t="e">
        <f t="shared" si="14"/>
        <v>#REF!</v>
      </c>
      <c r="BA10" s="20"/>
      <c r="BB10" s="20"/>
    </row>
    <row r="11" spans="1:54" ht="12" customHeight="1" x14ac:dyDescent="0.2">
      <c r="A11" s="1" t="s">
        <v>288</v>
      </c>
      <c r="B11" s="1">
        <v>20232</v>
      </c>
      <c r="C11" s="1">
        <v>148981</v>
      </c>
      <c r="D11" s="1" t="s">
        <v>98</v>
      </c>
      <c r="E11" s="1" t="s">
        <v>99</v>
      </c>
      <c r="F11" s="1" t="s">
        <v>289</v>
      </c>
      <c r="G11" s="1" t="s">
        <v>338</v>
      </c>
      <c r="H11" s="1" t="s">
        <v>46</v>
      </c>
      <c r="I11" s="1" t="s">
        <v>53</v>
      </c>
      <c r="J11" s="1">
        <v>0</v>
      </c>
      <c r="K11" s="1">
        <v>40</v>
      </c>
      <c r="L11" s="1" t="s">
        <v>291</v>
      </c>
      <c r="M11" s="1" t="s">
        <v>339</v>
      </c>
      <c r="N11" s="1" t="s">
        <v>340</v>
      </c>
      <c r="O11" s="1" t="s">
        <v>341</v>
      </c>
      <c r="P11" s="1" t="s">
        <v>295</v>
      </c>
      <c r="Q11" s="1" t="s">
        <v>35</v>
      </c>
      <c r="R11" s="1" t="s">
        <v>342</v>
      </c>
      <c r="S11" s="1">
        <v>985062706</v>
      </c>
      <c r="T11" s="1"/>
      <c r="U11" s="1" t="s">
        <v>297</v>
      </c>
      <c r="V11" s="1" t="s">
        <v>298</v>
      </c>
      <c r="X11" s="14" t="s">
        <v>45</v>
      </c>
      <c r="Y11" s="14" t="s">
        <v>45</v>
      </c>
      <c r="Z11" s="14" t="s">
        <v>45</v>
      </c>
      <c r="AA11" s="14" t="s">
        <v>299</v>
      </c>
      <c r="AB11" s="25"/>
      <c r="AC11" s="25"/>
      <c r="AD11" s="25"/>
      <c r="AE11" s="25"/>
      <c r="AF11" s="16">
        <f t="shared" si="0"/>
        <v>148981</v>
      </c>
      <c r="AG11" s="17">
        <f t="shared" si="1"/>
        <v>1</v>
      </c>
      <c r="AH11" s="17">
        <f t="shared" si="2"/>
        <v>5.2</v>
      </c>
      <c r="AI11" s="18">
        <f>IFERROR(IF(L11="DA",0,IF(L11="TN",VALUE(LEFT(RIGHT(F11,4),1)),IFERROR(VLOOKUP(C11,#REF!,3,0),VLOOKUP(VALUE(C11),#REF!,3,0))*AG11)),AM11+AN11+AO11)</f>
        <v>3</v>
      </c>
      <c r="AJ11" s="18">
        <f t="shared" si="3"/>
        <v>1.8</v>
      </c>
      <c r="AK11" s="19">
        <f t="shared" si="4"/>
        <v>5.4</v>
      </c>
      <c r="AM11" s="4">
        <f t="shared" si="5"/>
        <v>2</v>
      </c>
      <c r="AN11" s="4">
        <f t="shared" si="6"/>
        <v>1</v>
      </c>
      <c r="AO11" s="1">
        <f t="shared" si="7"/>
        <v>0</v>
      </c>
      <c r="AP11" s="20" t="e">
        <f>VLOOKUP(C11,#REF!,4,0)</f>
        <v>#REF!</v>
      </c>
      <c r="AQ11" s="1">
        <f>IFERROR(VLOOKUP(AF11,#REF!,6,0),IF(AJ11&gt;1,AJ11-1,AJ11))</f>
        <v>0.8</v>
      </c>
      <c r="AR11" s="1">
        <f>IFERROR(VLOOKUP(AF11,#REF!,24,0),0)</f>
        <v>0</v>
      </c>
      <c r="AS11" s="1">
        <f t="shared" si="8"/>
        <v>1.6</v>
      </c>
      <c r="AT11" s="1">
        <f t="shared" si="9"/>
        <v>3</v>
      </c>
      <c r="AU11" s="1">
        <f t="shared" si="10"/>
        <v>2</v>
      </c>
      <c r="AV11" s="21">
        <f t="shared" si="11"/>
        <v>0</v>
      </c>
      <c r="AW11" s="21" cm="1">
        <f t="array" ref="AW11">IF(L11="DATN",0,IF(L11="DA",IF(LEN(Q11)=0,0,0.2),IF(L11="TN",IF(H11="KSCQ",1,1.5), _xlfn.SWITCH(H11,"CN",1.5,"KSCQ",1.5,"CTTT",2,"HEDSPI",1.8,"Viet-Phap",1.8,"KSTN",1.8,"ThSKH",2,"ThSKT",2,"SIE",2,"LATS",2,"KSCLC",1.8,0))))</f>
        <v>1.8</v>
      </c>
      <c r="AX11" s="1">
        <f t="shared" si="12"/>
        <v>40</v>
      </c>
      <c r="AY11" s="1" t="b">
        <f t="shared" si="13"/>
        <v>0</v>
      </c>
      <c r="AZ11" s="1" t="e">
        <f t="shared" si="14"/>
        <v>#REF!</v>
      </c>
      <c r="BA11" s="1"/>
      <c r="BB11" s="1"/>
    </row>
    <row r="12" spans="1:54" ht="12" customHeight="1" x14ac:dyDescent="0.2">
      <c r="A12" s="1" t="s">
        <v>288</v>
      </c>
      <c r="B12" s="1">
        <v>20232</v>
      </c>
      <c r="C12" s="1">
        <v>149196</v>
      </c>
      <c r="D12" s="1" t="s">
        <v>180</v>
      </c>
      <c r="E12" s="1" t="s">
        <v>181</v>
      </c>
      <c r="F12" s="1" t="s">
        <v>289</v>
      </c>
      <c r="G12" s="1" t="s">
        <v>315</v>
      </c>
      <c r="H12" s="1" t="s">
        <v>48</v>
      </c>
      <c r="I12" s="1" t="s">
        <v>53</v>
      </c>
      <c r="J12" s="1">
        <v>0</v>
      </c>
      <c r="K12" s="1">
        <v>100</v>
      </c>
      <c r="L12" s="1" t="s">
        <v>291</v>
      </c>
      <c r="M12" s="1" t="s">
        <v>343</v>
      </c>
      <c r="N12" s="1" t="s">
        <v>344</v>
      </c>
      <c r="O12" s="1" t="s">
        <v>318</v>
      </c>
      <c r="P12" s="1" t="s">
        <v>295</v>
      </c>
      <c r="Q12" s="1" t="s">
        <v>35</v>
      </c>
      <c r="R12" s="1" t="s">
        <v>342</v>
      </c>
      <c r="S12" s="1">
        <v>985062706</v>
      </c>
      <c r="T12" s="1"/>
      <c r="U12" s="1" t="s">
        <v>297</v>
      </c>
      <c r="V12" s="1" t="s">
        <v>298</v>
      </c>
      <c r="X12" s="14" t="s">
        <v>45</v>
      </c>
      <c r="Y12" s="14" t="s">
        <v>45</v>
      </c>
      <c r="Z12" s="14" t="s">
        <v>45</v>
      </c>
      <c r="AA12" s="14" t="s">
        <v>299</v>
      </c>
      <c r="AB12" s="2"/>
      <c r="AC12" s="2"/>
      <c r="AD12" s="2"/>
      <c r="AE12" s="1"/>
      <c r="AF12" s="16">
        <f t="shared" si="0"/>
        <v>149196</v>
      </c>
      <c r="AG12" s="17">
        <f t="shared" si="1"/>
        <v>1</v>
      </c>
      <c r="AH12" s="17">
        <f t="shared" si="2"/>
        <v>5.4</v>
      </c>
      <c r="AI12" s="18">
        <f>IFERROR(IF(L12="DA",0,IF(L12="TN",VALUE(LEFT(RIGHT(F12,4),1)),IFERROR(VLOOKUP(C12,#REF!,3,0),VLOOKUP(VALUE(C12),#REF!,3,0))*AG12)),AM12+AN12+AO12)</f>
        <v>3</v>
      </c>
      <c r="AJ12" s="18">
        <f t="shared" si="3"/>
        <v>2.2000000000000002</v>
      </c>
      <c r="AK12" s="19">
        <f t="shared" si="4"/>
        <v>6.6000000000000005</v>
      </c>
      <c r="AM12" s="4">
        <f t="shared" si="5"/>
        <v>2</v>
      </c>
      <c r="AN12" s="4">
        <f t="shared" si="6"/>
        <v>1</v>
      </c>
      <c r="AO12" s="1">
        <f t="shared" si="7"/>
        <v>0</v>
      </c>
      <c r="AP12" s="20" t="e">
        <f>VLOOKUP(C12,#REF!,4,0)</f>
        <v>#REF!</v>
      </c>
      <c r="AQ12" s="1">
        <f>IFERROR(VLOOKUP(AF12,#REF!,6,0),IF(AJ12&gt;1,AJ12-1,AJ12))</f>
        <v>1.2000000000000002</v>
      </c>
      <c r="AR12" s="1">
        <f>IFERROR(VLOOKUP(AF12,#REF!,24,0),0)</f>
        <v>0</v>
      </c>
      <c r="AS12" s="1">
        <f t="shared" si="8"/>
        <v>2.4000000000000004</v>
      </c>
      <c r="AT12" s="1">
        <f t="shared" si="9"/>
        <v>3</v>
      </c>
      <c r="AU12" s="1">
        <f t="shared" si="10"/>
        <v>2</v>
      </c>
      <c r="AV12" s="21">
        <f t="shared" si="11"/>
        <v>0.2</v>
      </c>
      <c r="AW12" s="21" cm="1">
        <f t="array" ref="AW12">IF(L12="DATN",0,IF(L12="DA",IF(LEN(Q12)=0,0,0.2),IF(L12="TN",IF(H12="KSCQ",1,1.5), _xlfn.SWITCH(H12,"CN",1.5,"KSCQ",1.5,"CTTT",2,"HEDSPI",1.8,"Viet-Phap",1.8,"KSTN",1.8,"ThSKH",2,"ThSKT",2,"SIE",2,"LATS",2,"KSCLC",1.8,0))))</f>
        <v>2</v>
      </c>
      <c r="AX12" s="1">
        <f t="shared" si="12"/>
        <v>100</v>
      </c>
      <c r="AY12" s="1" t="b">
        <f t="shared" si="13"/>
        <v>0</v>
      </c>
      <c r="AZ12" s="1" t="e">
        <f t="shared" si="14"/>
        <v>#REF!</v>
      </c>
      <c r="BA12" s="1"/>
      <c r="BB12" s="1"/>
    </row>
    <row r="13" spans="1:54" ht="12" customHeight="1" x14ac:dyDescent="0.2">
      <c r="A13" s="1" t="s">
        <v>288</v>
      </c>
      <c r="B13" s="1">
        <v>20232</v>
      </c>
      <c r="C13" s="1">
        <v>149474</v>
      </c>
      <c r="D13" s="1" t="s">
        <v>98</v>
      </c>
      <c r="E13" s="1" t="s">
        <v>99</v>
      </c>
      <c r="F13" s="1" t="s">
        <v>289</v>
      </c>
      <c r="G13" s="1" t="s">
        <v>345</v>
      </c>
      <c r="H13" s="1" t="s">
        <v>50</v>
      </c>
      <c r="I13" s="1" t="s">
        <v>53</v>
      </c>
      <c r="J13" s="1">
        <v>0</v>
      </c>
      <c r="K13" s="1">
        <v>150</v>
      </c>
      <c r="L13" s="1" t="s">
        <v>291</v>
      </c>
      <c r="M13" s="1" t="s">
        <v>346</v>
      </c>
      <c r="N13" s="1" t="s">
        <v>347</v>
      </c>
      <c r="O13" s="1" t="s">
        <v>348</v>
      </c>
      <c r="P13" s="1" t="s">
        <v>295</v>
      </c>
      <c r="Q13" s="1" t="s">
        <v>36</v>
      </c>
      <c r="R13" s="1" t="s">
        <v>342</v>
      </c>
      <c r="S13" s="1">
        <v>985062706</v>
      </c>
      <c r="T13" s="1"/>
      <c r="U13" s="1" t="s">
        <v>297</v>
      </c>
      <c r="V13" s="1" t="s">
        <v>298</v>
      </c>
      <c r="X13" s="14" t="s">
        <v>45</v>
      </c>
      <c r="Y13" s="14" t="s">
        <v>45</v>
      </c>
      <c r="Z13" s="14" t="s">
        <v>45</v>
      </c>
      <c r="AA13" s="14" t="s">
        <v>299</v>
      </c>
      <c r="AB13" s="2"/>
      <c r="AC13" s="2"/>
      <c r="AD13" s="2"/>
      <c r="AE13" s="2"/>
      <c r="AF13" s="16">
        <f t="shared" si="0"/>
        <v>149474</v>
      </c>
      <c r="AG13" s="17">
        <f t="shared" si="1"/>
        <v>1</v>
      </c>
      <c r="AH13" s="17">
        <f t="shared" si="2"/>
        <v>4.8</v>
      </c>
      <c r="AI13" s="18">
        <f>IFERROR(IF(L13="DA",0,IF(L13="TN",VALUE(LEFT(RIGHT(F13,4),1)),IFERROR(VLOOKUP(C13,#REF!,3,0),VLOOKUP(VALUE(C13),#REF!,3,0))*AG13)),AM13+AN13+AO13)</f>
        <v>3</v>
      </c>
      <c r="AJ13" s="18">
        <f t="shared" si="3"/>
        <v>1.9</v>
      </c>
      <c r="AK13" s="19">
        <f t="shared" si="4"/>
        <v>5.6999999999999993</v>
      </c>
      <c r="AM13" s="4">
        <f t="shared" si="5"/>
        <v>2</v>
      </c>
      <c r="AN13" s="4">
        <f t="shared" si="6"/>
        <v>1</v>
      </c>
      <c r="AO13" s="1">
        <f t="shared" si="7"/>
        <v>0</v>
      </c>
      <c r="AP13" s="20" t="e">
        <f>VLOOKUP(C13,#REF!,4,0)</f>
        <v>#REF!</v>
      </c>
      <c r="AQ13" s="1">
        <f>IFERROR(VLOOKUP(AF13,#REF!,6,0),IF(AJ13&gt;1,AJ13-1,AJ13))</f>
        <v>0.89999999999999991</v>
      </c>
      <c r="AR13" s="1">
        <f>IFERROR(VLOOKUP(AF13,#REF!,24,0),0)</f>
        <v>0</v>
      </c>
      <c r="AS13" s="1">
        <f t="shared" si="8"/>
        <v>1.7999999999999998</v>
      </c>
      <c r="AT13" s="1">
        <f t="shared" si="9"/>
        <v>3</v>
      </c>
      <c r="AU13" s="1">
        <f t="shared" si="10"/>
        <v>2</v>
      </c>
      <c r="AV13" s="21">
        <f t="shared" si="11"/>
        <v>0.4</v>
      </c>
      <c r="AW13" s="21" cm="1">
        <f t="array" ref="AW13">IF(L13="DATN",0,IF(L13="DA",IF(LEN(Q13)=0,0,0.2),IF(L13="TN",IF(H13="KSCQ",1,1.5), _xlfn.SWITCH(H13,"CN",1.5,"KSCQ",1.5,"CTTT",2,"HEDSPI",1.8,"Viet-Phap",1.8,"KSTN",1.8,"ThSKH",2,"ThSKT",2,"SIE",2,"LATS",2,"KSCLC",1.8,0))))</f>
        <v>1.5</v>
      </c>
      <c r="AX13" s="1">
        <f t="shared" si="12"/>
        <v>150</v>
      </c>
      <c r="AY13" s="1" t="b">
        <f t="shared" si="13"/>
        <v>0</v>
      </c>
      <c r="AZ13" s="1" t="e">
        <f t="shared" si="14"/>
        <v>#REF!</v>
      </c>
      <c r="BA13" s="1"/>
      <c r="BB13" s="1"/>
    </row>
    <row r="14" spans="1:54" ht="12" customHeight="1" x14ac:dyDescent="0.2">
      <c r="A14" s="1" t="s">
        <v>288</v>
      </c>
      <c r="B14" s="1">
        <v>20232</v>
      </c>
      <c r="C14" s="1">
        <v>147842</v>
      </c>
      <c r="D14" s="1" t="s">
        <v>119</v>
      </c>
      <c r="E14" s="1" t="s">
        <v>120</v>
      </c>
      <c r="F14" s="1" t="s">
        <v>349</v>
      </c>
      <c r="G14" s="1" t="s">
        <v>350</v>
      </c>
      <c r="H14" s="1" t="s">
        <v>49</v>
      </c>
      <c r="I14" s="1" t="s">
        <v>53</v>
      </c>
      <c r="J14" s="1">
        <v>0</v>
      </c>
      <c r="K14" s="1">
        <v>160</v>
      </c>
      <c r="L14" s="1" t="s">
        <v>291</v>
      </c>
      <c r="M14" s="1" t="s">
        <v>351</v>
      </c>
      <c r="N14" s="1" t="s">
        <v>352</v>
      </c>
      <c r="O14" s="1" t="s">
        <v>337</v>
      </c>
      <c r="P14" s="1" t="s">
        <v>295</v>
      </c>
      <c r="Q14" s="1" t="s">
        <v>40</v>
      </c>
      <c r="R14" s="1" t="s">
        <v>353</v>
      </c>
      <c r="S14" s="1">
        <v>964596784</v>
      </c>
      <c r="T14" s="1"/>
      <c r="U14" s="1" t="s">
        <v>297</v>
      </c>
      <c r="V14" s="1" t="s">
        <v>298</v>
      </c>
      <c r="X14" s="14" t="s">
        <v>45</v>
      </c>
      <c r="Y14" s="14" t="s">
        <v>45</v>
      </c>
      <c r="Z14" s="14" t="s">
        <v>45</v>
      </c>
      <c r="AA14" s="14" t="s">
        <v>299</v>
      </c>
      <c r="AB14" s="2"/>
      <c r="AC14" s="2"/>
      <c r="AD14" s="2"/>
      <c r="AE14" s="2"/>
      <c r="AF14" s="16">
        <f t="shared" si="0"/>
        <v>147842</v>
      </c>
      <c r="AG14" s="17">
        <f t="shared" si="1"/>
        <v>1</v>
      </c>
      <c r="AH14" s="17">
        <f t="shared" si="2"/>
        <v>4.8</v>
      </c>
      <c r="AI14" s="18">
        <f>IFERROR(IF(L14="DA",0,IF(L14="TN",VALUE(LEFT(RIGHT(F14,4),1)),IFERROR(VLOOKUP(C14,#REF!,3,0),VLOOKUP(VALUE(C14),#REF!,3,0))*AG14)),AM14+AN14+AO14)</f>
        <v>2</v>
      </c>
      <c r="AJ14" s="18">
        <f t="shared" si="3"/>
        <v>1.9</v>
      </c>
      <c r="AK14" s="19">
        <f t="shared" si="4"/>
        <v>3.8</v>
      </c>
      <c r="AM14" s="4">
        <f t="shared" si="5"/>
        <v>2</v>
      </c>
      <c r="AN14" s="4">
        <f t="shared" si="6"/>
        <v>0</v>
      </c>
      <c r="AO14" s="1">
        <f t="shared" si="7"/>
        <v>0</v>
      </c>
      <c r="AP14" s="20" t="e">
        <f>VLOOKUP(C14,#REF!,4,0)</f>
        <v>#REF!</v>
      </c>
      <c r="AQ14" s="1">
        <f>IFERROR(VLOOKUP(AF14,#REF!,6,0),IF(AJ14&gt;1,AJ14-1,AJ14))</f>
        <v>0.89999999999999991</v>
      </c>
      <c r="AR14" s="1">
        <f>IFERROR(VLOOKUP(AF14,#REF!,24,0),0)</f>
        <v>0</v>
      </c>
      <c r="AS14" s="1">
        <f t="shared" si="8"/>
        <v>1.7999999999999998</v>
      </c>
      <c r="AT14" s="1">
        <f t="shared" si="9"/>
        <v>2</v>
      </c>
      <c r="AU14" s="1">
        <f t="shared" si="10"/>
        <v>2</v>
      </c>
      <c r="AV14" s="21">
        <f t="shared" si="11"/>
        <v>0.4</v>
      </c>
      <c r="AW14" s="21" cm="1">
        <f t="array" ref="AW14">IF(L14="DATN",0,IF(L14="DA",IF(LEN(Q14)=0,0,0.2),IF(L14="TN",IF(H14="KSCQ",1,1.5), _xlfn.SWITCH(H14,"CN",1.5,"KSCQ",1.5,"CTTT",2,"HEDSPI",1.8,"Viet-Phap",1.8,"KSTN",1.8,"ThSKH",2,"ThSKT",2,"SIE",2,"LATS",2,"KSCLC",1.8,0))))</f>
        <v>1.5</v>
      </c>
      <c r="AX14" s="1">
        <f t="shared" si="12"/>
        <v>160</v>
      </c>
      <c r="AY14" s="1" t="b">
        <f t="shared" si="13"/>
        <v>0</v>
      </c>
      <c r="AZ14" s="1" t="e">
        <f t="shared" si="14"/>
        <v>#REF!</v>
      </c>
      <c r="BA14" s="1"/>
      <c r="BB14" s="1"/>
    </row>
    <row r="15" spans="1:54" ht="12" customHeight="1" x14ac:dyDescent="0.2">
      <c r="A15" s="1" t="s">
        <v>288</v>
      </c>
      <c r="B15" s="1">
        <v>20232</v>
      </c>
      <c r="C15" s="1">
        <v>147841</v>
      </c>
      <c r="D15" s="1" t="s">
        <v>119</v>
      </c>
      <c r="E15" s="1" t="s">
        <v>120</v>
      </c>
      <c r="F15" s="1" t="s">
        <v>349</v>
      </c>
      <c r="G15" s="1" t="s">
        <v>354</v>
      </c>
      <c r="H15" s="1" t="s">
        <v>47</v>
      </c>
      <c r="I15" s="1" t="s">
        <v>53</v>
      </c>
      <c r="J15" s="1">
        <v>0</v>
      </c>
      <c r="K15" s="1">
        <v>160</v>
      </c>
      <c r="L15" s="1" t="s">
        <v>291</v>
      </c>
      <c r="M15" s="1" t="s">
        <v>355</v>
      </c>
      <c r="N15" s="1" t="s">
        <v>356</v>
      </c>
      <c r="O15" s="1" t="s">
        <v>337</v>
      </c>
      <c r="P15" s="1" t="s">
        <v>295</v>
      </c>
      <c r="Q15" s="1" t="s">
        <v>40</v>
      </c>
      <c r="R15" s="1" t="s">
        <v>353</v>
      </c>
      <c r="S15" s="1">
        <v>964596784</v>
      </c>
      <c r="T15" s="1"/>
      <c r="U15" s="1" t="s">
        <v>297</v>
      </c>
      <c r="V15" s="1" t="s">
        <v>298</v>
      </c>
      <c r="X15" s="14" t="s">
        <v>45</v>
      </c>
      <c r="Y15" s="14" t="s">
        <v>45</v>
      </c>
      <c r="Z15" s="14" t="s">
        <v>45</v>
      </c>
      <c r="AA15" s="14" t="s">
        <v>299</v>
      </c>
      <c r="AB15" s="26"/>
      <c r="AC15" s="26"/>
      <c r="AD15" s="26"/>
      <c r="AE15" s="26"/>
      <c r="AF15" s="16">
        <f t="shared" si="0"/>
        <v>147841</v>
      </c>
      <c r="AG15" s="17">
        <f t="shared" si="1"/>
        <v>1</v>
      </c>
      <c r="AH15" s="17">
        <f t="shared" si="2"/>
        <v>6</v>
      </c>
      <c r="AI15" s="18">
        <f>IFERROR(IF(L15="DA",0,IF(L15="TN",VALUE(LEFT(RIGHT(F15,4),1)),IFERROR(VLOOKUP(C15,#REF!,3,0),VLOOKUP(VALUE(C15),#REF!,3,0))*AG15)),AM15+AN15+AO15)</f>
        <v>2</v>
      </c>
      <c r="AJ15" s="18">
        <f t="shared" si="3"/>
        <v>2.2000000000000002</v>
      </c>
      <c r="AK15" s="19">
        <f t="shared" si="4"/>
        <v>4.4000000000000004</v>
      </c>
      <c r="AM15" s="4">
        <f t="shared" si="5"/>
        <v>2</v>
      </c>
      <c r="AN15" s="4">
        <f t="shared" si="6"/>
        <v>0</v>
      </c>
      <c r="AO15" s="1">
        <f t="shared" si="7"/>
        <v>0</v>
      </c>
      <c r="AP15" s="20" t="e">
        <f>VLOOKUP(C15,#REF!,4,0)</f>
        <v>#REF!</v>
      </c>
      <c r="AQ15" s="1">
        <f>IFERROR(VLOOKUP(AF15,#REF!,6,0),IF(AJ15&gt;1,AJ15-1,AJ15))</f>
        <v>1.2000000000000002</v>
      </c>
      <c r="AR15" s="1">
        <f>IFERROR(VLOOKUP(AF15,#REF!,24,0),0)</f>
        <v>0</v>
      </c>
      <c r="AS15" s="1">
        <f t="shared" si="8"/>
        <v>2.4000000000000004</v>
      </c>
      <c r="AT15" s="1">
        <f t="shared" si="9"/>
        <v>2</v>
      </c>
      <c r="AU15" s="1">
        <f t="shared" si="10"/>
        <v>2</v>
      </c>
      <c r="AV15" s="21">
        <f t="shared" si="11"/>
        <v>0.4</v>
      </c>
      <c r="AW15" s="21" cm="1">
        <f t="array" ref="AW15">IF(L15="DATN",0,IF(L15="DA",IF(LEN(Q15)=0,0,0.2),IF(L15="TN",IF(H15="KSCQ",1,1.5), _xlfn.SWITCH(H15,"CN",1.5,"KSCQ",1.5,"CTTT",2,"HEDSPI",1.8,"Viet-Phap",1.8,"KSTN",1.8,"ThSKH",2,"ThSKT",2,"SIE",2,"LATS",2,"KSCLC",1.8,0))))</f>
        <v>1.8</v>
      </c>
      <c r="AX15" s="1">
        <f t="shared" si="12"/>
        <v>160</v>
      </c>
      <c r="AY15" s="1" t="b">
        <f t="shared" si="13"/>
        <v>0</v>
      </c>
      <c r="AZ15" s="1" t="e">
        <f t="shared" si="14"/>
        <v>#REF!</v>
      </c>
      <c r="BA15" s="1"/>
      <c r="BB15" s="1"/>
    </row>
    <row r="16" spans="1:54" ht="12" customHeight="1" x14ac:dyDescent="0.2">
      <c r="A16" s="1" t="s">
        <v>288</v>
      </c>
      <c r="B16" s="1">
        <v>20232</v>
      </c>
      <c r="C16" s="1">
        <v>149486</v>
      </c>
      <c r="D16" s="1" t="s">
        <v>121</v>
      </c>
      <c r="E16" s="1" t="s">
        <v>122</v>
      </c>
      <c r="F16" s="1" t="s">
        <v>357</v>
      </c>
      <c r="G16" s="1" t="s">
        <v>358</v>
      </c>
      <c r="H16" s="1" t="s">
        <v>50</v>
      </c>
      <c r="I16" s="1" t="s">
        <v>53</v>
      </c>
      <c r="J16" s="1">
        <v>0</v>
      </c>
      <c r="K16" s="1">
        <v>150</v>
      </c>
      <c r="L16" s="1" t="s">
        <v>291</v>
      </c>
      <c r="M16" s="1" t="s">
        <v>359</v>
      </c>
      <c r="N16" s="1" t="s">
        <v>360</v>
      </c>
      <c r="O16" s="1" t="s">
        <v>361</v>
      </c>
      <c r="P16" s="1" t="s">
        <v>295</v>
      </c>
      <c r="Q16" s="1"/>
      <c r="R16" s="1" t="s">
        <v>353</v>
      </c>
      <c r="S16" s="1">
        <v>964596784</v>
      </c>
      <c r="T16" s="1"/>
      <c r="U16" s="1" t="s">
        <v>297</v>
      </c>
      <c r="V16" s="1" t="s">
        <v>298</v>
      </c>
      <c r="X16" s="14" t="s">
        <v>45</v>
      </c>
      <c r="Y16" s="14" t="s">
        <v>45</v>
      </c>
      <c r="Z16" s="14" t="s">
        <v>45</v>
      </c>
      <c r="AA16" s="14" t="s">
        <v>299</v>
      </c>
      <c r="AB16" s="2"/>
      <c r="AC16" s="2"/>
      <c r="AD16" s="2"/>
      <c r="AE16" s="2"/>
      <c r="AF16" s="16">
        <f t="shared" si="0"/>
        <v>149486</v>
      </c>
      <c r="AG16" s="17">
        <f t="shared" si="1"/>
        <v>1</v>
      </c>
      <c r="AH16" s="17">
        <f t="shared" si="2"/>
        <v>7.1999999999999993</v>
      </c>
      <c r="AI16" s="18">
        <f>IFERROR(IF(L16="DA",0,IF(L16="TN",VALUE(LEFT(RIGHT(F16,4),1)),IFERROR(VLOOKUP(C16,#REF!,3,0),VLOOKUP(VALUE(C16),#REF!,3,0))*AG16)),AM16+AN16+AO16)</f>
        <v>4</v>
      </c>
      <c r="AJ16" s="18">
        <f t="shared" si="3"/>
        <v>1.9</v>
      </c>
      <c r="AK16" s="19">
        <f t="shared" si="4"/>
        <v>7.6</v>
      </c>
      <c r="AM16" s="4">
        <f t="shared" si="5"/>
        <v>2</v>
      </c>
      <c r="AN16" s="4">
        <f t="shared" si="6"/>
        <v>2</v>
      </c>
      <c r="AO16" s="1">
        <f t="shared" si="7"/>
        <v>0</v>
      </c>
      <c r="AP16" s="20" t="e">
        <f>VLOOKUP(C16,#REF!,4,0)</f>
        <v>#REF!</v>
      </c>
      <c r="AQ16" s="1">
        <f>IFERROR(VLOOKUP(AF16,#REF!,6,0),IF(AJ16&gt;1,AJ16-1,AJ16))</f>
        <v>0.89999999999999991</v>
      </c>
      <c r="AR16" s="1">
        <f>IFERROR(VLOOKUP(AF16,#REF!,24,0),0)</f>
        <v>0</v>
      </c>
      <c r="AS16" s="1">
        <f t="shared" si="8"/>
        <v>2.6999999999999997</v>
      </c>
      <c r="AT16" s="1">
        <f t="shared" si="9"/>
        <v>4</v>
      </c>
      <c r="AU16" s="1">
        <f t="shared" si="10"/>
        <v>3</v>
      </c>
      <c r="AV16" s="21">
        <f t="shared" si="11"/>
        <v>0.4</v>
      </c>
      <c r="AW16" s="21" cm="1">
        <f t="array" ref="AW16">IF(L16="DATN",0,IF(L16="DA",IF(LEN(Q16)=0,0,0.2),IF(L16="TN",IF(H16="KSCQ",1,1.5), _xlfn.SWITCH(H16,"CN",1.5,"KSCQ",1.5,"CTTT",2,"HEDSPI",1.8,"Viet-Phap",1.8,"KSTN",1.8,"ThSKH",2,"ThSKT",2,"SIE",2,"LATS",2,"KSCLC",1.8,0))))</f>
        <v>1.5</v>
      </c>
      <c r="AX16" s="1">
        <f t="shared" si="12"/>
        <v>150</v>
      </c>
      <c r="AY16" s="1" t="b">
        <f t="shared" si="13"/>
        <v>0</v>
      </c>
      <c r="AZ16" s="1" t="e">
        <f t="shared" si="14"/>
        <v>#REF!</v>
      </c>
      <c r="BA16" s="1"/>
      <c r="BB16" s="1"/>
    </row>
    <row r="17" spans="1:54" ht="12" customHeight="1" x14ac:dyDescent="0.2">
      <c r="A17" s="1" t="s">
        <v>288</v>
      </c>
      <c r="B17" s="1">
        <v>20232</v>
      </c>
      <c r="C17" s="1">
        <v>149439</v>
      </c>
      <c r="D17" s="1" t="s">
        <v>92</v>
      </c>
      <c r="E17" s="1" t="s">
        <v>93</v>
      </c>
      <c r="F17" s="1" t="s">
        <v>289</v>
      </c>
      <c r="G17" s="1" t="s">
        <v>301</v>
      </c>
      <c r="H17" s="1" t="s">
        <v>50</v>
      </c>
      <c r="I17" s="1" t="s">
        <v>53</v>
      </c>
      <c r="J17" s="1">
        <v>0</v>
      </c>
      <c r="K17" s="1">
        <v>120</v>
      </c>
      <c r="L17" s="1" t="s">
        <v>291</v>
      </c>
      <c r="M17" s="1" t="s">
        <v>362</v>
      </c>
      <c r="N17" s="1" t="s">
        <v>363</v>
      </c>
      <c r="O17" s="1" t="s">
        <v>364</v>
      </c>
      <c r="P17" s="1" t="s">
        <v>295</v>
      </c>
      <c r="Q17" s="1" t="s">
        <v>4</v>
      </c>
      <c r="R17" s="1" t="s">
        <v>365</v>
      </c>
      <c r="S17" s="1">
        <v>903215581</v>
      </c>
      <c r="T17" s="1"/>
      <c r="U17" s="1" t="s">
        <v>297</v>
      </c>
      <c r="V17" s="1" t="s">
        <v>298</v>
      </c>
      <c r="X17" s="14" t="s">
        <v>45</v>
      </c>
      <c r="Y17" s="14" t="s">
        <v>45</v>
      </c>
      <c r="Z17" s="14" t="s">
        <v>45</v>
      </c>
      <c r="AA17" s="14" t="s">
        <v>299</v>
      </c>
      <c r="AB17" s="24"/>
      <c r="AC17" s="24"/>
      <c r="AD17" s="24"/>
      <c r="AE17" s="24"/>
      <c r="AF17" s="16">
        <f t="shared" si="0"/>
        <v>149439</v>
      </c>
      <c r="AG17" s="17">
        <f t="shared" si="1"/>
        <v>1</v>
      </c>
      <c r="AH17" s="17">
        <f t="shared" si="2"/>
        <v>4.4000000000000004</v>
      </c>
      <c r="AI17" s="18">
        <f>IFERROR(IF(L17="DA",0,IF(L17="TN",VALUE(LEFT(RIGHT(F17,4),1)),IFERROR(VLOOKUP(C17,#REF!,3,0),VLOOKUP(VALUE(C17),#REF!,3,0))*AG17)),AM17+AN17+AO17)</f>
        <v>3</v>
      </c>
      <c r="AJ17" s="18">
        <f t="shared" si="3"/>
        <v>1.7</v>
      </c>
      <c r="AK17" s="19">
        <f t="shared" si="4"/>
        <v>5.0999999999999996</v>
      </c>
      <c r="AM17" s="4">
        <f t="shared" si="5"/>
        <v>2</v>
      </c>
      <c r="AN17" s="4">
        <f t="shared" si="6"/>
        <v>1</v>
      </c>
      <c r="AO17" s="1">
        <f t="shared" si="7"/>
        <v>0</v>
      </c>
      <c r="AP17" s="20" t="e">
        <f>VLOOKUP(C17,#REF!,4,0)</f>
        <v>#REF!</v>
      </c>
      <c r="AQ17" s="1">
        <f>IFERROR(VLOOKUP(AF17,#REF!,6,0),IF(AJ17&gt;1,AJ17-1,AJ17))</f>
        <v>0.7</v>
      </c>
      <c r="AR17" s="1">
        <f>IFERROR(VLOOKUP(AF17,#REF!,24,0),0)</f>
        <v>0</v>
      </c>
      <c r="AS17" s="1">
        <f t="shared" si="8"/>
        <v>1.4</v>
      </c>
      <c r="AT17" s="1">
        <f t="shared" si="9"/>
        <v>3</v>
      </c>
      <c r="AU17" s="1">
        <f t="shared" si="10"/>
        <v>2</v>
      </c>
      <c r="AV17" s="21">
        <f t="shared" si="11"/>
        <v>0.2</v>
      </c>
      <c r="AW17" s="21" cm="1">
        <f t="array" ref="AW17">IF(L17="DATN",0,IF(L17="DA",IF(LEN(Q17)=0,0,0.2),IF(L17="TN",IF(H17="KSCQ",1,1.5), _xlfn.SWITCH(H17,"CN",1.5,"KSCQ",1.5,"CTTT",2,"HEDSPI",1.8,"Viet-Phap",1.8,"KSTN",1.8,"ThSKH",2,"ThSKT",2,"SIE",2,"LATS",2,"KSCLC",1.8,0))))</f>
        <v>1.5</v>
      </c>
      <c r="AX17" s="1">
        <f t="shared" si="12"/>
        <v>120</v>
      </c>
      <c r="AY17" s="1" t="b">
        <f t="shared" si="13"/>
        <v>0</v>
      </c>
      <c r="AZ17" s="1" t="e">
        <f t="shared" si="14"/>
        <v>#REF!</v>
      </c>
      <c r="BA17" s="20"/>
      <c r="BB17" s="20"/>
    </row>
    <row r="18" spans="1:54" ht="12" customHeight="1" x14ac:dyDescent="0.2">
      <c r="A18" s="1" t="s">
        <v>288</v>
      </c>
      <c r="B18" s="1">
        <v>20232</v>
      </c>
      <c r="C18" s="1">
        <v>149440</v>
      </c>
      <c r="D18" s="1" t="s">
        <v>92</v>
      </c>
      <c r="E18" s="1" t="s">
        <v>93</v>
      </c>
      <c r="F18" s="1" t="s">
        <v>289</v>
      </c>
      <c r="G18" s="1" t="s">
        <v>301</v>
      </c>
      <c r="H18" s="1" t="s">
        <v>50</v>
      </c>
      <c r="I18" s="1" t="s">
        <v>53</v>
      </c>
      <c r="J18" s="1">
        <v>0</v>
      </c>
      <c r="K18" s="1">
        <v>120</v>
      </c>
      <c r="L18" s="1" t="s">
        <v>291</v>
      </c>
      <c r="M18" s="1" t="s">
        <v>366</v>
      </c>
      <c r="N18" s="1" t="s">
        <v>367</v>
      </c>
      <c r="O18" s="1" t="s">
        <v>364</v>
      </c>
      <c r="P18" s="1" t="s">
        <v>295</v>
      </c>
      <c r="Q18" s="1" t="s">
        <v>4</v>
      </c>
      <c r="R18" s="1" t="s">
        <v>365</v>
      </c>
      <c r="S18" s="1">
        <v>903215581</v>
      </c>
      <c r="T18" s="1"/>
      <c r="U18" s="1" t="s">
        <v>297</v>
      </c>
      <c r="V18" s="1" t="s">
        <v>298</v>
      </c>
      <c r="X18" s="14" t="s">
        <v>45</v>
      </c>
      <c r="Y18" s="14" t="s">
        <v>45</v>
      </c>
      <c r="Z18" s="14" t="s">
        <v>45</v>
      </c>
      <c r="AA18" s="14" t="s">
        <v>299</v>
      </c>
      <c r="AB18" s="2"/>
      <c r="AC18" s="2"/>
      <c r="AD18" s="2"/>
      <c r="AE18" s="2"/>
      <c r="AF18" s="16">
        <f t="shared" si="0"/>
        <v>149440</v>
      </c>
      <c r="AG18" s="17">
        <f t="shared" si="1"/>
        <v>1</v>
      </c>
      <c r="AH18" s="17">
        <f t="shared" si="2"/>
        <v>4.4000000000000004</v>
      </c>
      <c r="AI18" s="18">
        <f>IFERROR(IF(L18="DA",0,IF(L18="TN",VALUE(LEFT(RIGHT(F18,4),1)),IFERROR(VLOOKUP(C18,#REF!,3,0),VLOOKUP(VALUE(C18),#REF!,3,0))*AG18)),AM18+AN18+AO18)</f>
        <v>3</v>
      </c>
      <c r="AJ18" s="18">
        <f t="shared" si="3"/>
        <v>1.7</v>
      </c>
      <c r="AK18" s="19">
        <f t="shared" si="4"/>
        <v>5.0999999999999996</v>
      </c>
      <c r="AM18" s="4">
        <f t="shared" si="5"/>
        <v>2</v>
      </c>
      <c r="AN18" s="4">
        <f t="shared" si="6"/>
        <v>1</v>
      </c>
      <c r="AO18" s="1">
        <f t="shared" si="7"/>
        <v>0</v>
      </c>
      <c r="AP18" s="20" t="e">
        <f>VLOOKUP(C18,#REF!,4,0)</f>
        <v>#REF!</v>
      </c>
      <c r="AQ18" s="1">
        <f>IFERROR(VLOOKUP(AF18,#REF!,6,0),IF(AJ18&gt;1,AJ18-1,AJ18))</f>
        <v>0.7</v>
      </c>
      <c r="AR18" s="1">
        <f>IFERROR(VLOOKUP(AF18,#REF!,24,0),0)</f>
        <v>0</v>
      </c>
      <c r="AS18" s="1">
        <f t="shared" si="8"/>
        <v>1.4</v>
      </c>
      <c r="AT18" s="1">
        <f t="shared" si="9"/>
        <v>3</v>
      </c>
      <c r="AU18" s="1">
        <f t="shared" si="10"/>
        <v>2</v>
      </c>
      <c r="AV18" s="21">
        <f t="shared" si="11"/>
        <v>0.2</v>
      </c>
      <c r="AW18" s="21" cm="1">
        <f t="array" ref="AW18">IF(L18="DATN",0,IF(L18="DA",IF(LEN(Q18)=0,0,0.2),IF(L18="TN",IF(H18="KSCQ",1,1.5), _xlfn.SWITCH(H18,"CN",1.5,"KSCQ",1.5,"CTTT",2,"HEDSPI",1.8,"Viet-Phap",1.8,"KSTN",1.8,"ThSKH",2,"ThSKT",2,"SIE",2,"LATS",2,"KSCLC",1.8,0))))</f>
        <v>1.5</v>
      </c>
      <c r="AX18" s="1">
        <f t="shared" si="12"/>
        <v>120</v>
      </c>
      <c r="AY18" s="1" t="b">
        <f t="shared" si="13"/>
        <v>0</v>
      </c>
      <c r="AZ18" s="1" t="e">
        <f t="shared" si="14"/>
        <v>#REF!</v>
      </c>
      <c r="BA18" s="1"/>
      <c r="BB18" s="1"/>
    </row>
    <row r="19" spans="1:54" ht="12" customHeight="1" x14ac:dyDescent="0.2">
      <c r="A19" s="1" t="s">
        <v>288</v>
      </c>
      <c r="B19" s="1">
        <v>20232</v>
      </c>
      <c r="C19" s="1">
        <v>149058</v>
      </c>
      <c r="D19" s="1" t="s">
        <v>94</v>
      </c>
      <c r="E19" s="1" t="s">
        <v>95</v>
      </c>
      <c r="F19" s="1" t="s">
        <v>349</v>
      </c>
      <c r="G19" s="1" t="s">
        <v>368</v>
      </c>
      <c r="H19" s="1" t="s">
        <v>49</v>
      </c>
      <c r="I19" s="1" t="s">
        <v>53</v>
      </c>
      <c r="J19" s="1">
        <v>0</v>
      </c>
      <c r="K19" s="1">
        <v>40</v>
      </c>
      <c r="L19" s="1" t="s">
        <v>291</v>
      </c>
      <c r="M19" s="1" t="s">
        <v>369</v>
      </c>
      <c r="N19" s="1" t="s">
        <v>370</v>
      </c>
      <c r="O19" s="1" t="s">
        <v>371</v>
      </c>
      <c r="P19" s="1" t="s">
        <v>295</v>
      </c>
      <c r="Q19" s="1" t="s">
        <v>4</v>
      </c>
      <c r="R19" s="1" t="s">
        <v>365</v>
      </c>
      <c r="S19" s="1">
        <v>903215581</v>
      </c>
      <c r="T19" s="1"/>
      <c r="U19" s="1" t="s">
        <v>297</v>
      </c>
      <c r="V19" s="1" t="s">
        <v>298</v>
      </c>
      <c r="X19" s="14" t="s">
        <v>45</v>
      </c>
      <c r="Y19" s="14" t="s">
        <v>45</v>
      </c>
      <c r="Z19" s="14" t="s">
        <v>45</v>
      </c>
      <c r="AA19" s="14" t="s">
        <v>299</v>
      </c>
      <c r="AB19" s="2"/>
      <c r="AC19" s="2"/>
      <c r="AD19" s="2"/>
      <c r="AE19" s="2"/>
      <c r="AF19" s="16">
        <f t="shared" si="0"/>
        <v>149058</v>
      </c>
      <c r="AG19" s="17">
        <f t="shared" si="1"/>
        <v>1</v>
      </c>
      <c r="AH19" s="17">
        <f t="shared" si="2"/>
        <v>4</v>
      </c>
      <c r="AI19" s="18">
        <f>IFERROR(IF(L19="DA",0,IF(L19="TN",VALUE(LEFT(RIGHT(F19,4),1)),IFERROR(VLOOKUP(C19,#REF!,3,0),VLOOKUP(VALUE(C19),#REF!,3,0))*AG19)),AM19+AN19+AO19)</f>
        <v>2</v>
      </c>
      <c r="AJ19" s="18">
        <f t="shared" si="3"/>
        <v>1.5</v>
      </c>
      <c r="AK19" s="19">
        <f t="shared" si="4"/>
        <v>3</v>
      </c>
      <c r="AM19" s="4">
        <f t="shared" si="5"/>
        <v>2</v>
      </c>
      <c r="AN19" s="4">
        <f t="shared" si="6"/>
        <v>0</v>
      </c>
      <c r="AO19" s="1">
        <f t="shared" si="7"/>
        <v>0</v>
      </c>
      <c r="AP19" s="20" t="e">
        <f>VLOOKUP(C19,#REF!,4,0)</f>
        <v>#REF!</v>
      </c>
      <c r="AQ19" s="1">
        <f>IFERROR(VLOOKUP(AF19,#REF!,6,0),IF(AJ19&gt;1,AJ19-1,AJ19))</f>
        <v>0.5</v>
      </c>
      <c r="AR19" s="1">
        <f>IFERROR(VLOOKUP(AF19,#REF!,24,0),0)</f>
        <v>0</v>
      </c>
      <c r="AS19" s="1">
        <f t="shared" si="8"/>
        <v>1</v>
      </c>
      <c r="AT19" s="1">
        <f t="shared" si="9"/>
        <v>2</v>
      </c>
      <c r="AU19" s="1">
        <f t="shared" si="10"/>
        <v>2</v>
      </c>
      <c r="AV19" s="21">
        <f t="shared" si="11"/>
        <v>0</v>
      </c>
      <c r="AW19" s="21" cm="1">
        <f t="array" ref="AW19">IF(L19="DATN",0,IF(L19="DA",IF(LEN(Q19)=0,0,0.2),IF(L19="TN",IF(H19="KSCQ",1,1.5), _xlfn.SWITCH(H19,"CN",1.5,"KSCQ",1.5,"CTTT",2,"HEDSPI",1.8,"Viet-Phap",1.8,"KSTN",1.8,"ThSKH",2,"ThSKT",2,"SIE",2,"LATS",2,"KSCLC",1.8,0))))</f>
        <v>1.5</v>
      </c>
      <c r="AX19" s="1">
        <f t="shared" si="12"/>
        <v>40</v>
      </c>
      <c r="AY19" s="1" t="b">
        <f t="shared" si="13"/>
        <v>0</v>
      </c>
      <c r="AZ19" s="1" t="e">
        <f t="shared" si="14"/>
        <v>#REF!</v>
      </c>
      <c r="BA19" s="1"/>
      <c r="BB19" s="1"/>
    </row>
    <row r="20" spans="1:54" ht="12" customHeight="1" x14ac:dyDescent="0.2">
      <c r="A20" s="1" t="s">
        <v>288</v>
      </c>
      <c r="B20" s="1">
        <v>20232</v>
      </c>
      <c r="C20" s="1">
        <v>147707</v>
      </c>
      <c r="D20" s="1" t="s">
        <v>94</v>
      </c>
      <c r="E20" s="1" t="s">
        <v>95</v>
      </c>
      <c r="F20" s="1" t="s">
        <v>349</v>
      </c>
      <c r="G20" s="1" t="s">
        <v>372</v>
      </c>
      <c r="H20" s="1" t="s">
        <v>47</v>
      </c>
      <c r="I20" s="1" t="s">
        <v>53</v>
      </c>
      <c r="J20" s="1">
        <v>0</v>
      </c>
      <c r="K20" s="1">
        <v>70</v>
      </c>
      <c r="L20" s="1" t="s">
        <v>291</v>
      </c>
      <c r="M20" s="1" t="s">
        <v>373</v>
      </c>
      <c r="N20" s="1" t="s">
        <v>374</v>
      </c>
      <c r="O20" s="1" t="s">
        <v>332</v>
      </c>
      <c r="P20" s="1" t="s">
        <v>295</v>
      </c>
      <c r="Q20" s="1" t="s">
        <v>4</v>
      </c>
      <c r="R20" s="1" t="s">
        <v>365</v>
      </c>
      <c r="S20" s="1">
        <v>903215581</v>
      </c>
      <c r="T20" s="1"/>
      <c r="U20" s="1" t="s">
        <v>297</v>
      </c>
      <c r="V20" s="1" t="s">
        <v>298</v>
      </c>
      <c r="X20" s="14" t="s">
        <v>45</v>
      </c>
      <c r="Y20" s="14" t="s">
        <v>45</v>
      </c>
      <c r="Z20" s="14" t="s">
        <v>45</v>
      </c>
      <c r="AA20" s="14" t="s">
        <v>299</v>
      </c>
      <c r="AB20" s="2"/>
      <c r="AC20" s="2"/>
      <c r="AD20" s="2"/>
      <c r="AE20" s="2"/>
      <c r="AF20" s="16">
        <f t="shared" si="0"/>
        <v>147707</v>
      </c>
      <c r="AG20" s="17">
        <f t="shared" si="1"/>
        <v>1</v>
      </c>
      <c r="AH20" s="17">
        <f t="shared" si="2"/>
        <v>2</v>
      </c>
      <c r="AI20" s="18">
        <f>IFERROR(IF(L20="DA",0,IF(L20="TN",VALUE(LEFT(RIGHT(F20,4),1)),IFERROR(VLOOKUP(C20,#REF!,3,0),VLOOKUP(VALUE(C20),#REF!,3,0))*AG20)),AM20+AN20+AO20)</f>
        <v>2</v>
      </c>
      <c r="AJ20" s="18">
        <f t="shared" si="3"/>
        <v>2</v>
      </c>
      <c r="AK20" s="19">
        <f t="shared" si="4"/>
        <v>4</v>
      </c>
      <c r="AM20" s="4">
        <f t="shared" si="5"/>
        <v>2</v>
      </c>
      <c r="AN20" s="4">
        <f t="shared" si="6"/>
        <v>0</v>
      </c>
      <c r="AO20" s="1">
        <f t="shared" si="7"/>
        <v>0</v>
      </c>
      <c r="AP20" s="20" t="e">
        <f>VLOOKUP(C20,#REF!,4,0)</f>
        <v>#REF!</v>
      </c>
      <c r="AQ20" s="1">
        <f>IFERROR(VLOOKUP(AF20,#REF!,6,0),IF(AJ20&gt;1,AJ20-1,AJ20))</f>
        <v>1</v>
      </c>
      <c r="AR20" s="1">
        <f>IFERROR(VLOOKUP(AF20,#REF!,24,0),0)</f>
        <v>0</v>
      </c>
      <c r="AS20" s="1">
        <f t="shared" si="8"/>
        <v>2</v>
      </c>
      <c r="AT20" s="1">
        <f t="shared" si="9"/>
        <v>2</v>
      </c>
      <c r="AU20" s="1">
        <f t="shared" si="10"/>
        <v>2</v>
      </c>
      <c r="AV20" s="21">
        <f t="shared" si="11"/>
        <v>0.2</v>
      </c>
      <c r="AW20" s="21" cm="1">
        <f t="array" ref="AW20">IF(L20="DATN",0,IF(L20="DA",IF(LEN(Q20)=0,0,0.2),IF(L20="TN",IF(H20="KSCQ",1,1.5), _xlfn.SWITCH(H20,"CN",1.5,"KSCQ",1.5,"CTTT",2,"HEDSPI",1.8,"Viet-Phap",1.8,"KSTN",1.8,"ThSKH",2,"ThSKT",2,"SIE",2,"LATS",2,"KSCLC",1.8,0))))</f>
        <v>1.8</v>
      </c>
      <c r="AX20" s="1">
        <f t="shared" si="12"/>
        <v>70</v>
      </c>
      <c r="AY20" s="1" t="b">
        <f t="shared" si="13"/>
        <v>0</v>
      </c>
      <c r="AZ20" s="1" t="e">
        <f t="shared" si="14"/>
        <v>#REF!</v>
      </c>
      <c r="BA20" s="1"/>
      <c r="BB20" s="1"/>
    </row>
    <row r="21" spans="1:54" ht="12" customHeight="1" x14ac:dyDescent="0.2">
      <c r="A21" s="1" t="s">
        <v>288</v>
      </c>
      <c r="B21" s="1">
        <v>20232</v>
      </c>
      <c r="C21" s="1">
        <v>147772</v>
      </c>
      <c r="D21" s="1" t="s">
        <v>138</v>
      </c>
      <c r="E21" s="1" t="s">
        <v>109</v>
      </c>
      <c r="F21" s="1" t="s">
        <v>349</v>
      </c>
      <c r="G21" s="1" t="s">
        <v>375</v>
      </c>
      <c r="H21" s="1" t="s">
        <v>47</v>
      </c>
      <c r="I21" s="1" t="s">
        <v>53</v>
      </c>
      <c r="J21" s="1">
        <v>0</v>
      </c>
      <c r="K21" s="1">
        <v>145</v>
      </c>
      <c r="L21" s="1" t="s">
        <v>291</v>
      </c>
      <c r="M21" s="1" t="s">
        <v>376</v>
      </c>
      <c r="N21" s="1" t="s">
        <v>377</v>
      </c>
      <c r="O21" s="1" t="s">
        <v>294</v>
      </c>
      <c r="P21" s="1" t="s">
        <v>295</v>
      </c>
      <c r="Q21" s="1" t="s">
        <v>23</v>
      </c>
      <c r="R21" s="1" t="s">
        <v>378</v>
      </c>
      <c r="S21" s="1">
        <v>948181948</v>
      </c>
      <c r="T21" s="1"/>
      <c r="U21" s="1" t="s">
        <v>297</v>
      </c>
      <c r="V21" s="1" t="s">
        <v>298</v>
      </c>
      <c r="X21" s="14" t="s">
        <v>45</v>
      </c>
      <c r="Y21" s="14" t="s">
        <v>45</v>
      </c>
      <c r="Z21" s="14" t="s">
        <v>45</v>
      </c>
      <c r="AA21" s="14" t="s">
        <v>299</v>
      </c>
      <c r="AB21" s="2"/>
      <c r="AC21" s="2"/>
      <c r="AD21" s="2"/>
      <c r="AE21" s="2"/>
      <c r="AF21" s="16">
        <f t="shared" si="0"/>
        <v>147772</v>
      </c>
      <c r="AG21" s="17">
        <f t="shared" si="1"/>
        <v>1</v>
      </c>
      <c r="AH21" s="17">
        <f t="shared" si="2"/>
        <v>6</v>
      </c>
      <c r="AI21" s="18">
        <f>IFERROR(IF(L21="DA",0,IF(L21="TN",VALUE(LEFT(RIGHT(F21,4),1)),IFERROR(VLOOKUP(C21,#REF!,3,0),VLOOKUP(VALUE(C21),#REF!,3,0))*AG21)),AM21+AN21+AO21)</f>
        <v>2</v>
      </c>
      <c r="AJ21" s="18">
        <f t="shared" si="3"/>
        <v>2.2000000000000002</v>
      </c>
      <c r="AK21" s="19">
        <f t="shared" si="4"/>
        <v>4.4000000000000004</v>
      </c>
      <c r="AM21" s="4">
        <f t="shared" si="5"/>
        <v>2</v>
      </c>
      <c r="AN21" s="4">
        <f t="shared" si="6"/>
        <v>0</v>
      </c>
      <c r="AO21" s="1">
        <f t="shared" si="7"/>
        <v>0</v>
      </c>
      <c r="AP21" s="20" t="e">
        <f>VLOOKUP(C21,#REF!,4,0)</f>
        <v>#REF!</v>
      </c>
      <c r="AQ21" s="1">
        <f>IFERROR(VLOOKUP(AF21,#REF!,6,0),IF(AJ21&gt;1,AJ21-1,AJ21))</f>
        <v>1.2000000000000002</v>
      </c>
      <c r="AR21" s="1">
        <f>IFERROR(VLOOKUP(AF21,#REF!,24,0),0)</f>
        <v>0</v>
      </c>
      <c r="AS21" s="1">
        <f t="shared" si="8"/>
        <v>2.4000000000000004</v>
      </c>
      <c r="AT21" s="1">
        <f t="shared" si="9"/>
        <v>2</v>
      </c>
      <c r="AU21" s="1">
        <f t="shared" si="10"/>
        <v>2</v>
      </c>
      <c r="AV21" s="21">
        <f t="shared" si="11"/>
        <v>0.4</v>
      </c>
      <c r="AW21" s="21" cm="1">
        <f t="array" ref="AW21">IF(L21="DATN",0,IF(L21="DA",IF(LEN(Q21)=0,0,0.2),IF(L21="TN",IF(H21="KSCQ",1,1.5), _xlfn.SWITCH(H21,"CN",1.5,"KSCQ",1.5,"CTTT",2,"HEDSPI",1.8,"Viet-Phap",1.8,"KSTN",1.8,"ThSKH",2,"ThSKT",2,"SIE",2,"LATS",2,"KSCLC",1.8,0))))</f>
        <v>1.8</v>
      </c>
      <c r="AX21" s="1">
        <f t="shared" si="12"/>
        <v>145</v>
      </c>
      <c r="AY21" s="1" t="b">
        <f t="shared" si="13"/>
        <v>0</v>
      </c>
      <c r="AZ21" s="1" t="e">
        <f t="shared" si="14"/>
        <v>#REF!</v>
      </c>
      <c r="BA21" s="1"/>
      <c r="BB21" s="1"/>
    </row>
    <row r="22" spans="1:54" ht="12" customHeight="1" x14ac:dyDescent="0.2">
      <c r="A22" s="1" t="s">
        <v>288</v>
      </c>
      <c r="B22" s="1">
        <v>20232</v>
      </c>
      <c r="C22" s="1">
        <v>147781</v>
      </c>
      <c r="D22" s="1" t="s">
        <v>110</v>
      </c>
      <c r="E22" s="1" t="s">
        <v>111</v>
      </c>
      <c r="F22" s="1" t="s">
        <v>379</v>
      </c>
      <c r="G22" s="1" t="s">
        <v>380</v>
      </c>
      <c r="H22" s="1" t="s">
        <v>47</v>
      </c>
      <c r="I22" s="1" t="s">
        <v>53</v>
      </c>
      <c r="J22" s="1">
        <v>0</v>
      </c>
      <c r="K22" s="1">
        <v>40</v>
      </c>
      <c r="L22" s="1" t="s">
        <v>61</v>
      </c>
      <c r="M22" s="1" t="s">
        <v>381</v>
      </c>
      <c r="N22" s="1" t="s">
        <v>382</v>
      </c>
      <c r="O22" s="1" t="s">
        <v>383</v>
      </c>
      <c r="P22" s="1" t="s">
        <v>295</v>
      </c>
      <c r="Q22" s="1" t="s">
        <v>27</v>
      </c>
      <c r="R22" s="1" t="s">
        <v>378</v>
      </c>
      <c r="S22" s="1">
        <v>948181948</v>
      </c>
      <c r="T22" s="1"/>
      <c r="U22" s="1" t="s">
        <v>297</v>
      </c>
      <c r="V22" s="1" t="s">
        <v>298</v>
      </c>
      <c r="X22" s="14" t="s">
        <v>45</v>
      </c>
      <c r="Y22" s="14" t="s">
        <v>45</v>
      </c>
      <c r="Z22" s="14" t="s">
        <v>45</v>
      </c>
      <c r="AA22" s="14" t="s">
        <v>299</v>
      </c>
      <c r="AB22" s="2"/>
      <c r="AC22" s="2"/>
      <c r="AD22" s="2"/>
      <c r="AE22" s="2"/>
      <c r="AF22" s="16">
        <f t="shared" si="0"/>
        <v>147781</v>
      </c>
      <c r="AG22" s="17">
        <f t="shared" si="1"/>
        <v>1</v>
      </c>
      <c r="AH22" s="17">
        <f t="shared" si="2"/>
        <v>5.2</v>
      </c>
      <c r="AI22" s="18">
        <f>IFERROR(IF(L22="DA",0,IF(L22="TN",VALUE(LEFT(RIGHT(F22,4),1)),IFERROR(VLOOKUP(C22,#REF!,3,0),VLOOKUP(VALUE(C22),#REF!,3,0))*AG22)),AM22+AN22+AO22)</f>
        <v>4</v>
      </c>
      <c r="AJ22" s="18">
        <f t="shared" si="3"/>
        <v>1.8</v>
      </c>
      <c r="AK22" s="19">
        <f t="shared" si="4"/>
        <v>7.2</v>
      </c>
      <c r="AM22" s="4">
        <f t="shared" si="5"/>
        <v>0</v>
      </c>
      <c r="AN22" s="4">
        <f t="shared" si="6"/>
        <v>4</v>
      </c>
      <c r="AO22" s="1">
        <f t="shared" si="7"/>
        <v>0</v>
      </c>
      <c r="AP22" s="20" t="e">
        <f>VLOOKUP(C22,#REF!,4,0)</f>
        <v>#REF!</v>
      </c>
      <c r="AQ22" s="1">
        <f>IFERROR(VLOOKUP(AF22,#REF!,6,0),IF(AJ22&gt;1,AJ22-1,AJ22))</f>
        <v>0.8</v>
      </c>
      <c r="AR22" s="1">
        <f>IFERROR(VLOOKUP(AF22,#REF!,24,0),0)</f>
        <v>0</v>
      </c>
      <c r="AS22" s="1">
        <f t="shared" si="8"/>
        <v>1.6</v>
      </c>
      <c r="AT22" s="1">
        <f t="shared" si="9"/>
        <v>4</v>
      </c>
      <c r="AU22" s="1">
        <f t="shared" si="10"/>
        <v>2</v>
      </c>
      <c r="AV22" s="21">
        <f t="shared" si="11"/>
        <v>0</v>
      </c>
      <c r="AW22" s="21" cm="1">
        <f t="array" ref="AW22">IF(L22="DATN",0,IF(L22="DA",IF(LEN(Q22)=0,0,0.2),IF(L22="TN",IF(H22="KSCQ",1,1.5), _xlfn.SWITCH(H22,"CN",1.5,"KSCQ",1.5,"CTTT",2,"HEDSPI",1.8,"Viet-Phap",1.8,"KSTN",1.8,"ThSKH",2,"ThSKT",2,"SIE",2,"LATS",2,"KSCLC",1.8,0))))</f>
        <v>1.8</v>
      </c>
      <c r="AX22" s="1">
        <f t="shared" si="12"/>
        <v>40</v>
      </c>
      <c r="AY22" s="1" t="b">
        <f t="shared" si="13"/>
        <v>0</v>
      </c>
      <c r="AZ22" s="1" t="e">
        <f t="shared" si="14"/>
        <v>#REF!</v>
      </c>
      <c r="BA22" s="1"/>
      <c r="BB22" s="1"/>
    </row>
    <row r="23" spans="1:54" ht="12" customHeight="1" x14ac:dyDescent="0.2">
      <c r="A23" s="1" t="s">
        <v>288</v>
      </c>
      <c r="B23" s="1">
        <v>20232</v>
      </c>
      <c r="C23" s="1">
        <v>147782</v>
      </c>
      <c r="D23" s="1" t="s">
        <v>110</v>
      </c>
      <c r="E23" s="1" t="s">
        <v>111</v>
      </c>
      <c r="F23" s="1" t="s">
        <v>379</v>
      </c>
      <c r="G23" s="1" t="s">
        <v>384</v>
      </c>
      <c r="H23" s="1" t="s">
        <v>47</v>
      </c>
      <c r="I23" s="1" t="s">
        <v>53</v>
      </c>
      <c r="J23" s="1">
        <v>0</v>
      </c>
      <c r="K23" s="1">
        <v>40</v>
      </c>
      <c r="L23" s="1" t="s">
        <v>61</v>
      </c>
      <c r="M23" s="1" t="s">
        <v>385</v>
      </c>
      <c r="N23" s="1" t="s">
        <v>386</v>
      </c>
      <c r="O23" s="1" t="s">
        <v>387</v>
      </c>
      <c r="P23" s="1" t="s">
        <v>295</v>
      </c>
      <c r="Q23" s="1" t="s">
        <v>3</v>
      </c>
      <c r="R23" s="1" t="s">
        <v>378</v>
      </c>
      <c r="S23" s="1">
        <v>948181948</v>
      </c>
      <c r="T23" s="1"/>
      <c r="U23" s="1" t="s">
        <v>297</v>
      </c>
      <c r="V23" s="1" t="s">
        <v>298</v>
      </c>
      <c r="X23" s="14" t="s">
        <v>45</v>
      </c>
      <c r="Y23" s="14" t="s">
        <v>45</v>
      </c>
      <c r="Z23" s="14" t="s">
        <v>45</v>
      </c>
      <c r="AA23" s="14" t="s">
        <v>299</v>
      </c>
      <c r="AB23" s="2"/>
      <c r="AC23" s="2"/>
      <c r="AD23" s="2"/>
      <c r="AE23" s="2"/>
      <c r="AF23" s="16">
        <f t="shared" si="0"/>
        <v>147782</v>
      </c>
      <c r="AG23" s="17">
        <f t="shared" si="1"/>
        <v>1</v>
      </c>
      <c r="AH23" s="17">
        <f t="shared" si="2"/>
        <v>5.2</v>
      </c>
      <c r="AI23" s="18">
        <f>IFERROR(IF(L23="DA",0,IF(L23="TN",VALUE(LEFT(RIGHT(F23,4),1)),IFERROR(VLOOKUP(C23,#REF!,3,0),VLOOKUP(VALUE(C23),#REF!,3,0))*AG23)),AM23+AN23+AO23)</f>
        <v>4</v>
      </c>
      <c r="AJ23" s="18">
        <f t="shared" si="3"/>
        <v>1.8</v>
      </c>
      <c r="AK23" s="19">
        <f t="shared" si="4"/>
        <v>7.2</v>
      </c>
      <c r="AM23" s="4">
        <f t="shared" si="5"/>
        <v>0</v>
      </c>
      <c r="AN23" s="4">
        <f t="shared" si="6"/>
        <v>4</v>
      </c>
      <c r="AO23" s="1">
        <f t="shared" si="7"/>
        <v>0</v>
      </c>
      <c r="AP23" s="20" t="e">
        <f>VLOOKUP(C23,#REF!,4,0)</f>
        <v>#REF!</v>
      </c>
      <c r="AQ23" s="1">
        <f>IFERROR(VLOOKUP(AF23,#REF!,6,0),IF(AJ23&gt;1,AJ23-1,AJ23))</f>
        <v>0.8</v>
      </c>
      <c r="AR23" s="1">
        <f>IFERROR(VLOOKUP(AF23,#REF!,24,0),0)</f>
        <v>0</v>
      </c>
      <c r="AS23" s="1">
        <f t="shared" si="8"/>
        <v>1.6</v>
      </c>
      <c r="AT23" s="1">
        <f t="shared" si="9"/>
        <v>4</v>
      </c>
      <c r="AU23" s="1">
        <f t="shared" si="10"/>
        <v>2</v>
      </c>
      <c r="AV23" s="21">
        <f t="shared" si="11"/>
        <v>0</v>
      </c>
      <c r="AW23" s="21" cm="1">
        <f t="array" ref="AW23">IF(L23="DATN",0,IF(L23="DA",IF(LEN(Q23)=0,0,0.2),IF(L23="TN",IF(H23="KSCQ",1,1.5), _xlfn.SWITCH(H23,"CN",1.5,"KSCQ",1.5,"CTTT",2,"HEDSPI",1.8,"Viet-Phap",1.8,"KSTN",1.8,"ThSKH",2,"ThSKT",2,"SIE",2,"LATS",2,"KSCLC",1.8,0))))</f>
        <v>1.8</v>
      </c>
      <c r="AX23" s="1">
        <f t="shared" si="12"/>
        <v>40</v>
      </c>
      <c r="AY23" s="1" t="b">
        <f t="shared" si="13"/>
        <v>0</v>
      </c>
      <c r="AZ23" s="1" t="e">
        <f t="shared" si="14"/>
        <v>#REF!</v>
      </c>
      <c r="BA23" s="1"/>
      <c r="BB23" s="1"/>
    </row>
    <row r="24" spans="1:54" ht="12" customHeight="1" x14ac:dyDescent="0.2">
      <c r="A24" s="1" t="s">
        <v>288</v>
      </c>
      <c r="B24" s="1">
        <v>20232</v>
      </c>
      <c r="C24" s="1">
        <v>147843</v>
      </c>
      <c r="D24" s="1" t="s">
        <v>80</v>
      </c>
      <c r="E24" s="1" t="s">
        <v>81</v>
      </c>
      <c r="F24" s="1" t="s">
        <v>379</v>
      </c>
      <c r="G24" s="1" t="s">
        <v>388</v>
      </c>
      <c r="H24" s="1" t="s">
        <v>47</v>
      </c>
      <c r="I24" s="1" t="s">
        <v>53</v>
      </c>
      <c r="J24" s="1">
        <v>0</v>
      </c>
      <c r="K24" s="1">
        <v>40</v>
      </c>
      <c r="L24" s="1" t="s">
        <v>61</v>
      </c>
      <c r="M24" s="1" t="s">
        <v>389</v>
      </c>
      <c r="N24" s="1" t="s">
        <v>390</v>
      </c>
      <c r="O24" s="1" t="s">
        <v>391</v>
      </c>
      <c r="P24" s="1" t="s">
        <v>295</v>
      </c>
      <c r="Q24" s="1" t="s">
        <v>40</v>
      </c>
      <c r="R24" s="1" t="s">
        <v>378</v>
      </c>
      <c r="S24" s="1">
        <v>948181948</v>
      </c>
      <c r="T24" s="1"/>
      <c r="U24" s="1" t="s">
        <v>297</v>
      </c>
      <c r="V24" s="1" t="s">
        <v>298</v>
      </c>
      <c r="X24" s="14" t="s">
        <v>45</v>
      </c>
      <c r="Y24" s="14" t="s">
        <v>45</v>
      </c>
      <c r="Z24" s="14" t="s">
        <v>45</v>
      </c>
      <c r="AA24" s="14" t="s">
        <v>299</v>
      </c>
      <c r="AB24" s="2"/>
      <c r="AC24" s="2"/>
      <c r="AD24" s="2"/>
      <c r="AE24" s="2"/>
      <c r="AF24" s="16">
        <f t="shared" si="0"/>
        <v>147843</v>
      </c>
      <c r="AG24" s="17">
        <f t="shared" si="1"/>
        <v>1</v>
      </c>
      <c r="AH24" s="17">
        <f t="shared" si="2"/>
        <v>5.2</v>
      </c>
      <c r="AI24" s="18">
        <f>IFERROR(IF(L24="DA",0,IF(L24="TN",VALUE(LEFT(RIGHT(F24,4),1)),IFERROR(VLOOKUP(C24,#REF!,3,0),VLOOKUP(VALUE(C24),#REF!,3,0))*AG24)),AM24+AN24+AO24)</f>
        <v>4</v>
      </c>
      <c r="AJ24" s="18">
        <f t="shared" si="3"/>
        <v>1.8</v>
      </c>
      <c r="AK24" s="19">
        <f t="shared" si="4"/>
        <v>7.2</v>
      </c>
      <c r="AM24" s="4">
        <f t="shared" si="5"/>
        <v>0</v>
      </c>
      <c r="AN24" s="4">
        <f t="shared" si="6"/>
        <v>4</v>
      </c>
      <c r="AO24" s="1">
        <f t="shared" si="7"/>
        <v>0</v>
      </c>
      <c r="AP24" s="20" t="e">
        <f>VLOOKUP(C24,#REF!,4,0)</f>
        <v>#REF!</v>
      </c>
      <c r="AQ24" s="1">
        <f>IFERROR(VLOOKUP(AF24,#REF!,6,0),IF(AJ24&gt;1,AJ24-1,AJ24))</f>
        <v>0.8</v>
      </c>
      <c r="AR24" s="1">
        <f>IFERROR(VLOOKUP(AF24,#REF!,24,0),0)</f>
        <v>0</v>
      </c>
      <c r="AS24" s="1">
        <f t="shared" si="8"/>
        <v>1.6</v>
      </c>
      <c r="AT24" s="1">
        <f t="shared" si="9"/>
        <v>4</v>
      </c>
      <c r="AU24" s="1">
        <f t="shared" si="10"/>
        <v>2</v>
      </c>
      <c r="AV24" s="21">
        <f t="shared" si="11"/>
        <v>0</v>
      </c>
      <c r="AW24" s="21" cm="1">
        <f t="array" ref="AW24">IF(L24="DATN",0,IF(L24="DA",IF(LEN(Q24)=0,0,0.2),IF(L24="TN",IF(H24="KSCQ",1,1.5), _xlfn.SWITCH(H24,"CN",1.5,"KSCQ",1.5,"CTTT",2,"HEDSPI",1.8,"Viet-Phap",1.8,"KSTN",1.8,"ThSKH",2,"ThSKT",2,"SIE",2,"LATS",2,"KSCLC",1.8,0))))</f>
        <v>1.8</v>
      </c>
      <c r="AX24" s="1">
        <f t="shared" si="12"/>
        <v>40</v>
      </c>
      <c r="AY24" s="1" t="b">
        <f t="shared" si="13"/>
        <v>0</v>
      </c>
      <c r="AZ24" s="1" t="e">
        <f t="shared" si="14"/>
        <v>#REF!</v>
      </c>
      <c r="BA24" s="1"/>
      <c r="BB24" s="1"/>
    </row>
    <row r="25" spans="1:54" ht="12" customHeight="1" x14ac:dyDescent="0.2">
      <c r="A25" s="1" t="s">
        <v>288</v>
      </c>
      <c r="B25" s="1">
        <v>20232</v>
      </c>
      <c r="C25" s="1">
        <v>149502</v>
      </c>
      <c r="D25" s="1" t="s">
        <v>103</v>
      </c>
      <c r="E25" s="1" t="s">
        <v>104</v>
      </c>
      <c r="F25" s="1" t="s">
        <v>289</v>
      </c>
      <c r="G25" s="1" t="s">
        <v>392</v>
      </c>
      <c r="H25" s="1" t="s">
        <v>50</v>
      </c>
      <c r="I25" s="1" t="s">
        <v>53</v>
      </c>
      <c r="J25" s="1">
        <v>0</v>
      </c>
      <c r="K25" s="1">
        <v>50</v>
      </c>
      <c r="L25" s="1" t="s">
        <v>291</v>
      </c>
      <c r="M25" s="1" t="s">
        <v>393</v>
      </c>
      <c r="N25" s="1" t="s">
        <v>394</v>
      </c>
      <c r="O25" s="1" t="s">
        <v>395</v>
      </c>
      <c r="P25" s="1" t="s">
        <v>295</v>
      </c>
      <c r="Q25" s="1" t="s">
        <v>14</v>
      </c>
      <c r="R25" s="1" t="s">
        <v>396</v>
      </c>
      <c r="S25" s="1">
        <v>967995584</v>
      </c>
      <c r="T25" s="1"/>
      <c r="U25" s="1" t="s">
        <v>297</v>
      </c>
      <c r="V25" s="1" t="s">
        <v>298</v>
      </c>
      <c r="X25" s="14" t="s">
        <v>45</v>
      </c>
      <c r="Y25" s="14" t="s">
        <v>45</v>
      </c>
      <c r="Z25" s="14" t="s">
        <v>45</v>
      </c>
      <c r="AA25" s="14" t="s">
        <v>299</v>
      </c>
      <c r="AB25" s="23"/>
      <c r="AC25" s="23"/>
      <c r="AD25" s="23"/>
      <c r="AE25" s="23"/>
      <c r="AF25" s="16">
        <f t="shared" si="0"/>
        <v>149502</v>
      </c>
      <c r="AG25" s="17">
        <f t="shared" si="1"/>
        <v>1</v>
      </c>
      <c r="AH25" s="17">
        <f t="shared" si="2"/>
        <v>4</v>
      </c>
      <c r="AI25" s="18">
        <f>IFERROR(IF(L25="DA",0,IF(L25="TN",VALUE(LEFT(RIGHT(F25,4),1)),IFERROR(VLOOKUP(C25,#REF!,3,0),VLOOKUP(VALUE(C25),#REF!,3,0))*AG25)),AM25+AN25+AO25)</f>
        <v>3</v>
      </c>
      <c r="AJ25" s="18">
        <f t="shared" si="3"/>
        <v>1.5</v>
      </c>
      <c r="AK25" s="19">
        <f t="shared" si="4"/>
        <v>4.5</v>
      </c>
      <c r="AM25" s="4">
        <f t="shared" si="5"/>
        <v>2</v>
      </c>
      <c r="AN25" s="4">
        <f t="shared" si="6"/>
        <v>1</v>
      </c>
      <c r="AO25" s="1">
        <f t="shared" si="7"/>
        <v>0</v>
      </c>
      <c r="AP25" s="20" t="e">
        <f>VLOOKUP(C25,#REF!,4,0)</f>
        <v>#REF!</v>
      </c>
      <c r="AQ25" s="1">
        <f>IFERROR(VLOOKUP(AF25,#REF!,6,0),IF(AJ25&gt;1,AJ25-1,AJ25))</f>
        <v>0.5</v>
      </c>
      <c r="AR25" s="1">
        <f>IFERROR(VLOOKUP(AF25,#REF!,24,0),0)</f>
        <v>0</v>
      </c>
      <c r="AS25" s="1">
        <f t="shared" si="8"/>
        <v>1</v>
      </c>
      <c r="AT25" s="1">
        <f t="shared" si="9"/>
        <v>3</v>
      </c>
      <c r="AU25" s="1">
        <f t="shared" si="10"/>
        <v>2</v>
      </c>
      <c r="AV25" s="21">
        <f t="shared" si="11"/>
        <v>0</v>
      </c>
      <c r="AW25" s="21" cm="1">
        <f t="array" ref="AW25">IF(L25="DATN",0,IF(L25="DA",IF(LEN(Q25)=0,0,0.2),IF(L25="TN",IF(H25="KSCQ",1,1.5), _xlfn.SWITCH(H25,"CN",1.5,"KSCQ",1.5,"CTTT",2,"HEDSPI",1.8,"Viet-Phap",1.8,"KSTN",1.8,"ThSKH",2,"ThSKT",2,"SIE",2,"LATS",2,"KSCLC",1.8,0))))</f>
        <v>1.5</v>
      </c>
      <c r="AX25" s="1">
        <f t="shared" si="12"/>
        <v>50</v>
      </c>
      <c r="AY25" s="1" t="b">
        <f t="shared" si="13"/>
        <v>0</v>
      </c>
      <c r="AZ25" s="1" t="e">
        <f t="shared" si="14"/>
        <v>#REF!</v>
      </c>
      <c r="BA25" s="27"/>
      <c r="BB25" s="27"/>
    </row>
    <row r="26" spans="1:54" ht="12" customHeight="1" x14ac:dyDescent="0.2">
      <c r="A26" s="1" t="s">
        <v>288</v>
      </c>
      <c r="B26" s="1">
        <v>20232</v>
      </c>
      <c r="C26" s="1">
        <v>147730</v>
      </c>
      <c r="D26" s="1" t="s">
        <v>246</v>
      </c>
      <c r="E26" s="1" t="s">
        <v>247</v>
      </c>
      <c r="F26" s="1" t="s">
        <v>300</v>
      </c>
      <c r="G26" s="1" t="s">
        <v>334</v>
      </c>
      <c r="H26" s="1" t="s">
        <v>47</v>
      </c>
      <c r="I26" s="1" t="s">
        <v>53</v>
      </c>
      <c r="J26" s="1">
        <v>0</v>
      </c>
      <c r="K26" s="1">
        <v>150</v>
      </c>
      <c r="L26" s="1" t="s">
        <v>291</v>
      </c>
      <c r="M26" s="1" t="s">
        <v>397</v>
      </c>
      <c r="N26" s="1" t="s">
        <v>398</v>
      </c>
      <c r="O26" s="1" t="s">
        <v>337</v>
      </c>
      <c r="P26" s="1" t="s">
        <v>295</v>
      </c>
      <c r="Q26" s="1" t="s">
        <v>25</v>
      </c>
      <c r="R26" s="1" t="s">
        <v>399</v>
      </c>
      <c r="S26" s="1">
        <v>392990092</v>
      </c>
      <c r="T26" s="1"/>
      <c r="U26" s="1" t="s">
        <v>297</v>
      </c>
      <c r="V26" s="1" t="s">
        <v>298</v>
      </c>
      <c r="X26" s="14" t="s">
        <v>45</v>
      </c>
      <c r="Y26" s="14" t="s">
        <v>45</v>
      </c>
      <c r="Z26" s="14" t="s">
        <v>45</v>
      </c>
      <c r="AA26" s="14" t="s">
        <v>299</v>
      </c>
      <c r="AB26" s="3"/>
      <c r="AC26" s="3"/>
      <c r="AD26" s="3"/>
      <c r="AE26" s="28"/>
      <c r="AF26" s="16">
        <f t="shared" si="0"/>
        <v>147730</v>
      </c>
      <c r="AG26" s="17">
        <f t="shared" si="1"/>
        <v>1</v>
      </c>
      <c r="AH26" s="17">
        <f t="shared" si="2"/>
        <v>9</v>
      </c>
      <c r="AI26" s="18">
        <f>IFERROR(IF(L26="DA",0,IF(L26="TN",VALUE(LEFT(RIGHT(F26,4),1)),IFERROR(VLOOKUP(C26,#REF!,3,0),VLOOKUP(VALUE(C26),#REF!,3,0))*AG26)),AM26+AN26+AO26)</f>
        <v>4</v>
      </c>
      <c r="AJ26" s="18">
        <f t="shared" si="3"/>
        <v>2.2000000000000002</v>
      </c>
      <c r="AK26" s="19">
        <f t="shared" si="4"/>
        <v>8.8000000000000007</v>
      </c>
      <c r="AM26" s="4">
        <f t="shared" si="5"/>
        <v>3</v>
      </c>
      <c r="AN26" s="4">
        <f t="shared" si="6"/>
        <v>1</v>
      </c>
      <c r="AO26" s="1">
        <f t="shared" si="7"/>
        <v>0</v>
      </c>
      <c r="AP26" s="20" t="e">
        <f>VLOOKUP(C26,#REF!,4,0)</f>
        <v>#REF!</v>
      </c>
      <c r="AQ26" s="1">
        <f>IFERROR(VLOOKUP(AF26,#REF!,6,0),IF(AJ26&gt;1,AJ26-1,AJ26))</f>
        <v>1.2000000000000002</v>
      </c>
      <c r="AR26" s="1">
        <f>IFERROR(VLOOKUP(AF26,#REF!,24,0),0)</f>
        <v>0</v>
      </c>
      <c r="AS26" s="1">
        <f t="shared" si="8"/>
        <v>3.6000000000000005</v>
      </c>
      <c r="AT26" s="1">
        <f t="shared" si="9"/>
        <v>4</v>
      </c>
      <c r="AU26" s="1">
        <f t="shared" si="10"/>
        <v>3</v>
      </c>
      <c r="AV26" s="21">
        <f t="shared" si="11"/>
        <v>0.4</v>
      </c>
      <c r="AW26" s="21" cm="1">
        <f t="array" ref="AW26">IF(L26="DATN",0,IF(L26="DA",IF(LEN(Q26)=0,0,0.2),IF(L26="TN",IF(H26="KSCQ",1,1.5), _xlfn.SWITCH(H26,"CN",1.5,"KSCQ",1.5,"CTTT",2,"HEDSPI",1.8,"Viet-Phap",1.8,"KSTN",1.8,"ThSKH",2,"ThSKT",2,"SIE",2,"LATS",2,"KSCLC",1.8,0))))</f>
        <v>1.8</v>
      </c>
      <c r="AX26" s="1">
        <f t="shared" si="12"/>
        <v>150</v>
      </c>
      <c r="AY26" s="1" t="b">
        <f t="shared" si="13"/>
        <v>0</v>
      </c>
      <c r="AZ26" s="1" t="e">
        <f t="shared" si="14"/>
        <v>#REF!</v>
      </c>
      <c r="BA26" s="1"/>
      <c r="BB26" s="1"/>
    </row>
    <row r="27" spans="1:54" ht="12" customHeight="1" x14ac:dyDescent="0.2">
      <c r="A27" s="1" t="s">
        <v>288</v>
      </c>
      <c r="B27" s="1">
        <v>20232</v>
      </c>
      <c r="C27" s="1">
        <v>149432</v>
      </c>
      <c r="D27" s="1" t="s">
        <v>176</v>
      </c>
      <c r="E27" s="1" t="s">
        <v>177</v>
      </c>
      <c r="F27" s="1" t="s">
        <v>289</v>
      </c>
      <c r="G27" s="1" t="s">
        <v>301</v>
      </c>
      <c r="H27" s="1" t="s">
        <v>50</v>
      </c>
      <c r="I27" s="1" t="s">
        <v>53</v>
      </c>
      <c r="J27" s="1">
        <v>0</v>
      </c>
      <c r="K27" s="1">
        <v>160</v>
      </c>
      <c r="L27" s="1" t="s">
        <v>291</v>
      </c>
      <c r="M27" s="1" t="s">
        <v>400</v>
      </c>
      <c r="N27" s="1" t="s">
        <v>401</v>
      </c>
      <c r="O27" s="1" t="s">
        <v>402</v>
      </c>
      <c r="P27" s="1" t="s">
        <v>295</v>
      </c>
      <c r="Q27" s="1" t="s">
        <v>25</v>
      </c>
      <c r="R27" s="1" t="s">
        <v>399</v>
      </c>
      <c r="S27" s="1">
        <v>392990092</v>
      </c>
      <c r="T27" s="1"/>
      <c r="U27" s="1" t="s">
        <v>297</v>
      </c>
      <c r="V27" s="1" t="s">
        <v>298</v>
      </c>
      <c r="X27" s="14" t="s">
        <v>45</v>
      </c>
      <c r="Y27" s="14" t="s">
        <v>45</v>
      </c>
      <c r="Z27" s="14" t="s">
        <v>45</v>
      </c>
      <c r="AA27" s="14" t="s">
        <v>299</v>
      </c>
      <c r="AB27" s="2"/>
      <c r="AC27" s="2"/>
      <c r="AD27" s="2"/>
      <c r="AE27" s="2"/>
      <c r="AF27" s="16">
        <f t="shared" si="0"/>
        <v>149432</v>
      </c>
      <c r="AG27" s="17">
        <f t="shared" si="1"/>
        <v>1</v>
      </c>
      <c r="AH27" s="17">
        <f t="shared" si="2"/>
        <v>4.8</v>
      </c>
      <c r="AI27" s="18">
        <f>IFERROR(IF(L27="DA",0,IF(L27="TN",VALUE(LEFT(RIGHT(F27,4),1)),IFERROR(VLOOKUP(C27,#REF!,3,0),VLOOKUP(VALUE(C27),#REF!,3,0))*AG27)),AM27+AN27+AO27)</f>
        <v>3</v>
      </c>
      <c r="AJ27" s="18">
        <f t="shared" si="3"/>
        <v>1.9</v>
      </c>
      <c r="AK27" s="19">
        <f t="shared" si="4"/>
        <v>5.6999999999999993</v>
      </c>
      <c r="AM27" s="4">
        <f t="shared" si="5"/>
        <v>2</v>
      </c>
      <c r="AN27" s="4">
        <f t="shared" si="6"/>
        <v>1</v>
      </c>
      <c r="AO27" s="1">
        <f t="shared" si="7"/>
        <v>0</v>
      </c>
      <c r="AP27" s="20" t="e">
        <f>VLOOKUP(C27,#REF!,4,0)</f>
        <v>#REF!</v>
      </c>
      <c r="AQ27" s="1">
        <f>IFERROR(VLOOKUP(AF27,#REF!,6,0),IF(AJ27&gt;1,AJ27-1,AJ27))</f>
        <v>0.89999999999999991</v>
      </c>
      <c r="AR27" s="1">
        <f>IFERROR(VLOOKUP(AF27,#REF!,24,0),0)</f>
        <v>0</v>
      </c>
      <c r="AS27" s="1">
        <f t="shared" si="8"/>
        <v>1.7999999999999998</v>
      </c>
      <c r="AT27" s="1">
        <f t="shared" si="9"/>
        <v>3</v>
      </c>
      <c r="AU27" s="1">
        <f t="shared" si="10"/>
        <v>2</v>
      </c>
      <c r="AV27" s="21">
        <f t="shared" si="11"/>
        <v>0.4</v>
      </c>
      <c r="AW27" s="21" cm="1">
        <f t="array" ref="AW27">IF(L27="DATN",0,IF(L27="DA",IF(LEN(Q27)=0,0,0.2),IF(L27="TN",IF(H27="KSCQ",1,1.5), _xlfn.SWITCH(H27,"CN",1.5,"KSCQ",1.5,"CTTT",2,"HEDSPI",1.8,"Viet-Phap",1.8,"KSTN",1.8,"ThSKH",2,"ThSKT",2,"SIE",2,"LATS",2,"KSCLC",1.8,0))))</f>
        <v>1.5</v>
      </c>
      <c r="AX27" s="1">
        <f t="shared" si="12"/>
        <v>160</v>
      </c>
      <c r="AY27" s="1" t="b">
        <f t="shared" si="13"/>
        <v>0</v>
      </c>
      <c r="AZ27" s="1" t="e">
        <f t="shared" si="14"/>
        <v>#REF!</v>
      </c>
      <c r="BA27" s="1"/>
      <c r="BB27" s="1"/>
    </row>
    <row r="28" spans="1:54" ht="12" customHeight="1" x14ac:dyDescent="0.2">
      <c r="A28" s="1" t="s">
        <v>288</v>
      </c>
      <c r="B28" s="1">
        <v>20232</v>
      </c>
      <c r="C28" s="1">
        <v>149323</v>
      </c>
      <c r="D28" s="1" t="s">
        <v>142</v>
      </c>
      <c r="E28" s="1" t="s">
        <v>143</v>
      </c>
      <c r="F28" s="1" t="s">
        <v>403</v>
      </c>
      <c r="G28" s="1" t="s">
        <v>320</v>
      </c>
      <c r="H28" s="1" t="s">
        <v>48</v>
      </c>
      <c r="I28" s="1" t="s">
        <v>53</v>
      </c>
      <c r="J28" s="1">
        <v>0</v>
      </c>
      <c r="K28" s="1">
        <v>80</v>
      </c>
      <c r="L28" s="1" t="s">
        <v>291</v>
      </c>
      <c r="M28" s="1" t="s">
        <v>404</v>
      </c>
      <c r="N28" s="1" t="s">
        <v>405</v>
      </c>
      <c r="O28" s="1" t="s">
        <v>406</v>
      </c>
      <c r="P28" s="1" t="s">
        <v>295</v>
      </c>
      <c r="Q28" s="1" t="s">
        <v>25</v>
      </c>
      <c r="R28" s="1" t="s">
        <v>399</v>
      </c>
      <c r="S28" s="1">
        <v>392990092</v>
      </c>
      <c r="T28" s="1"/>
      <c r="U28" s="1" t="s">
        <v>297</v>
      </c>
      <c r="V28" s="1" t="s">
        <v>298</v>
      </c>
      <c r="X28" s="14" t="s">
        <v>45</v>
      </c>
      <c r="Y28" s="14" t="s">
        <v>45</v>
      </c>
      <c r="Z28" s="14" t="s">
        <v>45</v>
      </c>
      <c r="AA28" s="14" t="s">
        <v>299</v>
      </c>
      <c r="AB28" s="2"/>
      <c r="AC28" s="2"/>
      <c r="AD28" s="2"/>
      <c r="AE28" s="2"/>
      <c r="AF28" s="16">
        <f t="shared" si="0"/>
        <v>149323</v>
      </c>
      <c r="AG28" s="17">
        <f t="shared" si="1"/>
        <v>1</v>
      </c>
      <c r="AH28" s="17">
        <f t="shared" si="2"/>
        <v>8.1000000000000014</v>
      </c>
      <c r="AI28" s="18">
        <f>IFERROR(IF(L28="DA",0,IF(L28="TN",VALUE(LEFT(RIGHT(F28,4),1)),IFERROR(VLOOKUP(C28,#REF!,3,0),VLOOKUP(VALUE(C28),#REF!,3,0))*AG28)),AM28+AN28+AO28)</f>
        <v>4</v>
      </c>
      <c r="AJ28" s="18">
        <f t="shared" si="3"/>
        <v>2.2000000000000002</v>
      </c>
      <c r="AK28" s="19">
        <f t="shared" si="4"/>
        <v>6.6000000000000005</v>
      </c>
      <c r="AM28" s="4">
        <f t="shared" si="5"/>
        <v>2</v>
      </c>
      <c r="AN28" s="4">
        <f t="shared" si="6"/>
        <v>1</v>
      </c>
      <c r="AO28" s="1">
        <f t="shared" si="7"/>
        <v>1</v>
      </c>
      <c r="AP28" s="20" t="e">
        <f>VLOOKUP(C28,#REF!,4,0)</f>
        <v>#REF!</v>
      </c>
      <c r="AQ28" s="1">
        <f>IFERROR(VLOOKUP(AF28,#REF!,6,0),IF(AJ28&gt;1,AJ28-1,AJ28))</f>
        <v>1.2000000000000002</v>
      </c>
      <c r="AR28" s="1">
        <f>IFERROR(VLOOKUP(AF28,#REF!,24,0),0)</f>
        <v>0</v>
      </c>
      <c r="AS28" s="1">
        <f t="shared" si="8"/>
        <v>3.6000000000000005</v>
      </c>
      <c r="AT28" s="1">
        <f t="shared" si="9"/>
        <v>4</v>
      </c>
      <c r="AU28" s="1">
        <f t="shared" si="10"/>
        <v>3</v>
      </c>
      <c r="AV28" s="21">
        <f t="shared" si="11"/>
        <v>0.2</v>
      </c>
      <c r="AW28" s="21" cm="1">
        <f t="array" ref="AW28">IF(L28="DATN",0,IF(L28="DA",IF(LEN(Q28)=0,0,0.2),IF(L28="TN",IF(H28="KSCQ",1,1.5), _xlfn.SWITCH(H28,"CN",1.5,"KSCQ",1.5,"CTTT",2,"HEDSPI",1.8,"Viet-Phap",1.8,"KSTN",1.8,"ThSKH",2,"ThSKT",2,"SIE",2,"LATS",2,"KSCLC",1.8,0))))</f>
        <v>2</v>
      </c>
      <c r="AX28" s="1">
        <f t="shared" si="12"/>
        <v>80</v>
      </c>
      <c r="AY28" s="1" t="b">
        <f t="shared" si="13"/>
        <v>0</v>
      </c>
      <c r="AZ28" s="1" t="e">
        <f t="shared" si="14"/>
        <v>#REF!</v>
      </c>
      <c r="BA28" s="1"/>
      <c r="BB28" s="1"/>
    </row>
    <row r="29" spans="1:54" ht="12" customHeight="1" x14ac:dyDescent="0.2">
      <c r="A29" s="1" t="s">
        <v>288</v>
      </c>
      <c r="B29" s="1">
        <v>20232</v>
      </c>
      <c r="C29" s="1">
        <v>149431</v>
      </c>
      <c r="D29" s="1" t="s">
        <v>176</v>
      </c>
      <c r="E29" s="1" t="s">
        <v>177</v>
      </c>
      <c r="F29" s="1" t="s">
        <v>289</v>
      </c>
      <c r="G29" s="1" t="s">
        <v>301</v>
      </c>
      <c r="H29" s="1" t="s">
        <v>50</v>
      </c>
      <c r="I29" s="1" t="s">
        <v>53</v>
      </c>
      <c r="J29" s="1">
        <v>0</v>
      </c>
      <c r="K29" s="1">
        <v>160</v>
      </c>
      <c r="L29" s="1" t="s">
        <v>291</v>
      </c>
      <c r="M29" s="1" t="s">
        <v>407</v>
      </c>
      <c r="N29" s="1" t="s">
        <v>408</v>
      </c>
      <c r="O29" s="1" t="s">
        <v>402</v>
      </c>
      <c r="P29" s="1" t="s">
        <v>295</v>
      </c>
      <c r="Q29" s="1" t="s">
        <v>29</v>
      </c>
      <c r="R29" s="1" t="s">
        <v>409</v>
      </c>
      <c r="S29" s="1">
        <v>987768886</v>
      </c>
      <c r="T29" s="1"/>
      <c r="U29" s="1" t="s">
        <v>297</v>
      </c>
      <c r="V29" s="1" t="s">
        <v>298</v>
      </c>
      <c r="X29" s="14" t="s">
        <v>45</v>
      </c>
      <c r="Y29" s="14" t="s">
        <v>45</v>
      </c>
      <c r="Z29" s="14" t="s">
        <v>45</v>
      </c>
      <c r="AA29" s="14" t="s">
        <v>299</v>
      </c>
      <c r="AB29" s="2"/>
      <c r="AC29" s="2"/>
      <c r="AD29" s="2"/>
      <c r="AE29" s="2"/>
      <c r="AF29" s="16">
        <f t="shared" si="0"/>
        <v>149431</v>
      </c>
      <c r="AG29" s="17">
        <f t="shared" si="1"/>
        <v>1</v>
      </c>
      <c r="AH29" s="17">
        <f t="shared" si="2"/>
        <v>4.8</v>
      </c>
      <c r="AI29" s="18">
        <f>IFERROR(IF(L29="DA",0,IF(L29="TN",VALUE(LEFT(RIGHT(F29,4),1)),IFERROR(VLOOKUP(C29,#REF!,3,0),VLOOKUP(VALUE(C29),#REF!,3,0))*AG29)),AM29+AN29+AO29)</f>
        <v>3</v>
      </c>
      <c r="AJ29" s="18">
        <f t="shared" si="3"/>
        <v>1.9</v>
      </c>
      <c r="AK29" s="19">
        <f t="shared" si="4"/>
        <v>5.6999999999999993</v>
      </c>
      <c r="AM29" s="4">
        <f t="shared" si="5"/>
        <v>2</v>
      </c>
      <c r="AN29" s="4">
        <f t="shared" si="6"/>
        <v>1</v>
      </c>
      <c r="AO29" s="1">
        <f t="shared" si="7"/>
        <v>0</v>
      </c>
      <c r="AP29" s="20" t="e">
        <f>VLOOKUP(C29,#REF!,4,0)</f>
        <v>#REF!</v>
      </c>
      <c r="AQ29" s="1">
        <f>IFERROR(VLOOKUP(AF29,#REF!,6,0),IF(AJ29&gt;1,AJ29-1,AJ29))</f>
        <v>0.89999999999999991</v>
      </c>
      <c r="AR29" s="1">
        <f>IFERROR(VLOOKUP(AF29,#REF!,24,0),0)</f>
        <v>0</v>
      </c>
      <c r="AS29" s="1">
        <f t="shared" si="8"/>
        <v>1.7999999999999998</v>
      </c>
      <c r="AT29" s="1">
        <f t="shared" si="9"/>
        <v>3</v>
      </c>
      <c r="AU29" s="1">
        <f t="shared" si="10"/>
        <v>2</v>
      </c>
      <c r="AV29" s="21">
        <f t="shared" si="11"/>
        <v>0.4</v>
      </c>
      <c r="AW29" s="21" cm="1">
        <f t="array" ref="AW29">IF(L29="DATN",0,IF(L29="DA",IF(LEN(Q29)=0,0,0.2),IF(L29="TN",IF(H29="KSCQ",1,1.5), _xlfn.SWITCH(H29,"CN",1.5,"KSCQ",1.5,"CTTT",2,"HEDSPI",1.8,"Viet-Phap",1.8,"KSTN",1.8,"ThSKH",2,"ThSKT",2,"SIE",2,"LATS",2,"KSCLC",1.8,0))))</f>
        <v>1.5</v>
      </c>
      <c r="AX29" s="1">
        <f t="shared" si="12"/>
        <v>160</v>
      </c>
      <c r="AY29" s="1" t="b">
        <f t="shared" si="13"/>
        <v>0</v>
      </c>
      <c r="AZ29" s="1" t="e">
        <f t="shared" si="14"/>
        <v>#REF!</v>
      </c>
      <c r="BA29" s="1"/>
      <c r="BB29" s="1"/>
    </row>
    <row r="30" spans="1:54" ht="12" customHeight="1" x14ac:dyDescent="0.2">
      <c r="A30" s="1" t="s">
        <v>288</v>
      </c>
      <c r="B30" s="1">
        <v>20232</v>
      </c>
      <c r="C30" s="1">
        <v>143778</v>
      </c>
      <c r="D30" s="1" t="s">
        <v>156</v>
      </c>
      <c r="E30" s="1" t="s">
        <v>157</v>
      </c>
      <c r="F30" s="1" t="s">
        <v>410</v>
      </c>
      <c r="G30" s="1" t="s">
        <v>411</v>
      </c>
      <c r="H30" s="1" t="s">
        <v>51</v>
      </c>
      <c r="I30" s="1" t="s">
        <v>53</v>
      </c>
      <c r="J30" s="1">
        <v>0</v>
      </c>
      <c r="K30" s="1">
        <v>80</v>
      </c>
      <c r="L30" s="1" t="s">
        <v>291</v>
      </c>
      <c r="M30" s="1" t="s">
        <v>412</v>
      </c>
      <c r="N30" s="1" t="s">
        <v>413</v>
      </c>
      <c r="O30" s="1" t="s">
        <v>414</v>
      </c>
      <c r="P30" s="1" t="s">
        <v>295</v>
      </c>
      <c r="Q30" s="1" t="s">
        <v>29</v>
      </c>
      <c r="R30" s="1" t="s">
        <v>409</v>
      </c>
      <c r="S30" s="1">
        <v>987768886</v>
      </c>
      <c r="T30" s="1"/>
      <c r="U30" s="1" t="s">
        <v>297</v>
      </c>
      <c r="V30" s="1" t="s">
        <v>298</v>
      </c>
      <c r="X30" s="14" t="s">
        <v>45</v>
      </c>
      <c r="Y30" s="14" t="s">
        <v>45</v>
      </c>
      <c r="Z30" s="14" t="s">
        <v>45</v>
      </c>
      <c r="AA30" s="14" t="s">
        <v>299</v>
      </c>
      <c r="AB30" s="2"/>
      <c r="AC30" s="2"/>
      <c r="AD30" s="2"/>
      <c r="AE30" s="23"/>
      <c r="AF30" s="16">
        <f t="shared" si="0"/>
        <v>143778</v>
      </c>
      <c r="AG30" s="17">
        <f t="shared" si="1"/>
        <v>1</v>
      </c>
      <c r="AH30" s="17">
        <f t="shared" si="2"/>
        <v>5.4</v>
      </c>
      <c r="AI30" s="18">
        <f>IFERROR(IF(L30="DA",0,IF(L30="TN",VALUE(LEFT(RIGHT(F30,4),1)),IFERROR(VLOOKUP(C30,#REF!,3,0),VLOOKUP(VALUE(C30),#REF!,3,0))*AG30)),AM30+AN30+AO30)</f>
        <v>3</v>
      </c>
      <c r="AJ30" s="18">
        <f t="shared" si="3"/>
        <v>2.2000000000000002</v>
      </c>
      <c r="AK30" s="19">
        <f t="shared" si="4"/>
        <v>6.6000000000000005</v>
      </c>
      <c r="AM30" s="4">
        <f t="shared" si="5"/>
        <v>2</v>
      </c>
      <c r="AN30" s="4">
        <f t="shared" si="6"/>
        <v>1</v>
      </c>
      <c r="AO30" s="1">
        <f t="shared" si="7"/>
        <v>0</v>
      </c>
      <c r="AP30" s="20" t="e">
        <f>VLOOKUP(C30,#REF!,4,0)</f>
        <v>#REF!</v>
      </c>
      <c r="AQ30" s="1">
        <f>IFERROR(VLOOKUP(AF30,#REF!,6,0),IF(AJ30&gt;1,AJ30-1,AJ30))</f>
        <v>1.2000000000000002</v>
      </c>
      <c r="AR30" s="1">
        <f>IFERROR(VLOOKUP(AF30,#REF!,24,0),0)</f>
        <v>0</v>
      </c>
      <c r="AS30" s="1">
        <f t="shared" si="8"/>
        <v>2.4000000000000004</v>
      </c>
      <c r="AT30" s="1">
        <f t="shared" si="9"/>
        <v>3</v>
      </c>
      <c r="AU30" s="1">
        <f t="shared" si="10"/>
        <v>2</v>
      </c>
      <c r="AV30" s="21">
        <f t="shared" si="11"/>
        <v>0.2</v>
      </c>
      <c r="AW30" s="21" cm="1">
        <f t="array" ref="AW30">IF(L30="DATN",0,IF(L30="DA",IF(LEN(Q30)=0,0,0.2),IF(L30="TN",IF(H30="KSCQ",1,1.5), _xlfn.SWITCH(H30,"CN",1.5,"KSCQ",1.5,"CTTT",2,"HEDSPI",1.8,"Viet-Phap",1.8,"KSTN",1.8,"ThSKH",2,"ThSKT",2,"SIE",2,"LATS",2,"KSCLC",1.8,0))))</f>
        <v>2</v>
      </c>
      <c r="AX30" s="1">
        <f t="shared" si="12"/>
        <v>80</v>
      </c>
      <c r="AY30" s="1" t="b">
        <f t="shared" si="13"/>
        <v>0</v>
      </c>
      <c r="AZ30" s="1" t="e">
        <f t="shared" si="14"/>
        <v>#REF!</v>
      </c>
      <c r="BA30" s="1"/>
      <c r="BB30" s="1"/>
    </row>
    <row r="31" spans="1:54" ht="12" customHeight="1" x14ac:dyDescent="0.2">
      <c r="A31" s="1" t="s">
        <v>288</v>
      </c>
      <c r="B31" s="1">
        <v>20232</v>
      </c>
      <c r="C31" s="1">
        <v>149033</v>
      </c>
      <c r="D31" s="1" t="s">
        <v>154</v>
      </c>
      <c r="E31" s="1" t="s">
        <v>155</v>
      </c>
      <c r="F31" s="1" t="s">
        <v>357</v>
      </c>
      <c r="G31" s="1" t="s">
        <v>415</v>
      </c>
      <c r="H31" s="1" t="s">
        <v>52</v>
      </c>
      <c r="I31" s="1" t="s">
        <v>53</v>
      </c>
      <c r="J31" s="1">
        <v>0</v>
      </c>
      <c r="K31" s="1">
        <v>80</v>
      </c>
      <c r="L31" s="1" t="s">
        <v>291</v>
      </c>
      <c r="M31" s="1" t="s">
        <v>416</v>
      </c>
      <c r="N31" s="1" t="s">
        <v>417</v>
      </c>
      <c r="O31" s="1" t="s">
        <v>418</v>
      </c>
      <c r="P31" s="1" t="s">
        <v>295</v>
      </c>
      <c r="Q31" s="1" t="s">
        <v>29</v>
      </c>
      <c r="R31" s="1" t="s">
        <v>409</v>
      </c>
      <c r="S31" s="1">
        <v>987768886</v>
      </c>
      <c r="T31" s="1"/>
      <c r="U31" s="1" t="s">
        <v>297</v>
      </c>
      <c r="V31" s="1" t="s">
        <v>298</v>
      </c>
      <c r="X31" s="14" t="s">
        <v>45</v>
      </c>
      <c r="Y31" s="14" t="s">
        <v>45</v>
      </c>
      <c r="Z31" s="14" t="s">
        <v>45</v>
      </c>
      <c r="AA31" s="14" t="s">
        <v>299</v>
      </c>
      <c r="AB31" s="2"/>
      <c r="AC31" s="2"/>
      <c r="AD31" s="2"/>
      <c r="AE31" s="24"/>
      <c r="AF31" s="16">
        <f t="shared" si="0"/>
        <v>149033</v>
      </c>
      <c r="AG31" s="17">
        <f t="shared" si="1"/>
        <v>1</v>
      </c>
      <c r="AH31" s="17">
        <f t="shared" si="2"/>
        <v>8.3999999999999986</v>
      </c>
      <c r="AI31" s="18">
        <f>IFERROR(IF(L31="DA",0,IF(L31="TN",VALUE(LEFT(RIGHT(F31,4),1)),IFERROR(VLOOKUP(C31,#REF!,3,0),VLOOKUP(VALUE(C31),#REF!,3,0))*AG31)),AM31+AN31+AO31)</f>
        <v>4</v>
      </c>
      <c r="AJ31" s="18">
        <f t="shared" si="3"/>
        <v>2</v>
      </c>
      <c r="AK31" s="19">
        <f t="shared" si="4"/>
        <v>8</v>
      </c>
      <c r="AM31" s="4">
        <f t="shared" si="5"/>
        <v>2</v>
      </c>
      <c r="AN31" s="4">
        <f t="shared" si="6"/>
        <v>2</v>
      </c>
      <c r="AO31" s="1">
        <f t="shared" si="7"/>
        <v>0</v>
      </c>
      <c r="AP31" s="20" t="e">
        <f>VLOOKUP(C31,#REF!,4,0)</f>
        <v>#REF!</v>
      </c>
      <c r="AQ31" s="1">
        <f>IFERROR(VLOOKUP(AF31,#REF!,6,0),IF(AJ31&gt;1,AJ31-1,AJ31))</f>
        <v>1</v>
      </c>
      <c r="AR31" s="1">
        <f>IFERROR(VLOOKUP(AF31,#REF!,24,0),0)</f>
        <v>0</v>
      </c>
      <c r="AS31" s="1">
        <f t="shared" si="8"/>
        <v>3</v>
      </c>
      <c r="AT31" s="1">
        <f t="shared" si="9"/>
        <v>4</v>
      </c>
      <c r="AU31" s="1">
        <f t="shared" si="10"/>
        <v>3</v>
      </c>
      <c r="AV31" s="21">
        <f t="shared" si="11"/>
        <v>0.2</v>
      </c>
      <c r="AW31" s="21" cm="1">
        <f t="array" ref="AW31">IF(L31="DATN",0,IF(L31="DA",IF(LEN(Q31)=0,0,0.2),IF(L31="TN",IF(H31="KSCQ",1,1.5), _xlfn.SWITCH(H31,"CN",1.5,"KSCQ",1.5,"CTTT",2,"HEDSPI",1.8,"Viet-Phap",1.8,"KSTN",1.8,"ThSKH",2,"ThSKT",2,"SIE",2,"LATS",2,"KSCLC",1.8,0))))</f>
        <v>1.8</v>
      </c>
      <c r="AX31" s="1">
        <f t="shared" si="12"/>
        <v>80</v>
      </c>
      <c r="AY31" s="1" t="b">
        <f t="shared" si="13"/>
        <v>0</v>
      </c>
      <c r="AZ31" s="1" t="e">
        <f t="shared" si="14"/>
        <v>#REF!</v>
      </c>
      <c r="BA31" s="1"/>
      <c r="BB31" s="1"/>
    </row>
    <row r="32" spans="1:54" ht="12" customHeight="1" x14ac:dyDescent="0.2">
      <c r="A32" s="1" t="s">
        <v>288</v>
      </c>
      <c r="B32" s="1">
        <v>20232</v>
      </c>
      <c r="C32" s="1">
        <v>147777</v>
      </c>
      <c r="D32" s="1" t="s">
        <v>110</v>
      </c>
      <c r="E32" s="1" t="s">
        <v>111</v>
      </c>
      <c r="F32" s="1" t="s">
        <v>379</v>
      </c>
      <c r="G32" s="1" t="s">
        <v>419</v>
      </c>
      <c r="H32" s="1" t="s">
        <v>47</v>
      </c>
      <c r="I32" s="1" t="s">
        <v>53</v>
      </c>
      <c r="J32" s="1">
        <v>0</v>
      </c>
      <c r="K32" s="1">
        <v>40</v>
      </c>
      <c r="L32" s="1" t="s">
        <v>61</v>
      </c>
      <c r="M32" s="1" t="s">
        <v>420</v>
      </c>
      <c r="N32" s="1" t="s">
        <v>421</v>
      </c>
      <c r="O32" s="1" t="s">
        <v>383</v>
      </c>
      <c r="P32" s="1" t="s">
        <v>295</v>
      </c>
      <c r="Q32" s="1" t="s">
        <v>1</v>
      </c>
      <c r="R32" s="1" t="s">
        <v>422</v>
      </c>
      <c r="S32" s="1">
        <v>943206566</v>
      </c>
      <c r="T32" s="1"/>
      <c r="U32" s="1" t="s">
        <v>297</v>
      </c>
      <c r="V32" s="1" t="s">
        <v>298</v>
      </c>
      <c r="X32" s="14" t="s">
        <v>45</v>
      </c>
      <c r="Y32" s="14" t="s">
        <v>45</v>
      </c>
      <c r="Z32" s="14" t="s">
        <v>45</v>
      </c>
      <c r="AA32" s="14" t="s">
        <v>299</v>
      </c>
      <c r="AB32" s="2"/>
      <c r="AC32" s="2"/>
      <c r="AD32" s="2"/>
      <c r="AE32" s="2"/>
      <c r="AF32" s="16">
        <f t="shared" si="0"/>
        <v>147777</v>
      </c>
      <c r="AG32" s="17">
        <f t="shared" si="1"/>
        <v>1</v>
      </c>
      <c r="AH32" s="17">
        <f t="shared" si="2"/>
        <v>5.2</v>
      </c>
      <c r="AI32" s="18">
        <f>IFERROR(IF(L32="DA",0,IF(L32="TN",VALUE(LEFT(RIGHT(F32,4),1)),IFERROR(VLOOKUP(C32,#REF!,3,0),VLOOKUP(VALUE(C32),#REF!,3,0))*AG32)),AM32+AN32+AO32)</f>
        <v>4</v>
      </c>
      <c r="AJ32" s="18">
        <f t="shared" si="3"/>
        <v>1.8</v>
      </c>
      <c r="AK32" s="19">
        <f t="shared" si="4"/>
        <v>7.2</v>
      </c>
      <c r="AM32" s="4">
        <f t="shared" si="5"/>
        <v>0</v>
      </c>
      <c r="AN32" s="4">
        <f t="shared" si="6"/>
        <v>4</v>
      </c>
      <c r="AO32" s="1">
        <f t="shared" si="7"/>
        <v>0</v>
      </c>
      <c r="AP32" s="20" t="e">
        <f>VLOOKUP(C32,#REF!,4,0)</f>
        <v>#REF!</v>
      </c>
      <c r="AQ32" s="1">
        <f>IFERROR(VLOOKUP(AF32,#REF!,6,0),IF(AJ32&gt;1,AJ32-1,AJ32))</f>
        <v>0.8</v>
      </c>
      <c r="AR32" s="1">
        <f>IFERROR(VLOOKUP(AF32,#REF!,24,0),0)</f>
        <v>0</v>
      </c>
      <c r="AS32" s="1">
        <f t="shared" si="8"/>
        <v>1.6</v>
      </c>
      <c r="AT32" s="1">
        <f t="shared" si="9"/>
        <v>4</v>
      </c>
      <c r="AU32" s="1">
        <f t="shared" si="10"/>
        <v>2</v>
      </c>
      <c r="AV32" s="21">
        <f t="shared" si="11"/>
        <v>0</v>
      </c>
      <c r="AW32" s="21" cm="1">
        <f t="array" ref="AW32">IF(L32="DATN",0,IF(L32="DA",IF(LEN(Q32)=0,0,0.2),IF(L32="TN",IF(H32="KSCQ",1,1.5), _xlfn.SWITCH(H32,"CN",1.5,"KSCQ",1.5,"CTTT",2,"HEDSPI",1.8,"Viet-Phap",1.8,"KSTN",1.8,"ThSKH",2,"ThSKT",2,"SIE",2,"LATS",2,"KSCLC",1.8,0))))</f>
        <v>1.8</v>
      </c>
      <c r="AX32" s="1">
        <f t="shared" si="12"/>
        <v>40</v>
      </c>
      <c r="AY32" s="1" t="b">
        <f t="shared" si="13"/>
        <v>0</v>
      </c>
      <c r="AZ32" s="1" t="e">
        <f t="shared" si="14"/>
        <v>#REF!</v>
      </c>
      <c r="BA32" s="1"/>
      <c r="BB32" s="1"/>
    </row>
    <row r="33" spans="1:54" ht="12" customHeight="1" x14ac:dyDescent="0.2">
      <c r="A33" s="1" t="s">
        <v>288</v>
      </c>
      <c r="B33" s="1">
        <v>20232</v>
      </c>
      <c r="C33" s="1">
        <v>147776</v>
      </c>
      <c r="D33" s="1" t="s">
        <v>110</v>
      </c>
      <c r="E33" s="1" t="s">
        <v>111</v>
      </c>
      <c r="F33" s="1" t="s">
        <v>379</v>
      </c>
      <c r="G33" s="1" t="s">
        <v>423</v>
      </c>
      <c r="H33" s="1" t="s">
        <v>47</v>
      </c>
      <c r="I33" s="1" t="s">
        <v>53</v>
      </c>
      <c r="J33" s="1">
        <v>0</v>
      </c>
      <c r="K33" s="1">
        <v>40</v>
      </c>
      <c r="L33" s="1" t="s">
        <v>61</v>
      </c>
      <c r="M33" s="1" t="s">
        <v>424</v>
      </c>
      <c r="N33" s="1" t="s">
        <v>425</v>
      </c>
      <c r="O33" s="1" t="s">
        <v>387</v>
      </c>
      <c r="P33" s="1" t="s">
        <v>295</v>
      </c>
      <c r="Q33" s="1" t="s">
        <v>1</v>
      </c>
      <c r="R33" s="1" t="s">
        <v>422</v>
      </c>
      <c r="S33" s="1">
        <v>943206566</v>
      </c>
      <c r="T33" s="1"/>
      <c r="U33" s="1" t="s">
        <v>297</v>
      </c>
      <c r="V33" s="1" t="s">
        <v>298</v>
      </c>
      <c r="X33" s="14" t="s">
        <v>45</v>
      </c>
      <c r="Y33" s="14" t="s">
        <v>45</v>
      </c>
      <c r="Z33" s="14" t="s">
        <v>45</v>
      </c>
      <c r="AA33" s="14" t="s">
        <v>299</v>
      </c>
      <c r="AB33" s="2"/>
      <c r="AC33" s="2"/>
      <c r="AD33" s="2"/>
      <c r="AE33" s="2"/>
      <c r="AF33" s="16">
        <f t="shared" si="0"/>
        <v>147776</v>
      </c>
      <c r="AG33" s="17">
        <f t="shared" si="1"/>
        <v>1</v>
      </c>
      <c r="AH33" s="17">
        <f t="shared" si="2"/>
        <v>5.2</v>
      </c>
      <c r="AI33" s="18">
        <f>IFERROR(IF(L33="DA",0,IF(L33="TN",VALUE(LEFT(RIGHT(F33,4),1)),IFERROR(VLOOKUP(C33,#REF!,3,0),VLOOKUP(VALUE(C33),#REF!,3,0))*AG33)),AM33+AN33+AO33)</f>
        <v>4</v>
      </c>
      <c r="AJ33" s="18">
        <f t="shared" si="3"/>
        <v>1.8</v>
      </c>
      <c r="AK33" s="19">
        <f t="shared" si="4"/>
        <v>7.2</v>
      </c>
      <c r="AM33" s="4">
        <f t="shared" si="5"/>
        <v>0</v>
      </c>
      <c r="AN33" s="4">
        <f t="shared" si="6"/>
        <v>4</v>
      </c>
      <c r="AO33" s="1">
        <f t="shared" si="7"/>
        <v>0</v>
      </c>
      <c r="AP33" s="20" t="e">
        <f>VLOOKUP(C33,#REF!,4,0)</f>
        <v>#REF!</v>
      </c>
      <c r="AQ33" s="1">
        <f>IFERROR(VLOOKUP(AF33,#REF!,6,0),IF(AJ33&gt;1,AJ33-1,AJ33))</f>
        <v>0.8</v>
      </c>
      <c r="AR33" s="1">
        <f>IFERROR(VLOOKUP(AF33,#REF!,24,0),0)</f>
        <v>0</v>
      </c>
      <c r="AS33" s="1">
        <f t="shared" si="8"/>
        <v>1.6</v>
      </c>
      <c r="AT33" s="1">
        <f t="shared" si="9"/>
        <v>4</v>
      </c>
      <c r="AU33" s="1">
        <f t="shared" si="10"/>
        <v>2</v>
      </c>
      <c r="AV33" s="21">
        <f t="shared" si="11"/>
        <v>0</v>
      </c>
      <c r="AW33" s="21" cm="1">
        <f t="array" ref="AW33">IF(L33="DATN",0,IF(L33="DA",IF(LEN(Q33)=0,0,0.2),IF(L33="TN",IF(H33="KSCQ",1,1.5), _xlfn.SWITCH(H33,"CN",1.5,"KSCQ",1.5,"CTTT",2,"HEDSPI",1.8,"Viet-Phap",1.8,"KSTN",1.8,"ThSKH",2,"ThSKT",2,"SIE",2,"LATS",2,"KSCLC",1.8,0))))</f>
        <v>1.8</v>
      </c>
      <c r="AX33" s="1">
        <f t="shared" si="12"/>
        <v>40</v>
      </c>
      <c r="AY33" s="1" t="b">
        <f t="shared" si="13"/>
        <v>0</v>
      </c>
      <c r="AZ33" s="1" t="e">
        <f t="shared" si="14"/>
        <v>#REF!</v>
      </c>
      <c r="BA33" s="1"/>
      <c r="BB33" s="1"/>
    </row>
    <row r="34" spans="1:54" ht="12" customHeight="1" x14ac:dyDescent="0.2">
      <c r="A34" s="1" t="s">
        <v>288</v>
      </c>
      <c r="B34" s="1">
        <v>20232</v>
      </c>
      <c r="C34" s="1">
        <v>149443</v>
      </c>
      <c r="D34" s="1" t="s">
        <v>108</v>
      </c>
      <c r="E34" s="1" t="s">
        <v>109</v>
      </c>
      <c r="F34" s="1" t="s">
        <v>403</v>
      </c>
      <c r="G34" s="1" t="s">
        <v>426</v>
      </c>
      <c r="H34" s="1" t="s">
        <v>50</v>
      </c>
      <c r="I34" s="1" t="s">
        <v>53</v>
      </c>
      <c r="J34" s="1">
        <v>0</v>
      </c>
      <c r="K34" s="1">
        <v>180</v>
      </c>
      <c r="L34" s="1" t="s">
        <v>291</v>
      </c>
      <c r="M34" s="1" t="s">
        <v>427</v>
      </c>
      <c r="N34" s="1" t="s">
        <v>428</v>
      </c>
      <c r="O34" s="1" t="s">
        <v>402</v>
      </c>
      <c r="P34" s="1" t="s">
        <v>295</v>
      </c>
      <c r="Q34" s="1" t="s">
        <v>429</v>
      </c>
      <c r="R34" s="1" t="s">
        <v>422</v>
      </c>
      <c r="S34" s="1">
        <v>943206566</v>
      </c>
      <c r="T34" s="1"/>
      <c r="U34" s="1" t="s">
        <v>297</v>
      </c>
      <c r="V34" s="1" t="s">
        <v>298</v>
      </c>
      <c r="X34" s="14" t="s">
        <v>45</v>
      </c>
      <c r="Y34" s="14" t="s">
        <v>45</v>
      </c>
      <c r="Z34" s="14" t="s">
        <v>45</v>
      </c>
      <c r="AA34" s="14" t="s">
        <v>299</v>
      </c>
      <c r="AB34" s="2"/>
      <c r="AC34" s="2"/>
      <c r="AD34" s="2"/>
      <c r="AE34" s="2"/>
      <c r="AF34" s="16">
        <f t="shared" si="0"/>
        <v>149443</v>
      </c>
      <c r="AG34" s="17">
        <f t="shared" si="1"/>
        <v>1</v>
      </c>
      <c r="AH34" s="17">
        <f t="shared" si="2"/>
        <v>7.1999999999999993</v>
      </c>
      <c r="AI34" s="18">
        <f>IFERROR(IF(L34="DA",0,IF(L34="TN",VALUE(LEFT(RIGHT(F34,4),1)),IFERROR(VLOOKUP(C34,#REF!,3,0),VLOOKUP(VALUE(C34),#REF!,3,0))*AG34)),AM34+AN34+AO34)</f>
        <v>4</v>
      </c>
      <c r="AJ34" s="18">
        <f t="shared" si="3"/>
        <v>1.9</v>
      </c>
      <c r="AK34" s="19">
        <f t="shared" si="4"/>
        <v>5.6999999999999993</v>
      </c>
      <c r="AM34" s="4">
        <f t="shared" si="5"/>
        <v>2</v>
      </c>
      <c r="AN34" s="4">
        <f t="shared" si="6"/>
        <v>1</v>
      </c>
      <c r="AO34" s="1">
        <f t="shared" si="7"/>
        <v>1</v>
      </c>
      <c r="AP34" s="20" t="e">
        <f>VLOOKUP(C34,#REF!,4,0)</f>
        <v>#REF!</v>
      </c>
      <c r="AQ34" s="1">
        <f>IFERROR(VLOOKUP(AF34,#REF!,6,0),IF(AJ34&gt;1,AJ34-1,AJ34))</f>
        <v>0.89999999999999991</v>
      </c>
      <c r="AR34" s="1">
        <f>IFERROR(VLOOKUP(AF34,#REF!,24,0),0)</f>
        <v>0</v>
      </c>
      <c r="AS34" s="1">
        <f t="shared" si="8"/>
        <v>2.6999999999999997</v>
      </c>
      <c r="AT34" s="1">
        <f t="shared" si="9"/>
        <v>4</v>
      </c>
      <c r="AU34" s="1">
        <f t="shared" si="10"/>
        <v>3</v>
      </c>
      <c r="AV34" s="21">
        <f t="shared" si="11"/>
        <v>0.4</v>
      </c>
      <c r="AW34" s="21" cm="1">
        <f t="array" ref="AW34">IF(L34="DATN",0,IF(L34="DA",IF(LEN(Q34)=0,0,0.2),IF(L34="TN",IF(H34="KSCQ",1,1.5), _xlfn.SWITCH(H34,"CN",1.5,"KSCQ",1.5,"CTTT",2,"HEDSPI",1.8,"Viet-Phap",1.8,"KSTN",1.8,"ThSKH",2,"ThSKT",2,"SIE",2,"LATS",2,"KSCLC",1.8,0))))</f>
        <v>1.5</v>
      </c>
      <c r="AX34" s="1">
        <f t="shared" si="12"/>
        <v>180</v>
      </c>
      <c r="AY34" s="1" t="b">
        <f t="shared" si="13"/>
        <v>0</v>
      </c>
      <c r="AZ34" s="1" t="e">
        <f t="shared" si="14"/>
        <v>#REF!</v>
      </c>
      <c r="BA34" s="1"/>
      <c r="BB34" s="1"/>
    </row>
    <row r="35" spans="1:54" ht="12" customHeight="1" x14ac:dyDescent="0.2">
      <c r="A35" s="1" t="s">
        <v>288</v>
      </c>
      <c r="B35" s="1">
        <v>20232</v>
      </c>
      <c r="C35" s="1">
        <v>149443</v>
      </c>
      <c r="D35" s="1" t="s">
        <v>108</v>
      </c>
      <c r="E35" s="1" t="s">
        <v>109</v>
      </c>
      <c r="F35" s="1" t="s">
        <v>403</v>
      </c>
      <c r="G35" s="1" t="s">
        <v>426</v>
      </c>
      <c r="H35" s="1" t="s">
        <v>50</v>
      </c>
      <c r="I35" s="1" t="s">
        <v>53</v>
      </c>
      <c r="J35" s="1">
        <v>0</v>
      </c>
      <c r="K35" s="1">
        <v>180</v>
      </c>
      <c r="L35" s="1" t="s">
        <v>291</v>
      </c>
      <c r="M35" s="1" t="s">
        <v>427</v>
      </c>
      <c r="N35" s="1" t="s">
        <v>428</v>
      </c>
      <c r="O35" s="1" t="s">
        <v>402</v>
      </c>
      <c r="P35" s="1" t="s">
        <v>295</v>
      </c>
      <c r="Q35" s="1" t="s">
        <v>430</v>
      </c>
      <c r="R35" s="1" t="s">
        <v>422</v>
      </c>
      <c r="S35" s="1">
        <v>943206566</v>
      </c>
      <c r="T35" s="1"/>
      <c r="U35" s="1" t="s">
        <v>297</v>
      </c>
      <c r="V35" s="1" t="s">
        <v>298</v>
      </c>
      <c r="X35" s="14" t="s">
        <v>45</v>
      </c>
      <c r="Y35" s="14" t="s">
        <v>45</v>
      </c>
      <c r="Z35" s="14" t="s">
        <v>45</v>
      </c>
      <c r="AA35" s="14" t="s">
        <v>299</v>
      </c>
      <c r="AB35" s="2"/>
      <c r="AC35" s="2"/>
      <c r="AD35" s="2"/>
      <c r="AE35" s="2"/>
      <c r="AF35" s="16">
        <f t="shared" si="0"/>
        <v>149443</v>
      </c>
      <c r="AG35" s="17">
        <f t="shared" si="1"/>
        <v>1</v>
      </c>
      <c r="AH35" s="17">
        <f t="shared" si="2"/>
        <v>7.1999999999999993</v>
      </c>
      <c r="AI35" s="18">
        <f>IFERROR(IF(L35="DA",0,IF(L35="TN",VALUE(LEFT(RIGHT(F35,4),1)),IFERROR(VLOOKUP(C35,#REF!,3,0),VLOOKUP(VALUE(C35),#REF!,3,0))*AG35)),AM35+AN35+AO35)</f>
        <v>4</v>
      </c>
      <c r="AJ35" s="18">
        <f t="shared" si="3"/>
        <v>1.9</v>
      </c>
      <c r="AK35" s="19">
        <f t="shared" si="4"/>
        <v>5.6999999999999993</v>
      </c>
      <c r="AM35" s="4">
        <f t="shared" si="5"/>
        <v>2</v>
      </c>
      <c r="AN35" s="4">
        <f t="shared" si="6"/>
        <v>1</v>
      </c>
      <c r="AO35" s="1">
        <f t="shared" si="7"/>
        <v>1</v>
      </c>
      <c r="AP35" s="20" t="e">
        <f>VLOOKUP(C35,#REF!,4,0)</f>
        <v>#REF!</v>
      </c>
      <c r="AQ35" s="1">
        <f>IFERROR(VLOOKUP(AF35,#REF!,6,0),IF(AJ35&gt;1,AJ35-1,AJ35))</f>
        <v>0.89999999999999991</v>
      </c>
      <c r="AR35" s="1">
        <f>IFERROR(VLOOKUP(AF35,#REF!,24,0),0)</f>
        <v>0</v>
      </c>
      <c r="AS35" s="1">
        <f t="shared" si="8"/>
        <v>2.6999999999999997</v>
      </c>
      <c r="AT35" s="1">
        <f t="shared" si="9"/>
        <v>4</v>
      </c>
      <c r="AU35" s="1">
        <f t="shared" si="10"/>
        <v>3</v>
      </c>
      <c r="AV35" s="21">
        <f t="shared" si="11"/>
        <v>0.4</v>
      </c>
      <c r="AW35" s="21" cm="1">
        <f t="array" ref="AW35">IF(L35="DATN",0,IF(L35="DA",IF(LEN(Q35)=0,0,0.2),IF(L35="TN",IF(H35="KSCQ",1,1.5), _xlfn.SWITCH(H35,"CN",1.5,"KSCQ",1.5,"CTTT",2,"HEDSPI",1.8,"Viet-Phap",1.8,"KSTN",1.8,"ThSKH",2,"ThSKT",2,"SIE",2,"LATS",2,"KSCLC",1.8,0))))</f>
        <v>1.5</v>
      </c>
      <c r="AX35" s="1">
        <f t="shared" si="12"/>
        <v>180</v>
      </c>
      <c r="AY35" s="1" t="b">
        <f t="shared" si="13"/>
        <v>0</v>
      </c>
      <c r="AZ35" s="1" t="e">
        <f t="shared" si="14"/>
        <v>#REF!</v>
      </c>
      <c r="BA35" s="1"/>
      <c r="BB35" s="1"/>
    </row>
    <row r="36" spans="1:54" ht="12" customHeight="1" x14ac:dyDescent="0.2">
      <c r="A36" s="1" t="s">
        <v>288</v>
      </c>
      <c r="B36" s="1">
        <v>20232</v>
      </c>
      <c r="C36" s="1">
        <v>149488</v>
      </c>
      <c r="D36" s="1" t="s">
        <v>66</v>
      </c>
      <c r="E36" s="1" t="s">
        <v>67</v>
      </c>
      <c r="F36" s="1" t="s">
        <v>300</v>
      </c>
      <c r="G36" s="1" t="s">
        <v>431</v>
      </c>
      <c r="H36" s="1" t="s">
        <v>50</v>
      </c>
      <c r="I36" s="1" t="s">
        <v>53</v>
      </c>
      <c r="J36" s="1">
        <v>0</v>
      </c>
      <c r="K36" s="1">
        <v>120</v>
      </c>
      <c r="L36" s="1" t="s">
        <v>291</v>
      </c>
      <c r="M36" s="1" t="s">
        <v>432</v>
      </c>
      <c r="N36" s="1" t="s">
        <v>433</v>
      </c>
      <c r="O36" s="1" t="s">
        <v>434</v>
      </c>
      <c r="P36" s="1" t="s">
        <v>295</v>
      </c>
      <c r="Q36" s="1" t="s">
        <v>7</v>
      </c>
      <c r="R36" s="1" t="s">
        <v>435</v>
      </c>
      <c r="S36" s="1">
        <v>946043316</v>
      </c>
      <c r="T36" s="1"/>
      <c r="U36" s="1" t="s">
        <v>297</v>
      </c>
      <c r="V36" s="1" t="s">
        <v>298</v>
      </c>
      <c r="X36" s="14" t="s">
        <v>45</v>
      </c>
      <c r="Y36" s="14" t="s">
        <v>45</v>
      </c>
      <c r="Z36" s="14" t="s">
        <v>45</v>
      </c>
      <c r="AA36" s="14" t="s">
        <v>299</v>
      </c>
      <c r="AB36" s="2"/>
      <c r="AC36" s="2"/>
      <c r="AD36" s="2"/>
      <c r="AE36" s="2"/>
      <c r="AF36" s="16">
        <f t="shared" si="0"/>
        <v>149488</v>
      </c>
      <c r="AG36" s="17">
        <f t="shared" si="1"/>
        <v>1</v>
      </c>
      <c r="AH36" s="17">
        <f t="shared" si="2"/>
        <v>6.6000000000000005</v>
      </c>
      <c r="AI36" s="18">
        <f>IFERROR(IF(L36="DA",0,IF(L36="TN",VALUE(LEFT(RIGHT(F36,4),1)),IFERROR(VLOOKUP(C36,#REF!,3,0),VLOOKUP(VALUE(C36),#REF!,3,0))*AG36)),AM36+AN36+AO36)</f>
        <v>4</v>
      </c>
      <c r="AJ36" s="18">
        <f t="shared" si="3"/>
        <v>1.7</v>
      </c>
      <c r="AK36" s="19">
        <f t="shared" si="4"/>
        <v>6.8</v>
      </c>
      <c r="AM36" s="4">
        <f t="shared" si="5"/>
        <v>3</v>
      </c>
      <c r="AN36" s="4">
        <f t="shared" si="6"/>
        <v>1</v>
      </c>
      <c r="AO36" s="1">
        <f t="shared" si="7"/>
        <v>0</v>
      </c>
      <c r="AP36" s="20" t="e">
        <f>VLOOKUP(C36,#REF!,4,0)</f>
        <v>#REF!</v>
      </c>
      <c r="AQ36" s="1">
        <f>IFERROR(VLOOKUP(AF36,#REF!,6,0),IF(AJ36&gt;1,AJ36-1,AJ36))</f>
        <v>0.7</v>
      </c>
      <c r="AR36" s="1">
        <f>IFERROR(VLOOKUP(AF36,#REF!,24,0),0)</f>
        <v>0</v>
      </c>
      <c r="AS36" s="1">
        <f t="shared" si="8"/>
        <v>2.0999999999999996</v>
      </c>
      <c r="AT36" s="1">
        <f t="shared" si="9"/>
        <v>4</v>
      </c>
      <c r="AU36" s="1">
        <f t="shared" si="10"/>
        <v>3</v>
      </c>
      <c r="AV36" s="21">
        <f t="shared" si="11"/>
        <v>0.2</v>
      </c>
      <c r="AW36" s="21" cm="1">
        <f t="array" ref="AW36">IF(L36="DATN",0,IF(L36="DA",IF(LEN(Q36)=0,0,0.2),IF(L36="TN",IF(H36="KSCQ",1,1.5), _xlfn.SWITCH(H36,"CN",1.5,"KSCQ",1.5,"CTTT",2,"HEDSPI",1.8,"Viet-Phap",1.8,"KSTN",1.8,"ThSKH",2,"ThSKT",2,"SIE",2,"LATS",2,"KSCLC",1.8,0))))</f>
        <v>1.5</v>
      </c>
      <c r="AX36" s="1">
        <f t="shared" si="12"/>
        <v>120</v>
      </c>
      <c r="AY36" s="1" t="b">
        <f t="shared" si="13"/>
        <v>0</v>
      </c>
      <c r="AZ36" s="1" t="e">
        <f t="shared" si="14"/>
        <v>#REF!</v>
      </c>
      <c r="BA36" s="1"/>
      <c r="BB36" s="1"/>
    </row>
    <row r="37" spans="1:54" ht="12" customHeight="1" x14ac:dyDescent="0.2">
      <c r="A37" s="1" t="s">
        <v>288</v>
      </c>
      <c r="B37" s="1">
        <v>20232</v>
      </c>
      <c r="C37" s="1">
        <v>148982</v>
      </c>
      <c r="D37" s="1" t="s">
        <v>84</v>
      </c>
      <c r="E37" s="1" t="s">
        <v>85</v>
      </c>
      <c r="F37" s="1" t="s">
        <v>300</v>
      </c>
      <c r="G37" s="1" t="s">
        <v>436</v>
      </c>
      <c r="H37" s="1" t="s">
        <v>46</v>
      </c>
      <c r="I37" s="1" t="s">
        <v>53</v>
      </c>
      <c r="J37" s="1">
        <v>0</v>
      </c>
      <c r="K37" s="1">
        <v>40</v>
      </c>
      <c r="L37" s="1" t="s">
        <v>291</v>
      </c>
      <c r="M37" s="1" t="s">
        <v>437</v>
      </c>
      <c r="N37" s="1" t="s">
        <v>438</v>
      </c>
      <c r="O37" s="1" t="s">
        <v>341</v>
      </c>
      <c r="P37" s="1" t="s">
        <v>295</v>
      </c>
      <c r="Q37" s="1" t="s">
        <v>8</v>
      </c>
      <c r="R37" s="1" t="s">
        <v>439</v>
      </c>
      <c r="S37" s="1">
        <v>968184555</v>
      </c>
      <c r="T37" s="1"/>
      <c r="U37" s="1" t="s">
        <v>297</v>
      </c>
      <c r="V37" s="1" t="s">
        <v>298</v>
      </c>
      <c r="X37" s="14" t="s">
        <v>45</v>
      </c>
      <c r="Y37" s="14" t="s">
        <v>45</v>
      </c>
      <c r="Z37" s="14" t="s">
        <v>45</v>
      </c>
      <c r="AA37" s="14" t="s">
        <v>299</v>
      </c>
      <c r="AB37" s="26"/>
      <c r="AC37" s="26"/>
      <c r="AD37" s="26"/>
      <c r="AE37" s="28"/>
      <c r="AF37" s="16">
        <f t="shared" si="0"/>
        <v>148982</v>
      </c>
      <c r="AG37" s="17">
        <f t="shared" si="1"/>
        <v>1</v>
      </c>
      <c r="AH37" s="17">
        <f t="shared" si="2"/>
        <v>7.8000000000000007</v>
      </c>
      <c r="AI37" s="18">
        <f>IFERROR(IF(L37="DA",0,IF(L37="TN",VALUE(LEFT(RIGHT(F37,4),1)),IFERROR(VLOOKUP(C37,#REF!,3,0),VLOOKUP(VALUE(C37),#REF!,3,0))*AG37)),AM37+AN37+AO37)</f>
        <v>4</v>
      </c>
      <c r="AJ37" s="18">
        <f t="shared" si="3"/>
        <v>1.8</v>
      </c>
      <c r="AK37" s="19">
        <f t="shared" si="4"/>
        <v>7.2</v>
      </c>
      <c r="AM37" s="4">
        <f t="shared" si="5"/>
        <v>3</v>
      </c>
      <c r="AN37" s="4">
        <f t="shared" si="6"/>
        <v>1</v>
      </c>
      <c r="AO37" s="1">
        <f t="shared" si="7"/>
        <v>0</v>
      </c>
      <c r="AP37" s="20" t="e">
        <f>VLOOKUP(C37,#REF!,4,0)</f>
        <v>#REF!</v>
      </c>
      <c r="AQ37" s="1">
        <f>IFERROR(VLOOKUP(AF37,#REF!,6,0),IF(AJ37&gt;1,AJ37-1,AJ37))</f>
        <v>0.8</v>
      </c>
      <c r="AR37" s="1">
        <f>IFERROR(VLOOKUP(AF37,#REF!,24,0),0)</f>
        <v>0</v>
      </c>
      <c r="AS37" s="1">
        <f t="shared" si="8"/>
        <v>2.4000000000000004</v>
      </c>
      <c r="AT37" s="1">
        <f t="shared" si="9"/>
        <v>4</v>
      </c>
      <c r="AU37" s="1">
        <f t="shared" si="10"/>
        <v>3</v>
      </c>
      <c r="AV37" s="21">
        <f t="shared" si="11"/>
        <v>0</v>
      </c>
      <c r="AW37" s="21" cm="1">
        <f t="array" ref="AW37">IF(L37="DATN",0,IF(L37="DA",IF(LEN(Q37)=0,0,0.2),IF(L37="TN",IF(H37="KSCQ",1,1.5), _xlfn.SWITCH(H37,"CN",1.5,"KSCQ",1.5,"CTTT",2,"HEDSPI",1.8,"Viet-Phap",1.8,"KSTN",1.8,"ThSKH",2,"ThSKT",2,"SIE",2,"LATS",2,"KSCLC",1.8,0))))</f>
        <v>1.8</v>
      </c>
      <c r="AX37" s="1">
        <f t="shared" si="12"/>
        <v>40</v>
      </c>
      <c r="AY37" s="1" t="b">
        <f t="shared" si="13"/>
        <v>0</v>
      </c>
      <c r="AZ37" s="1" t="e">
        <f t="shared" si="14"/>
        <v>#REF!</v>
      </c>
      <c r="BA37" s="1"/>
      <c r="BB37" s="1"/>
    </row>
    <row r="38" spans="1:54" ht="12" customHeight="1" x14ac:dyDescent="0.2">
      <c r="A38" s="1" t="s">
        <v>288</v>
      </c>
      <c r="B38" s="1">
        <v>20232</v>
      </c>
      <c r="C38" s="1">
        <v>147773</v>
      </c>
      <c r="D38" s="1" t="s">
        <v>138</v>
      </c>
      <c r="E38" s="1" t="s">
        <v>109</v>
      </c>
      <c r="F38" s="1" t="s">
        <v>349</v>
      </c>
      <c r="G38" s="1" t="s">
        <v>440</v>
      </c>
      <c r="H38" s="1" t="s">
        <v>47</v>
      </c>
      <c r="I38" s="1" t="s">
        <v>53</v>
      </c>
      <c r="J38" s="1">
        <v>0</v>
      </c>
      <c r="K38" s="1">
        <v>145</v>
      </c>
      <c r="L38" s="1" t="s">
        <v>291</v>
      </c>
      <c r="M38" s="1" t="s">
        <v>441</v>
      </c>
      <c r="N38" s="1" t="s">
        <v>442</v>
      </c>
      <c r="O38" s="1" t="s">
        <v>294</v>
      </c>
      <c r="P38" s="1" t="s">
        <v>295</v>
      </c>
      <c r="Q38" s="1" t="s">
        <v>8</v>
      </c>
      <c r="R38" s="1" t="s">
        <v>439</v>
      </c>
      <c r="S38" s="1">
        <v>968184555</v>
      </c>
      <c r="T38" s="1"/>
      <c r="U38" s="1" t="s">
        <v>297</v>
      </c>
      <c r="V38" s="1" t="s">
        <v>298</v>
      </c>
      <c r="X38" s="14" t="s">
        <v>45</v>
      </c>
      <c r="Y38" s="14" t="s">
        <v>45</v>
      </c>
      <c r="Z38" s="14" t="s">
        <v>45</v>
      </c>
      <c r="AA38" s="14" t="s">
        <v>299</v>
      </c>
      <c r="AB38" s="2"/>
      <c r="AC38" s="2"/>
      <c r="AD38" s="2"/>
      <c r="AE38" s="2"/>
      <c r="AF38" s="16">
        <f t="shared" si="0"/>
        <v>147773</v>
      </c>
      <c r="AG38" s="17">
        <f t="shared" si="1"/>
        <v>1</v>
      </c>
      <c r="AH38" s="17">
        <f t="shared" si="2"/>
        <v>6</v>
      </c>
      <c r="AI38" s="18">
        <f>IFERROR(IF(L38="DA",0,IF(L38="TN",VALUE(LEFT(RIGHT(F38,4),1)),IFERROR(VLOOKUP(C38,#REF!,3,0),VLOOKUP(VALUE(C38),#REF!,3,0))*AG38)),AM38+AN38+AO38)</f>
        <v>2</v>
      </c>
      <c r="AJ38" s="18">
        <f t="shared" si="3"/>
        <v>2.2000000000000002</v>
      </c>
      <c r="AK38" s="19">
        <f t="shared" si="4"/>
        <v>4.4000000000000004</v>
      </c>
      <c r="AM38" s="4">
        <f t="shared" si="5"/>
        <v>2</v>
      </c>
      <c r="AN38" s="4">
        <f t="shared" si="6"/>
        <v>0</v>
      </c>
      <c r="AO38" s="1">
        <f t="shared" si="7"/>
        <v>0</v>
      </c>
      <c r="AP38" s="20" t="e">
        <f>VLOOKUP(C38,#REF!,4,0)</f>
        <v>#REF!</v>
      </c>
      <c r="AQ38" s="1">
        <f>IFERROR(VLOOKUP(AF38,#REF!,6,0),IF(AJ38&gt;1,AJ38-1,AJ38))</f>
        <v>1.2000000000000002</v>
      </c>
      <c r="AR38" s="1">
        <f>IFERROR(VLOOKUP(AF38,#REF!,24,0),0)</f>
        <v>0</v>
      </c>
      <c r="AS38" s="1">
        <f t="shared" si="8"/>
        <v>2.4000000000000004</v>
      </c>
      <c r="AT38" s="1">
        <f t="shared" si="9"/>
        <v>2</v>
      </c>
      <c r="AU38" s="1">
        <f t="shared" si="10"/>
        <v>2</v>
      </c>
      <c r="AV38" s="21">
        <f t="shared" si="11"/>
        <v>0.4</v>
      </c>
      <c r="AW38" s="21" cm="1">
        <f t="array" ref="AW38">IF(L38="DATN",0,IF(L38="DA",IF(LEN(Q38)=0,0,0.2),IF(L38="TN",IF(H38="KSCQ",1,1.5), _xlfn.SWITCH(H38,"CN",1.5,"KSCQ",1.5,"CTTT",2,"HEDSPI",1.8,"Viet-Phap",1.8,"KSTN",1.8,"ThSKH",2,"ThSKT",2,"SIE",2,"LATS",2,"KSCLC",1.8,0))))</f>
        <v>1.8</v>
      </c>
      <c r="AX38" s="1">
        <f t="shared" si="12"/>
        <v>145</v>
      </c>
      <c r="AY38" s="1" t="b">
        <f t="shared" si="13"/>
        <v>0</v>
      </c>
      <c r="AZ38" s="1" t="e">
        <f t="shared" si="14"/>
        <v>#REF!</v>
      </c>
      <c r="BA38" s="1"/>
      <c r="BB38" s="1"/>
    </row>
    <row r="39" spans="1:54" ht="12" customHeight="1" x14ac:dyDescent="0.2">
      <c r="A39" s="1" t="s">
        <v>288</v>
      </c>
      <c r="B39" s="1">
        <v>20232</v>
      </c>
      <c r="C39" s="1">
        <v>147731</v>
      </c>
      <c r="D39" s="1" t="s">
        <v>246</v>
      </c>
      <c r="E39" s="1" t="s">
        <v>247</v>
      </c>
      <c r="F39" s="1" t="s">
        <v>300</v>
      </c>
      <c r="G39" s="1" t="s">
        <v>443</v>
      </c>
      <c r="H39" s="1" t="s">
        <v>47</v>
      </c>
      <c r="I39" s="1" t="s">
        <v>53</v>
      </c>
      <c r="J39" s="1">
        <v>0</v>
      </c>
      <c r="K39" s="1">
        <v>84</v>
      </c>
      <c r="L39" s="1" t="s">
        <v>291</v>
      </c>
      <c r="M39" s="1" t="s">
        <v>444</v>
      </c>
      <c r="N39" s="1" t="s">
        <v>445</v>
      </c>
      <c r="O39" s="1" t="s">
        <v>332</v>
      </c>
      <c r="P39" s="1" t="s">
        <v>295</v>
      </c>
      <c r="Q39" s="1" t="s">
        <v>37</v>
      </c>
      <c r="R39" s="1" t="s">
        <v>446</v>
      </c>
      <c r="S39" s="1">
        <v>904681984</v>
      </c>
      <c r="T39" s="1"/>
      <c r="U39" s="1" t="s">
        <v>297</v>
      </c>
      <c r="V39" s="1" t="s">
        <v>298</v>
      </c>
      <c r="X39" s="14" t="s">
        <v>45</v>
      </c>
      <c r="Y39" s="14" t="s">
        <v>45</v>
      </c>
      <c r="Z39" s="14" t="s">
        <v>45</v>
      </c>
      <c r="AA39" s="14" t="s">
        <v>299</v>
      </c>
      <c r="AB39" s="23"/>
      <c r="AC39" s="23"/>
      <c r="AD39" s="23"/>
      <c r="AE39" s="23"/>
      <c r="AF39" s="16">
        <f t="shared" si="0"/>
        <v>147731</v>
      </c>
      <c r="AG39" s="17">
        <f t="shared" si="1"/>
        <v>1</v>
      </c>
      <c r="AH39" s="17">
        <f t="shared" si="2"/>
        <v>8.3999999999999986</v>
      </c>
      <c r="AI39" s="18">
        <f>IFERROR(IF(L39="DA",0,IF(L39="TN",VALUE(LEFT(RIGHT(F39,4),1)),IFERROR(VLOOKUP(C39,#REF!,3,0),VLOOKUP(VALUE(C39),#REF!,3,0))*AG39)),AM39+AN39+AO39)</f>
        <v>4</v>
      </c>
      <c r="AJ39" s="18">
        <f t="shared" si="3"/>
        <v>2</v>
      </c>
      <c r="AK39" s="19">
        <f t="shared" si="4"/>
        <v>8</v>
      </c>
      <c r="AM39" s="4">
        <f t="shared" si="5"/>
        <v>3</v>
      </c>
      <c r="AN39" s="4">
        <f t="shared" si="6"/>
        <v>1</v>
      </c>
      <c r="AO39" s="1">
        <f t="shared" si="7"/>
        <v>0</v>
      </c>
      <c r="AP39" s="20" t="e">
        <f>VLOOKUP(C39,#REF!,4,0)</f>
        <v>#REF!</v>
      </c>
      <c r="AQ39" s="1">
        <f>IFERROR(VLOOKUP(AF39,#REF!,6,0),IF(AJ39&gt;1,AJ39-1,AJ39))</f>
        <v>1</v>
      </c>
      <c r="AR39" s="1">
        <f>IFERROR(VLOOKUP(AF39,#REF!,24,0),0)</f>
        <v>0</v>
      </c>
      <c r="AS39" s="1">
        <f t="shared" si="8"/>
        <v>3</v>
      </c>
      <c r="AT39" s="1">
        <f t="shared" si="9"/>
        <v>4</v>
      </c>
      <c r="AU39" s="1">
        <f t="shared" si="10"/>
        <v>3</v>
      </c>
      <c r="AV39" s="21">
        <f t="shared" si="11"/>
        <v>0.2</v>
      </c>
      <c r="AW39" s="21" cm="1">
        <f t="array" ref="AW39">IF(L39="DATN",0,IF(L39="DA",IF(LEN(Q39)=0,0,0.2),IF(L39="TN",IF(H39="KSCQ",1,1.5), _xlfn.SWITCH(H39,"CN",1.5,"KSCQ",1.5,"CTTT",2,"HEDSPI",1.8,"Viet-Phap",1.8,"KSTN",1.8,"ThSKH",2,"ThSKT",2,"SIE",2,"LATS",2,"KSCLC",1.8,0))))</f>
        <v>1.8</v>
      </c>
      <c r="AX39" s="1">
        <f t="shared" si="12"/>
        <v>84</v>
      </c>
      <c r="AY39" s="1" t="b">
        <f t="shared" si="13"/>
        <v>0</v>
      </c>
      <c r="AZ39" s="1" t="e">
        <f t="shared" si="14"/>
        <v>#REF!</v>
      </c>
      <c r="BA39" s="1"/>
      <c r="BB39" s="1"/>
    </row>
    <row r="40" spans="1:54" ht="12" customHeight="1" x14ac:dyDescent="0.2">
      <c r="A40" s="1" t="s">
        <v>288</v>
      </c>
      <c r="B40" s="1">
        <v>20232</v>
      </c>
      <c r="C40" s="1">
        <v>143784</v>
      </c>
      <c r="D40" s="1" t="s">
        <v>128</v>
      </c>
      <c r="E40" s="1" t="s">
        <v>129</v>
      </c>
      <c r="F40" s="1" t="s">
        <v>300</v>
      </c>
      <c r="G40" s="1" t="s">
        <v>447</v>
      </c>
      <c r="H40" s="1" t="s">
        <v>51</v>
      </c>
      <c r="I40" s="1" t="s">
        <v>53</v>
      </c>
      <c r="J40" s="1">
        <v>0</v>
      </c>
      <c r="K40" s="1">
        <v>80</v>
      </c>
      <c r="L40" s="1" t="s">
        <v>291</v>
      </c>
      <c r="M40" s="1" t="s">
        <v>448</v>
      </c>
      <c r="N40" s="1" t="s">
        <v>449</v>
      </c>
      <c r="O40" s="1" t="s">
        <v>414</v>
      </c>
      <c r="P40" s="1" t="s">
        <v>295</v>
      </c>
      <c r="Q40" s="1" t="s">
        <v>37</v>
      </c>
      <c r="R40" s="1" t="s">
        <v>446</v>
      </c>
      <c r="S40" s="1">
        <v>904681984</v>
      </c>
      <c r="T40" s="1"/>
      <c r="U40" s="1" t="s">
        <v>297</v>
      </c>
      <c r="V40" s="1" t="s">
        <v>298</v>
      </c>
      <c r="X40" s="14" t="s">
        <v>45</v>
      </c>
      <c r="Y40" s="14" t="s">
        <v>45</v>
      </c>
      <c r="Z40" s="14" t="s">
        <v>45</v>
      </c>
      <c r="AA40" s="14" t="s">
        <v>299</v>
      </c>
      <c r="AB40" s="2"/>
      <c r="AC40" s="2"/>
      <c r="AD40" s="2"/>
      <c r="AE40" s="2"/>
      <c r="AF40" s="16">
        <f t="shared" si="0"/>
        <v>143784</v>
      </c>
      <c r="AG40" s="17">
        <f t="shared" si="1"/>
        <v>1</v>
      </c>
      <c r="AH40" s="17">
        <f t="shared" si="2"/>
        <v>8.1000000000000014</v>
      </c>
      <c r="AI40" s="18">
        <f>IFERROR(IF(L40="DA",0,IF(L40="TN",VALUE(LEFT(RIGHT(F40,4),1)),IFERROR(VLOOKUP(C40,#REF!,3,0),VLOOKUP(VALUE(C40),#REF!,3,0))*AG40)),AM40+AN40+AO40)</f>
        <v>4</v>
      </c>
      <c r="AJ40" s="18">
        <f t="shared" si="3"/>
        <v>2.2000000000000002</v>
      </c>
      <c r="AK40" s="19">
        <f t="shared" si="4"/>
        <v>8.8000000000000007</v>
      </c>
      <c r="AM40" s="4">
        <f t="shared" si="5"/>
        <v>3</v>
      </c>
      <c r="AN40" s="4">
        <f t="shared" si="6"/>
        <v>1</v>
      </c>
      <c r="AO40" s="1">
        <f t="shared" si="7"/>
        <v>0</v>
      </c>
      <c r="AP40" s="20" t="e">
        <f>VLOOKUP(C40,#REF!,4,0)</f>
        <v>#REF!</v>
      </c>
      <c r="AQ40" s="1">
        <f>IFERROR(VLOOKUP(AF40,#REF!,6,0),IF(AJ40&gt;1,AJ40-1,AJ40))</f>
        <v>1.2000000000000002</v>
      </c>
      <c r="AR40" s="1">
        <f>IFERROR(VLOOKUP(AF40,#REF!,24,0),0)</f>
        <v>0</v>
      </c>
      <c r="AS40" s="1">
        <f t="shared" si="8"/>
        <v>3.6000000000000005</v>
      </c>
      <c r="AT40" s="1">
        <f t="shared" si="9"/>
        <v>4</v>
      </c>
      <c r="AU40" s="1">
        <f t="shared" si="10"/>
        <v>3</v>
      </c>
      <c r="AV40" s="21">
        <f t="shared" si="11"/>
        <v>0.2</v>
      </c>
      <c r="AW40" s="21" cm="1">
        <f t="array" ref="AW40">IF(L40="DATN",0,IF(L40="DA",IF(LEN(Q40)=0,0,0.2),IF(L40="TN",IF(H40="KSCQ",1,1.5), _xlfn.SWITCH(H40,"CN",1.5,"KSCQ",1.5,"CTTT",2,"HEDSPI",1.8,"Viet-Phap",1.8,"KSTN",1.8,"ThSKH",2,"ThSKT",2,"SIE",2,"LATS",2,"KSCLC",1.8,0))))</f>
        <v>2</v>
      </c>
      <c r="AX40" s="1">
        <f t="shared" si="12"/>
        <v>80</v>
      </c>
      <c r="AY40" s="1" t="b">
        <f t="shared" si="13"/>
        <v>0</v>
      </c>
      <c r="AZ40" s="1" t="e">
        <f t="shared" si="14"/>
        <v>#REF!</v>
      </c>
      <c r="BA40" s="1"/>
      <c r="BB40" s="1"/>
    </row>
    <row r="41" spans="1:54" ht="12" customHeight="1" x14ac:dyDescent="0.2">
      <c r="A41" s="1" t="s">
        <v>288</v>
      </c>
      <c r="B41" s="1">
        <v>20232</v>
      </c>
      <c r="C41" s="1">
        <v>149468</v>
      </c>
      <c r="D41" s="1" t="s">
        <v>126</v>
      </c>
      <c r="E41" s="1" t="s">
        <v>127</v>
      </c>
      <c r="F41" s="1" t="s">
        <v>357</v>
      </c>
      <c r="G41" s="1" t="s">
        <v>450</v>
      </c>
      <c r="H41" s="1" t="s">
        <v>50</v>
      </c>
      <c r="I41" s="1" t="s">
        <v>53</v>
      </c>
      <c r="J41" s="1">
        <v>0</v>
      </c>
      <c r="K41" s="1">
        <v>130</v>
      </c>
      <c r="L41" s="1" t="s">
        <v>291</v>
      </c>
      <c r="M41" s="1" t="s">
        <v>451</v>
      </c>
      <c r="N41" s="1" t="s">
        <v>452</v>
      </c>
      <c r="O41" s="1" t="s">
        <v>364</v>
      </c>
      <c r="P41" s="1" t="s">
        <v>295</v>
      </c>
      <c r="Q41" s="1" t="s">
        <v>37</v>
      </c>
      <c r="R41" s="1" t="s">
        <v>446</v>
      </c>
      <c r="S41" s="1">
        <v>904681984</v>
      </c>
      <c r="T41" s="1"/>
      <c r="U41" s="1" t="s">
        <v>297</v>
      </c>
      <c r="V41" s="1" t="s">
        <v>298</v>
      </c>
      <c r="X41" s="14" t="s">
        <v>45</v>
      </c>
      <c r="Y41" s="14" t="s">
        <v>45</v>
      </c>
      <c r="Z41" s="14" t="s">
        <v>45</v>
      </c>
      <c r="AA41" s="14" t="s">
        <v>299</v>
      </c>
      <c r="AB41" s="26"/>
      <c r="AC41" s="26"/>
      <c r="AD41" s="26"/>
      <c r="AE41" s="28"/>
      <c r="AF41" s="16">
        <f t="shared" si="0"/>
        <v>149468</v>
      </c>
      <c r="AG41" s="17">
        <f t="shared" si="1"/>
        <v>1</v>
      </c>
      <c r="AH41" s="17">
        <f t="shared" si="2"/>
        <v>7.1999999999999993</v>
      </c>
      <c r="AI41" s="18">
        <f>IFERROR(IF(L41="DA",0,IF(L41="TN",VALUE(LEFT(RIGHT(F41,4),1)),IFERROR(VLOOKUP(C41,#REF!,3,0),VLOOKUP(VALUE(C41),#REF!,3,0))*AG41)),AM41+AN41+AO41)</f>
        <v>4</v>
      </c>
      <c r="AJ41" s="18">
        <f t="shared" si="3"/>
        <v>1.9</v>
      </c>
      <c r="AK41" s="19">
        <f t="shared" si="4"/>
        <v>7.6</v>
      </c>
      <c r="AM41" s="4">
        <f t="shared" si="5"/>
        <v>2</v>
      </c>
      <c r="AN41" s="4">
        <f t="shared" si="6"/>
        <v>2</v>
      </c>
      <c r="AO41" s="1">
        <f t="shared" si="7"/>
        <v>0</v>
      </c>
      <c r="AP41" s="20" t="e">
        <f>VLOOKUP(C41,#REF!,4,0)</f>
        <v>#REF!</v>
      </c>
      <c r="AQ41" s="1">
        <f>IFERROR(VLOOKUP(AF41,#REF!,6,0),IF(AJ41&gt;1,AJ41-1,AJ41))</f>
        <v>0.89999999999999991</v>
      </c>
      <c r="AR41" s="1">
        <f>IFERROR(VLOOKUP(AF41,#REF!,24,0),0)</f>
        <v>0</v>
      </c>
      <c r="AS41" s="1">
        <f t="shared" si="8"/>
        <v>2.6999999999999997</v>
      </c>
      <c r="AT41" s="1">
        <f t="shared" si="9"/>
        <v>4</v>
      </c>
      <c r="AU41" s="1">
        <f t="shared" si="10"/>
        <v>3</v>
      </c>
      <c r="AV41" s="21">
        <f t="shared" si="11"/>
        <v>0.4</v>
      </c>
      <c r="AW41" s="21" cm="1">
        <f t="array" ref="AW41">IF(L41="DATN",0,IF(L41="DA",IF(LEN(Q41)=0,0,0.2),IF(L41="TN",IF(H41="KSCQ",1,1.5), _xlfn.SWITCH(H41,"CN",1.5,"KSCQ",1.5,"CTTT",2,"HEDSPI",1.8,"Viet-Phap",1.8,"KSTN",1.8,"ThSKH",2,"ThSKT",2,"SIE",2,"LATS",2,"KSCLC",1.8,0))))</f>
        <v>1.5</v>
      </c>
      <c r="AX41" s="1">
        <f t="shared" si="12"/>
        <v>130</v>
      </c>
      <c r="AY41" s="1" t="b">
        <f t="shared" si="13"/>
        <v>0</v>
      </c>
      <c r="AZ41" s="1" t="e">
        <f t="shared" si="14"/>
        <v>#REF!</v>
      </c>
      <c r="BA41" s="1"/>
      <c r="BB41" s="1"/>
    </row>
    <row r="42" spans="1:54" ht="12" customHeight="1" x14ac:dyDescent="0.2">
      <c r="A42" s="1" t="s">
        <v>288</v>
      </c>
      <c r="B42" s="1">
        <v>20232</v>
      </c>
      <c r="C42" s="1">
        <v>148790</v>
      </c>
      <c r="D42" s="1" t="s">
        <v>82</v>
      </c>
      <c r="E42" s="1" t="s">
        <v>83</v>
      </c>
      <c r="F42" s="1" t="s">
        <v>300</v>
      </c>
      <c r="G42" s="1" t="s">
        <v>453</v>
      </c>
      <c r="H42" s="1" t="s">
        <v>46</v>
      </c>
      <c r="I42" s="1" t="s">
        <v>53</v>
      </c>
      <c r="J42" s="1">
        <v>0</v>
      </c>
      <c r="K42" s="1">
        <v>50</v>
      </c>
      <c r="L42" s="1" t="s">
        <v>291</v>
      </c>
      <c r="M42" s="1" t="s">
        <v>454</v>
      </c>
      <c r="N42" s="1" t="s">
        <v>455</v>
      </c>
      <c r="O42" s="1" t="s">
        <v>456</v>
      </c>
      <c r="P42" s="1" t="s">
        <v>295</v>
      </c>
      <c r="Q42" s="1" t="s">
        <v>38</v>
      </c>
      <c r="R42" s="1" t="s">
        <v>457</v>
      </c>
      <c r="S42" s="1">
        <v>903226786</v>
      </c>
      <c r="T42" s="1"/>
      <c r="U42" s="1" t="s">
        <v>297</v>
      </c>
      <c r="V42" s="1" t="s">
        <v>298</v>
      </c>
      <c r="X42" s="14" t="s">
        <v>45</v>
      </c>
      <c r="Y42" s="14" t="s">
        <v>45</v>
      </c>
      <c r="Z42" s="14" t="s">
        <v>45</v>
      </c>
      <c r="AA42" s="14" t="s">
        <v>299</v>
      </c>
      <c r="AB42" s="2"/>
      <c r="AC42" s="2"/>
      <c r="AD42" s="2"/>
      <c r="AE42" s="2"/>
      <c r="AF42" s="16">
        <f t="shared" si="0"/>
        <v>148790</v>
      </c>
      <c r="AG42" s="17">
        <f t="shared" si="1"/>
        <v>1</v>
      </c>
      <c r="AH42" s="17">
        <f t="shared" si="2"/>
        <v>7.8000000000000007</v>
      </c>
      <c r="AI42" s="18">
        <f>IFERROR(IF(L42="DA",0,IF(L42="TN",VALUE(LEFT(RIGHT(F42,4),1)),IFERROR(VLOOKUP(C42,#REF!,3,0),VLOOKUP(VALUE(C42),#REF!,3,0))*AG42)),AM42+AN42+AO42)</f>
        <v>4</v>
      </c>
      <c r="AJ42" s="18">
        <f t="shared" si="3"/>
        <v>1.8</v>
      </c>
      <c r="AK42" s="19">
        <f t="shared" si="4"/>
        <v>7.2</v>
      </c>
      <c r="AM42" s="4">
        <f t="shared" si="5"/>
        <v>3</v>
      </c>
      <c r="AN42" s="4">
        <f t="shared" si="6"/>
        <v>1</v>
      </c>
      <c r="AO42" s="1">
        <f t="shared" si="7"/>
        <v>0</v>
      </c>
      <c r="AP42" s="20" t="e">
        <f>VLOOKUP(C42,#REF!,4,0)</f>
        <v>#REF!</v>
      </c>
      <c r="AQ42" s="1">
        <f>IFERROR(VLOOKUP(AF42,#REF!,6,0),IF(AJ42&gt;1,AJ42-1,AJ42))</f>
        <v>0.8</v>
      </c>
      <c r="AR42" s="1">
        <f>IFERROR(VLOOKUP(AF42,#REF!,24,0),0)</f>
        <v>0</v>
      </c>
      <c r="AS42" s="1">
        <f t="shared" si="8"/>
        <v>2.4000000000000004</v>
      </c>
      <c r="AT42" s="1">
        <f t="shared" si="9"/>
        <v>4</v>
      </c>
      <c r="AU42" s="1">
        <f t="shared" si="10"/>
        <v>3</v>
      </c>
      <c r="AV42" s="21">
        <f t="shared" si="11"/>
        <v>0</v>
      </c>
      <c r="AW42" s="21" cm="1">
        <f t="array" ref="AW42">IF(L42="DATN",0,IF(L42="DA",IF(LEN(Q42)=0,0,0.2),IF(L42="TN",IF(H42="KSCQ",1,1.5), _xlfn.SWITCH(H42,"CN",1.5,"KSCQ",1.5,"CTTT",2,"HEDSPI",1.8,"Viet-Phap",1.8,"KSTN",1.8,"ThSKH",2,"ThSKT",2,"SIE",2,"LATS",2,"KSCLC",1.8,0))))</f>
        <v>1.8</v>
      </c>
      <c r="AX42" s="1">
        <f t="shared" si="12"/>
        <v>50</v>
      </c>
      <c r="AY42" s="1" t="b">
        <f t="shared" si="13"/>
        <v>0</v>
      </c>
      <c r="AZ42" s="1" t="e">
        <f t="shared" si="14"/>
        <v>#REF!</v>
      </c>
      <c r="BA42" s="1"/>
      <c r="BB42" s="1"/>
    </row>
    <row r="43" spans="1:54" ht="12" customHeight="1" x14ac:dyDescent="0.2">
      <c r="A43" s="1" t="s">
        <v>288</v>
      </c>
      <c r="B43" s="1">
        <v>20232</v>
      </c>
      <c r="C43" s="1">
        <v>148777</v>
      </c>
      <c r="D43" s="1" t="s">
        <v>163</v>
      </c>
      <c r="E43" s="1" t="s">
        <v>97</v>
      </c>
      <c r="F43" s="1" t="s">
        <v>458</v>
      </c>
      <c r="G43" s="1" t="s">
        <v>459</v>
      </c>
      <c r="H43" s="1" t="s">
        <v>50</v>
      </c>
      <c r="I43" s="1" t="s">
        <v>53</v>
      </c>
      <c r="J43" s="1">
        <v>0</v>
      </c>
      <c r="K43" s="1">
        <v>130</v>
      </c>
      <c r="L43" s="1" t="s">
        <v>291</v>
      </c>
      <c r="M43" s="1" t="s">
        <v>460</v>
      </c>
      <c r="N43" s="1" t="s">
        <v>461</v>
      </c>
      <c r="O43" s="1" t="s">
        <v>462</v>
      </c>
      <c r="P43" s="1" t="s">
        <v>295</v>
      </c>
      <c r="Q43" s="1" t="s">
        <v>17</v>
      </c>
      <c r="R43" s="1" t="s">
        <v>463</v>
      </c>
      <c r="S43" s="1">
        <v>393055388</v>
      </c>
      <c r="T43" s="1"/>
      <c r="U43" s="1" t="s">
        <v>297</v>
      </c>
      <c r="V43" s="1" t="s">
        <v>298</v>
      </c>
      <c r="X43" s="14" t="s">
        <v>45</v>
      </c>
      <c r="Y43" s="14" t="s">
        <v>45</v>
      </c>
      <c r="Z43" s="14" t="s">
        <v>45</v>
      </c>
      <c r="AA43" s="14" t="s">
        <v>299</v>
      </c>
      <c r="AB43" s="2"/>
      <c r="AC43" s="2"/>
      <c r="AD43" s="2"/>
      <c r="AE43" s="2"/>
      <c r="AF43" s="16">
        <f t="shared" si="0"/>
        <v>148777</v>
      </c>
      <c r="AG43" s="17">
        <f t="shared" si="1"/>
        <v>1</v>
      </c>
      <c r="AH43" s="17">
        <f t="shared" si="2"/>
        <v>9.6</v>
      </c>
      <c r="AI43" s="18">
        <f>IFERROR(IF(L43="DA",0,IF(L43="TN",VALUE(LEFT(RIGHT(F43,4),1)),IFERROR(VLOOKUP(C43,#REF!,3,0),VLOOKUP(VALUE(C43),#REF!,3,0))*AG43)),AM43+AN43+AO43)</f>
        <v>5</v>
      </c>
      <c r="AJ43" s="18">
        <f t="shared" si="3"/>
        <v>1.9</v>
      </c>
      <c r="AK43" s="19">
        <f t="shared" si="4"/>
        <v>7.6</v>
      </c>
      <c r="AM43" s="4">
        <f t="shared" si="5"/>
        <v>3</v>
      </c>
      <c r="AN43" s="4">
        <f t="shared" si="6"/>
        <v>1</v>
      </c>
      <c r="AO43" s="1">
        <f t="shared" si="7"/>
        <v>1</v>
      </c>
      <c r="AP43" s="20" t="e">
        <f>VLOOKUP(C43,#REF!,4,0)</f>
        <v>#REF!</v>
      </c>
      <c r="AQ43" s="1">
        <f>IFERROR(VLOOKUP(AF43,#REF!,6,0),IF(AJ43&gt;1,AJ43-1,AJ43))</f>
        <v>0.89999999999999991</v>
      </c>
      <c r="AR43" s="1">
        <f>IFERROR(VLOOKUP(AF43,#REF!,24,0),0)</f>
        <v>0</v>
      </c>
      <c r="AS43" s="1">
        <f t="shared" si="8"/>
        <v>3.5999999999999996</v>
      </c>
      <c r="AT43" s="1">
        <f t="shared" si="9"/>
        <v>5</v>
      </c>
      <c r="AU43" s="1">
        <f t="shared" si="10"/>
        <v>4</v>
      </c>
      <c r="AV43" s="21">
        <f t="shared" si="11"/>
        <v>0.4</v>
      </c>
      <c r="AW43" s="21" cm="1">
        <f t="array" ref="AW43">IF(L43="DATN",0,IF(L43="DA",IF(LEN(Q43)=0,0,0.2),IF(L43="TN",IF(H43="KSCQ",1,1.5), _xlfn.SWITCH(H43,"CN",1.5,"KSCQ",1.5,"CTTT",2,"HEDSPI",1.8,"Viet-Phap",1.8,"KSTN",1.8,"ThSKH",2,"ThSKT",2,"SIE",2,"LATS",2,"KSCLC",1.8,0))))</f>
        <v>1.5</v>
      </c>
      <c r="AX43" s="1">
        <f t="shared" si="12"/>
        <v>130</v>
      </c>
      <c r="AY43" s="1" t="b">
        <f t="shared" si="13"/>
        <v>0</v>
      </c>
      <c r="AZ43" s="1" t="e">
        <f t="shared" si="14"/>
        <v>#REF!</v>
      </c>
      <c r="BA43" s="1"/>
      <c r="BB43" s="1"/>
    </row>
    <row r="44" spans="1:54" ht="12" customHeight="1" x14ac:dyDescent="0.2">
      <c r="A44" s="1" t="s">
        <v>288</v>
      </c>
      <c r="B44" s="1">
        <v>20232</v>
      </c>
      <c r="C44" s="1">
        <v>147848</v>
      </c>
      <c r="D44" s="1" t="s">
        <v>80</v>
      </c>
      <c r="E44" s="1" t="s">
        <v>81</v>
      </c>
      <c r="F44" s="1" t="s">
        <v>379</v>
      </c>
      <c r="G44" s="1" t="s">
        <v>464</v>
      </c>
      <c r="H44" s="1" t="s">
        <v>47</v>
      </c>
      <c r="I44" s="1" t="s">
        <v>53</v>
      </c>
      <c r="J44" s="1">
        <v>0</v>
      </c>
      <c r="K44" s="1">
        <v>40</v>
      </c>
      <c r="L44" s="1" t="s">
        <v>61</v>
      </c>
      <c r="M44" s="1" t="s">
        <v>465</v>
      </c>
      <c r="N44" s="1" t="s">
        <v>466</v>
      </c>
      <c r="O44" s="1" t="s">
        <v>391</v>
      </c>
      <c r="P44" s="1" t="s">
        <v>295</v>
      </c>
      <c r="Q44" s="1"/>
      <c r="R44" s="1" t="s">
        <v>463</v>
      </c>
      <c r="S44" s="1">
        <v>393055388</v>
      </c>
      <c r="T44" s="1"/>
      <c r="U44" s="1" t="s">
        <v>297</v>
      </c>
      <c r="V44" s="1" t="s">
        <v>298</v>
      </c>
      <c r="X44" s="14" t="s">
        <v>45</v>
      </c>
      <c r="Y44" s="14" t="s">
        <v>45</v>
      </c>
      <c r="Z44" s="14" t="s">
        <v>45</v>
      </c>
      <c r="AA44" s="14" t="s">
        <v>299</v>
      </c>
      <c r="AB44" s="2"/>
      <c r="AC44" s="2"/>
      <c r="AD44" s="2"/>
      <c r="AE44" s="2"/>
      <c r="AF44" s="16">
        <f t="shared" si="0"/>
        <v>147848</v>
      </c>
      <c r="AG44" s="17">
        <f t="shared" si="1"/>
        <v>1</v>
      </c>
      <c r="AH44" s="17">
        <f t="shared" si="2"/>
        <v>5.2</v>
      </c>
      <c r="AI44" s="18">
        <f>IFERROR(IF(L44="DA",0,IF(L44="TN",VALUE(LEFT(RIGHT(F44,4),1)),IFERROR(VLOOKUP(C44,#REF!,3,0),VLOOKUP(VALUE(C44),#REF!,3,0))*AG44)),AM44+AN44+AO44)</f>
        <v>4</v>
      </c>
      <c r="AJ44" s="18">
        <f t="shared" si="3"/>
        <v>1.8</v>
      </c>
      <c r="AK44" s="19">
        <f t="shared" si="4"/>
        <v>7.2</v>
      </c>
      <c r="AM44" s="4">
        <f t="shared" si="5"/>
        <v>0</v>
      </c>
      <c r="AN44" s="4">
        <f t="shared" si="6"/>
        <v>4</v>
      </c>
      <c r="AO44" s="1">
        <f t="shared" si="7"/>
        <v>0</v>
      </c>
      <c r="AP44" s="20" t="e">
        <f>VLOOKUP(C44,#REF!,4,0)</f>
        <v>#REF!</v>
      </c>
      <c r="AQ44" s="1">
        <f>IFERROR(VLOOKUP(AF44,#REF!,6,0),IF(AJ44&gt;1,AJ44-1,AJ44))</f>
        <v>0.8</v>
      </c>
      <c r="AR44" s="1">
        <f>IFERROR(VLOOKUP(AF44,#REF!,24,0),0)</f>
        <v>0</v>
      </c>
      <c r="AS44" s="1">
        <f t="shared" si="8"/>
        <v>1.6</v>
      </c>
      <c r="AT44" s="1">
        <f t="shared" si="9"/>
        <v>4</v>
      </c>
      <c r="AU44" s="1">
        <f t="shared" si="10"/>
        <v>2</v>
      </c>
      <c r="AV44" s="21">
        <f t="shared" si="11"/>
        <v>0</v>
      </c>
      <c r="AW44" s="21" cm="1">
        <f t="array" ref="AW44">IF(L44="DATN",0,IF(L44="DA",IF(LEN(Q44)=0,0,0.2),IF(L44="TN",IF(H44="KSCQ",1,1.5), _xlfn.SWITCH(H44,"CN",1.5,"KSCQ",1.5,"CTTT",2,"HEDSPI",1.8,"Viet-Phap",1.8,"KSTN",1.8,"ThSKH",2,"ThSKT",2,"SIE",2,"LATS",2,"KSCLC",1.8,0))))</f>
        <v>1.8</v>
      </c>
      <c r="AX44" s="1">
        <f t="shared" si="12"/>
        <v>40</v>
      </c>
      <c r="AY44" s="1" t="b">
        <f t="shared" si="13"/>
        <v>0</v>
      </c>
      <c r="AZ44" s="1" t="e">
        <f t="shared" si="14"/>
        <v>#REF!</v>
      </c>
      <c r="BA44" s="1"/>
      <c r="BB44" s="1"/>
    </row>
    <row r="45" spans="1:54" ht="12" customHeight="1" x14ac:dyDescent="0.2">
      <c r="A45" s="1" t="s">
        <v>288</v>
      </c>
      <c r="B45" s="1">
        <v>20232</v>
      </c>
      <c r="C45" s="1">
        <v>149478</v>
      </c>
      <c r="D45" s="1" t="s">
        <v>136</v>
      </c>
      <c r="E45" s="1" t="s">
        <v>137</v>
      </c>
      <c r="F45" s="1" t="s">
        <v>300</v>
      </c>
      <c r="G45" s="1" t="s">
        <v>345</v>
      </c>
      <c r="H45" s="1" t="s">
        <v>50</v>
      </c>
      <c r="I45" s="1" t="s">
        <v>53</v>
      </c>
      <c r="J45" s="1">
        <v>0</v>
      </c>
      <c r="K45" s="1">
        <v>140</v>
      </c>
      <c r="L45" s="1" t="s">
        <v>291</v>
      </c>
      <c r="M45" s="1" t="s">
        <v>467</v>
      </c>
      <c r="N45" s="1" t="s">
        <v>468</v>
      </c>
      <c r="O45" s="1" t="s">
        <v>469</v>
      </c>
      <c r="P45" s="1" t="s">
        <v>295</v>
      </c>
      <c r="Q45" s="1" t="s">
        <v>470</v>
      </c>
      <c r="R45" s="1" t="s">
        <v>463</v>
      </c>
      <c r="S45" s="1">
        <v>393055388</v>
      </c>
      <c r="T45" s="1"/>
      <c r="U45" s="1" t="s">
        <v>297</v>
      </c>
      <c r="V45" s="1" t="s">
        <v>298</v>
      </c>
      <c r="X45" s="14" t="s">
        <v>45</v>
      </c>
      <c r="Y45" s="14" t="s">
        <v>45</v>
      </c>
      <c r="Z45" s="14" t="s">
        <v>45</v>
      </c>
      <c r="AA45" s="14" t="s">
        <v>299</v>
      </c>
      <c r="AB45" s="23"/>
      <c r="AC45" s="23"/>
      <c r="AD45" s="23"/>
      <c r="AE45" s="23"/>
      <c r="AF45" s="16">
        <f t="shared" si="0"/>
        <v>149478</v>
      </c>
      <c r="AG45" s="17">
        <f t="shared" si="1"/>
        <v>1</v>
      </c>
      <c r="AH45" s="17">
        <f t="shared" si="2"/>
        <v>7.1999999999999993</v>
      </c>
      <c r="AI45" s="18">
        <f>IFERROR(IF(L45="DA",0,IF(L45="TN",VALUE(LEFT(RIGHT(F45,4),1)),IFERROR(VLOOKUP(C45,#REF!,3,0),VLOOKUP(VALUE(C45),#REF!,3,0))*AG45)),AM45+AN45+AO45)</f>
        <v>4</v>
      </c>
      <c r="AJ45" s="18">
        <f t="shared" si="3"/>
        <v>1.9</v>
      </c>
      <c r="AK45" s="19">
        <f t="shared" si="4"/>
        <v>7.6</v>
      </c>
      <c r="AM45" s="4">
        <f t="shared" si="5"/>
        <v>3</v>
      </c>
      <c r="AN45" s="4">
        <f t="shared" si="6"/>
        <v>1</v>
      </c>
      <c r="AO45" s="1">
        <f t="shared" si="7"/>
        <v>0</v>
      </c>
      <c r="AP45" s="20" t="e">
        <f>VLOOKUP(C45,#REF!,4,0)</f>
        <v>#REF!</v>
      </c>
      <c r="AQ45" s="1">
        <f>IFERROR(VLOOKUP(AF45,#REF!,6,0),IF(AJ45&gt;1,AJ45-1,AJ45))</f>
        <v>0.89999999999999991</v>
      </c>
      <c r="AR45" s="1">
        <f>IFERROR(VLOOKUP(AF45,#REF!,24,0),0)</f>
        <v>0</v>
      </c>
      <c r="AS45" s="1">
        <f t="shared" si="8"/>
        <v>2.6999999999999997</v>
      </c>
      <c r="AT45" s="1">
        <f t="shared" si="9"/>
        <v>4</v>
      </c>
      <c r="AU45" s="1">
        <f t="shared" si="10"/>
        <v>3</v>
      </c>
      <c r="AV45" s="21">
        <f t="shared" si="11"/>
        <v>0.4</v>
      </c>
      <c r="AW45" s="21" cm="1">
        <f t="array" ref="AW45">IF(L45="DATN",0,IF(L45="DA",IF(LEN(Q45)=0,0,0.2),IF(L45="TN",IF(H45="KSCQ",1,1.5), _xlfn.SWITCH(H45,"CN",1.5,"KSCQ",1.5,"CTTT",2,"HEDSPI",1.8,"Viet-Phap",1.8,"KSTN",1.8,"ThSKH",2,"ThSKT",2,"SIE",2,"LATS",2,"KSCLC",1.8,0))))</f>
        <v>1.5</v>
      </c>
      <c r="AX45" s="1">
        <f t="shared" si="12"/>
        <v>140</v>
      </c>
      <c r="AY45" s="1" t="b">
        <f t="shared" si="13"/>
        <v>0</v>
      </c>
      <c r="AZ45" s="1" t="e">
        <f t="shared" si="14"/>
        <v>#REF!</v>
      </c>
      <c r="BA45" s="27"/>
      <c r="BB45" s="27"/>
    </row>
    <row r="46" spans="1:54" ht="12" customHeight="1" x14ac:dyDescent="0.2">
      <c r="A46" s="1" t="s">
        <v>288</v>
      </c>
      <c r="B46" s="1">
        <v>20232</v>
      </c>
      <c r="C46" s="1">
        <v>149478</v>
      </c>
      <c r="D46" s="1" t="s">
        <v>136</v>
      </c>
      <c r="E46" s="1" t="s">
        <v>137</v>
      </c>
      <c r="F46" s="1" t="s">
        <v>300</v>
      </c>
      <c r="G46" s="1" t="s">
        <v>345</v>
      </c>
      <c r="H46" s="1" t="s">
        <v>50</v>
      </c>
      <c r="I46" s="1" t="s">
        <v>53</v>
      </c>
      <c r="J46" s="1">
        <v>0</v>
      </c>
      <c r="K46" s="1">
        <v>140</v>
      </c>
      <c r="L46" s="1" t="s">
        <v>291</v>
      </c>
      <c r="M46" s="1" t="s">
        <v>467</v>
      </c>
      <c r="N46" s="1" t="s">
        <v>468</v>
      </c>
      <c r="O46" s="1" t="s">
        <v>469</v>
      </c>
      <c r="P46" s="1" t="s">
        <v>295</v>
      </c>
      <c r="Q46" s="1" t="s">
        <v>471</v>
      </c>
      <c r="R46" s="1" t="s">
        <v>463</v>
      </c>
      <c r="S46" s="1">
        <v>393055388</v>
      </c>
      <c r="T46" s="1"/>
      <c r="U46" s="1" t="s">
        <v>297</v>
      </c>
      <c r="V46" s="1" t="s">
        <v>298</v>
      </c>
      <c r="X46" s="14" t="s">
        <v>45</v>
      </c>
      <c r="Y46" s="14" t="s">
        <v>45</v>
      </c>
      <c r="Z46" s="14" t="s">
        <v>45</v>
      </c>
      <c r="AA46" s="14" t="s">
        <v>299</v>
      </c>
      <c r="AB46" s="23"/>
      <c r="AC46" s="23"/>
      <c r="AD46" s="23"/>
      <c r="AE46" s="23"/>
      <c r="AF46" s="16">
        <f t="shared" si="0"/>
        <v>149478</v>
      </c>
      <c r="AG46" s="17">
        <f t="shared" si="1"/>
        <v>1</v>
      </c>
      <c r="AH46" s="17">
        <f t="shared" si="2"/>
        <v>7.1999999999999993</v>
      </c>
      <c r="AI46" s="18">
        <f>IFERROR(IF(L46="DA",0,IF(L46="TN",VALUE(LEFT(RIGHT(F46,4),1)),IFERROR(VLOOKUP(C46,#REF!,3,0),VLOOKUP(VALUE(C46),#REF!,3,0))*AG46)),AM46+AN46+AO46)</f>
        <v>4</v>
      </c>
      <c r="AJ46" s="18">
        <f t="shared" si="3"/>
        <v>1.9</v>
      </c>
      <c r="AK46" s="19">
        <f t="shared" si="4"/>
        <v>7.6</v>
      </c>
      <c r="AM46" s="4">
        <f t="shared" si="5"/>
        <v>3</v>
      </c>
      <c r="AN46" s="4">
        <f t="shared" si="6"/>
        <v>1</v>
      </c>
      <c r="AO46" s="1">
        <f t="shared" si="7"/>
        <v>0</v>
      </c>
      <c r="AP46" s="20" t="e">
        <f>VLOOKUP(C46,#REF!,4,0)</f>
        <v>#REF!</v>
      </c>
      <c r="AQ46" s="1">
        <f>IFERROR(VLOOKUP(AF46,#REF!,6,0),IF(AJ46&gt;1,AJ46-1,AJ46))</f>
        <v>0.89999999999999991</v>
      </c>
      <c r="AR46" s="1">
        <f>IFERROR(VLOOKUP(AF46,#REF!,24,0),0)</f>
        <v>0</v>
      </c>
      <c r="AS46" s="1">
        <f t="shared" si="8"/>
        <v>2.6999999999999997</v>
      </c>
      <c r="AT46" s="1">
        <f t="shared" si="9"/>
        <v>4</v>
      </c>
      <c r="AU46" s="1">
        <f t="shared" si="10"/>
        <v>3</v>
      </c>
      <c r="AV46" s="21">
        <f t="shared" si="11"/>
        <v>0.4</v>
      </c>
      <c r="AW46" s="21" cm="1">
        <f t="array" ref="AW46">IF(L46="DATN",0,IF(L46="DA",IF(LEN(Q46)=0,0,0.2),IF(L46="TN",IF(H46="KSCQ",1,1.5), _xlfn.SWITCH(H46,"CN",1.5,"KSCQ",1.5,"CTTT",2,"HEDSPI",1.8,"Viet-Phap",1.8,"KSTN",1.8,"ThSKH",2,"ThSKT",2,"SIE",2,"LATS",2,"KSCLC",1.8,0))))</f>
        <v>1.5</v>
      </c>
      <c r="AX46" s="1">
        <f t="shared" si="12"/>
        <v>140</v>
      </c>
      <c r="AY46" s="1" t="b">
        <f t="shared" si="13"/>
        <v>0</v>
      </c>
      <c r="AZ46" s="1" t="e">
        <f t="shared" si="14"/>
        <v>#REF!</v>
      </c>
      <c r="BA46" s="27"/>
      <c r="BB46" s="27"/>
    </row>
    <row r="47" spans="1:54" ht="12" customHeight="1" x14ac:dyDescent="0.2">
      <c r="A47" s="1" t="s">
        <v>288</v>
      </c>
      <c r="B47" s="1">
        <v>20232</v>
      </c>
      <c r="C47" s="1">
        <v>149473</v>
      </c>
      <c r="D47" s="1" t="s">
        <v>84</v>
      </c>
      <c r="E47" s="1" t="s">
        <v>85</v>
      </c>
      <c r="F47" s="1" t="s">
        <v>300</v>
      </c>
      <c r="G47" s="1" t="s">
        <v>345</v>
      </c>
      <c r="H47" s="1" t="s">
        <v>50</v>
      </c>
      <c r="I47" s="1" t="s">
        <v>53</v>
      </c>
      <c r="J47" s="1">
        <v>0</v>
      </c>
      <c r="K47" s="1">
        <v>110</v>
      </c>
      <c r="L47" s="1" t="s">
        <v>291</v>
      </c>
      <c r="M47" s="1" t="s">
        <v>472</v>
      </c>
      <c r="N47" s="1" t="s">
        <v>473</v>
      </c>
      <c r="O47" s="1" t="s">
        <v>474</v>
      </c>
      <c r="P47" s="1" t="s">
        <v>295</v>
      </c>
      <c r="Q47" s="1" t="s">
        <v>17</v>
      </c>
      <c r="R47" s="1" t="s">
        <v>463</v>
      </c>
      <c r="S47" s="1">
        <v>393055388</v>
      </c>
      <c r="T47" s="1"/>
      <c r="U47" s="1" t="s">
        <v>297</v>
      </c>
      <c r="V47" s="1" t="s">
        <v>298</v>
      </c>
      <c r="X47" s="14" t="s">
        <v>45</v>
      </c>
      <c r="Y47" s="14" t="s">
        <v>45</v>
      </c>
      <c r="Z47" s="14" t="s">
        <v>45</v>
      </c>
      <c r="AA47" s="14" t="s">
        <v>299</v>
      </c>
      <c r="AB47" s="2"/>
      <c r="AC47" s="2"/>
      <c r="AD47" s="2"/>
      <c r="AE47" s="2"/>
      <c r="AF47" s="16">
        <f t="shared" si="0"/>
        <v>149473</v>
      </c>
      <c r="AG47" s="17">
        <f t="shared" si="1"/>
        <v>1</v>
      </c>
      <c r="AH47" s="17">
        <f t="shared" si="2"/>
        <v>6.6000000000000005</v>
      </c>
      <c r="AI47" s="18">
        <f>IFERROR(IF(L47="DA",0,IF(L47="TN",VALUE(LEFT(RIGHT(F47,4),1)),IFERROR(VLOOKUP(C47,#REF!,3,0),VLOOKUP(VALUE(C47),#REF!,3,0))*AG47)),AM47+AN47+AO47)</f>
        <v>4</v>
      </c>
      <c r="AJ47" s="18">
        <f t="shared" si="3"/>
        <v>1.7</v>
      </c>
      <c r="AK47" s="19">
        <f t="shared" si="4"/>
        <v>6.8</v>
      </c>
      <c r="AM47" s="4">
        <f t="shared" si="5"/>
        <v>3</v>
      </c>
      <c r="AN47" s="4">
        <f t="shared" si="6"/>
        <v>1</v>
      </c>
      <c r="AO47" s="1">
        <f t="shared" si="7"/>
        <v>0</v>
      </c>
      <c r="AP47" s="20" t="e">
        <f>VLOOKUP(C47,#REF!,4,0)</f>
        <v>#REF!</v>
      </c>
      <c r="AQ47" s="1">
        <f>IFERROR(VLOOKUP(AF47,#REF!,6,0),IF(AJ47&gt;1,AJ47-1,AJ47))</f>
        <v>0.7</v>
      </c>
      <c r="AR47" s="1">
        <f>IFERROR(VLOOKUP(AF47,#REF!,24,0),0)</f>
        <v>0</v>
      </c>
      <c r="AS47" s="1">
        <f t="shared" si="8"/>
        <v>2.0999999999999996</v>
      </c>
      <c r="AT47" s="1">
        <f t="shared" si="9"/>
        <v>4</v>
      </c>
      <c r="AU47" s="1">
        <f t="shared" si="10"/>
        <v>3</v>
      </c>
      <c r="AV47" s="21">
        <f t="shared" si="11"/>
        <v>0.2</v>
      </c>
      <c r="AW47" s="21" cm="1">
        <f t="array" ref="AW47">IF(L47="DATN",0,IF(L47="DA",IF(LEN(Q47)=0,0,0.2),IF(L47="TN",IF(H47="KSCQ",1,1.5), _xlfn.SWITCH(H47,"CN",1.5,"KSCQ",1.5,"CTTT",2,"HEDSPI",1.8,"Viet-Phap",1.8,"KSTN",1.8,"ThSKH",2,"ThSKT",2,"SIE",2,"LATS",2,"KSCLC",1.8,0))))</f>
        <v>1.5</v>
      </c>
      <c r="AX47" s="1">
        <f t="shared" si="12"/>
        <v>110</v>
      </c>
      <c r="AY47" s="1" t="b">
        <f t="shared" si="13"/>
        <v>0</v>
      </c>
      <c r="AZ47" s="1" t="e">
        <f t="shared" si="14"/>
        <v>#REF!</v>
      </c>
      <c r="BA47" s="1"/>
      <c r="BB47" s="1"/>
    </row>
    <row r="48" spans="1:54" ht="12" customHeight="1" x14ac:dyDescent="0.2">
      <c r="A48" s="1" t="s">
        <v>288</v>
      </c>
      <c r="B48" s="1">
        <v>20232</v>
      </c>
      <c r="C48" s="1">
        <v>149434</v>
      </c>
      <c r="D48" s="1" t="s">
        <v>151</v>
      </c>
      <c r="E48" s="1" t="s">
        <v>155</v>
      </c>
      <c r="F48" s="1" t="s">
        <v>475</v>
      </c>
      <c r="G48" s="1" t="s">
        <v>301</v>
      </c>
      <c r="H48" s="1" t="s">
        <v>50</v>
      </c>
      <c r="I48" s="1" t="s">
        <v>53</v>
      </c>
      <c r="J48" s="1">
        <v>0</v>
      </c>
      <c r="K48" s="1">
        <v>180</v>
      </c>
      <c r="L48" s="1" t="s">
        <v>291</v>
      </c>
      <c r="M48" s="1" t="s">
        <v>476</v>
      </c>
      <c r="N48" s="1" t="s">
        <v>477</v>
      </c>
      <c r="O48" s="1" t="s">
        <v>402</v>
      </c>
      <c r="P48" s="1" t="s">
        <v>295</v>
      </c>
      <c r="Q48" s="1" t="s">
        <v>33</v>
      </c>
      <c r="R48" s="1" t="s">
        <v>478</v>
      </c>
      <c r="S48" s="1">
        <v>984753061</v>
      </c>
      <c r="T48" s="1"/>
      <c r="U48" s="1" t="s">
        <v>297</v>
      </c>
      <c r="V48" s="1" t="s">
        <v>298</v>
      </c>
      <c r="X48" s="14" t="s">
        <v>45</v>
      </c>
      <c r="Y48" s="14" t="s">
        <v>45</v>
      </c>
      <c r="Z48" s="14" t="s">
        <v>45</v>
      </c>
      <c r="AA48" s="14" t="s">
        <v>299</v>
      </c>
      <c r="AB48" s="2"/>
      <c r="AC48" s="2"/>
      <c r="AD48" s="2"/>
      <c r="AE48" s="2"/>
      <c r="AF48" s="16">
        <f t="shared" si="0"/>
        <v>149434</v>
      </c>
      <c r="AG48" s="17">
        <f t="shared" si="1"/>
        <v>1</v>
      </c>
      <c r="AH48" s="17">
        <f t="shared" si="2"/>
        <v>4.8</v>
      </c>
      <c r="AI48" s="18">
        <f>IFERROR(IF(L48="DA",0,IF(L48="TN",VALUE(LEFT(RIGHT(F48,4),1)),IFERROR(VLOOKUP(C48,#REF!,3,0),VLOOKUP(VALUE(C48),#REF!,3,0))*AG48)),AM48+AN48+AO48)</f>
        <v>3</v>
      </c>
      <c r="AJ48" s="18">
        <f t="shared" si="3"/>
        <v>1.9</v>
      </c>
      <c r="AK48" s="19">
        <f t="shared" si="4"/>
        <v>3.8</v>
      </c>
      <c r="AM48" s="4">
        <f t="shared" si="5"/>
        <v>2</v>
      </c>
      <c r="AN48" s="4">
        <f t="shared" si="6"/>
        <v>0</v>
      </c>
      <c r="AO48" s="1">
        <f t="shared" si="7"/>
        <v>1</v>
      </c>
      <c r="AP48" s="20" t="e">
        <f>VLOOKUP(C48,#REF!,4,0)</f>
        <v>#REF!</v>
      </c>
      <c r="AQ48" s="1">
        <f>IFERROR(VLOOKUP(AF48,#REF!,6,0),IF(AJ48&gt;1,AJ48-1,AJ48))</f>
        <v>0.89999999999999991</v>
      </c>
      <c r="AR48" s="1">
        <f>IFERROR(VLOOKUP(AF48,#REF!,24,0),0)</f>
        <v>0</v>
      </c>
      <c r="AS48" s="1">
        <f t="shared" si="8"/>
        <v>1.7999999999999998</v>
      </c>
      <c r="AT48" s="1">
        <f t="shared" si="9"/>
        <v>3</v>
      </c>
      <c r="AU48" s="1">
        <f t="shared" si="10"/>
        <v>2</v>
      </c>
      <c r="AV48" s="21">
        <f t="shared" si="11"/>
        <v>0.4</v>
      </c>
      <c r="AW48" s="21" cm="1">
        <f t="array" ref="AW48">IF(L48="DATN",0,IF(L48="DA",IF(LEN(Q48)=0,0,0.2),IF(L48="TN",IF(H48="KSCQ",1,1.5), _xlfn.SWITCH(H48,"CN",1.5,"KSCQ",1.5,"CTTT",2,"HEDSPI",1.8,"Viet-Phap",1.8,"KSTN",1.8,"ThSKH",2,"ThSKT",2,"SIE",2,"LATS",2,"KSCLC",1.8,0))))</f>
        <v>1.5</v>
      </c>
      <c r="AX48" s="1">
        <f t="shared" si="12"/>
        <v>180</v>
      </c>
      <c r="AY48" s="1" t="b">
        <f t="shared" si="13"/>
        <v>0</v>
      </c>
      <c r="AZ48" s="1" t="e">
        <f t="shared" si="14"/>
        <v>#REF!</v>
      </c>
      <c r="BA48" s="1"/>
      <c r="BB48" s="1"/>
    </row>
    <row r="49" spans="1:54" ht="12" customHeight="1" x14ac:dyDescent="0.2">
      <c r="A49" s="1" t="s">
        <v>288</v>
      </c>
      <c r="B49" s="1">
        <v>20232</v>
      </c>
      <c r="C49" s="1">
        <v>149463</v>
      </c>
      <c r="D49" s="1" t="s">
        <v>151</v>
      </c>
      <c r="E49" s="1" t="s">
        <v>155</v>
      </c>
      <c r="F49" s="1" t="s">
        <v>475</v>
      </c>
      <c r="G49" s="1" t="s">
        <v>325</v>
      </c>
      <c r="H49" s="1" t="s">
        <v>50</v>
      </c>
      <c r="I49" s="1" t="s">
        <v>53</v>
      </c>
      <c r="J49" s="1">
        <v>0</v>
      </c>
      <c r="K49" s="1">
        <v>180</v>
      </c>
      <c r="L49" s="1" t="s">
        <v>291</v>
      </c>
      <c r="M49" s="1" t="s">
        <v>479</v>
      </c>
      <c r="N49" s="1" t="s">
        <v>480</v>
      </c>
      <c r="O49" s="1" t="s">
        <v>402</v>
      </c>
      <c r="P49" s="1" t="s">
        <v>295</v>
      </c>
      <c r="Q49" s="1" t="s">
        <v>33</v>
      </c>
      <c r="R49" s="1" t="s">
        <v>478</v>
      </c>
      <c r="S49" s="1">
        <v>984753061</v>
      </c>
      <c r="T49" s="1"/>
      <c r="U49" s="1" t="s">
        <v>297</v>
      </c>
      <c r="V49" s="1" t="s">
        <v>298</v>
      </c>
      <c r="X49" s="14" t="s">
        <v>45</v>
      </c>
      <c r="Y49" s="14" t="s">
        <v>45</v>
      </c>
      <c r="Z49" s="14" t="s">
        <v>45</v>
      </c>
      <c r="AA49" s="14" t="s">
        <v>299</v>
      </c>
      <c r="AB49" s="2"/>
      <c r="AC49" s="2"/>
      <c r="AD49" s="2"/>
      <c r="AE49" s="2"/>
      <c r="AF49" s="16">
        <f t="shared" si="0"/>
        <v>149463</v>
      </c>
      <c r="AG49" s="17">
        <f t="shared" si="1"/>
        <v>1</v>
      </c>
      <c r="AH49" s="17">
        <f t="shared" si="2"/>
        <v>4.8</v>
      </c>
      <c r="AI49" s="18">
        <f>IFERROR(IF(L49="DA",0,IF(L49="TN",VALUE(LEFT(RIGHT(F49,4),1)),IFERROR(VLOOKUP(C49,#REF!,3,0),VLOOKUP(VALUE(C49),#REF!,3,0))*AG49)),AM49+AN49+AO49)</f>
        <v>3</v>
      </c>
      <c r="AJ49" s="18">
        <f t="shared" si="3"/>
        <v>1.9</v>
      </c>
      <c r="AK49" s="19">
        <f t="shared" si="4"/>
        <v>3.8</v>
      </c>
      <c r="AM49" s="4">
        <f t="shared" si="5"/>
        <v>2</v>
      </c>
      <c r="AN49" s="4">
        <f t="shared" si="6"/>
        <v>0</v>
      </c>
      <c r="AO49" s="1">
        <f t="shared" si="7"/>
        <v>1</v>
      </c>
      <c r="AP49" s="20" t="e">
        <f>VLOOKUP(C49,#REF!,4,0)</f>
        <v>#REF!</v>
      </c>
      <c r="AQ49" s="1">
        <f>IFERROR(VLOOKUP(AF49,#REF!,6,0),IF(AJ49&gt;1,AJ49-1,AJ49))</f>
        <v>0.89999999999999991</v>
      </c>
      <c r="AR49" s="1">
        <f>IFERROR(VLOOKUP(AF49,#REF!,24,0),0)</f>
        <v>0</v>
      </c>
      <c r="AS49" s="1">
        <f t="shared" si="8"/>
        <v>1.7999999999999998</v>
      </c>
      <c r="AT49" s="1">
        <f t="shared" si="9"/>
        <v>3</v>
      </c>
      <c r="AU49" s="1">
        <f t="shared" si="10"/>
        <v>2</v>
      </c>
      <c r="AV49" s="21">
        <f t="shared" si="11"/>
        <v>0.4</v>
      </c>
      <c r="AW49" s="21" cm="1">
        <f t="array" ref="AW49">IF(L49="DATN",0,IF(L49="DA",IF(LEN(Q49)=0,0,0.2),IF(L49="TN",IF(H49="KSCQ",1,1.5), _xlfn.SWITCH(H49,"CN",1.5,"KSCQ",1.5,"CTTT",2,"HEDSPI",1.8,"Viet-Phap",1.8,"KSTN",1.8,"ThSKH",2,"ThSKT",2,"SIE",2,"LATS",2,"KSCLC",1.8,0))))</f>
        <v>1.5</v>
      </c>
      <c r="AX49" s="1">
        <f t="shared" si="12"/>
        <v>180</v>
      </c>
      <c r="AY49" s="1" t="b">
        <f t="shared" si="13"/>
        <v>0</v>
      </c>
      <c r="AZ49" s="1" t="e">
        <f t="shared" si="14"/>
        <v>#REF!</v>
      </c>
      <c r="BA49" s="1"/>
      <c r="BB49" s="1"/>
    </row>
    <row r="50" spans="1:54" ht="12" customHeight="1" x14ac:dyDescent="0.2">
      <c r="A50" s="1" t="s">
        <v>288</v>
      </c>
      <c r="B50" s="1">
        <v>20232</v>
      </c>
      <c r="C50" s="1">
        <v>149464</v>
      </c>
      <c r="D50" s="1" t="s">
        <v>151</v>
      </c>
      <c r="E50" s="1" t="s">
        <v>155</v>
      </c>
      <c r="F50" s="1" t="s">
        <v>475</v>
      </c>
      <c r="G50" s="1" t="s">
        <v>325</v>
      </c>
      <c r="H50" s="1" t="s">
        <v>50</v>
      </c>
      <c r="I50" s="1" t="s">
        <v>53</v>
      </c>
      <c r="J50" s="1">
        <v>0</v>
      </c>
      <c r="K50" s="1">
        <v>180</v>
      </c>
      <c r="L50" s="1" t="s">
        <v>291</v>
      </c>
      <c r="M50" s="1" t="s">
        <v>481</v>
      </c>
      <c r="N50" s="1" t="s">
        <v>482</v>
      </c>
      <c r="O50" s="1" t="s">
        <v>483</v>
      </c>
      <c r="P50" s="1" t="s">
        <v>295</v>
      </c>
      <c r="Q50" s="1" t="s">
        <v>33</v>
      </c>
      <c r="R50" s="1" t="s">
        <v>478</v>
      </c>
      <c r="S50" s="1">
        <v>984753061</v>
      </c>
      <c r="T50" s="1"/>
      <c r="U50" s="1" t="s">
        <v>297</v>
      </c>
      <c r="V50" s="1" t="s">
        <v>298</v>
      </c>
      <c r="X50" s="14" t="s">
        <v>45</v>
      </c>
      <c r="Y50" s="14" t="s">
        <v>45</v>
      </c>
      <c r="Z50" s="14" t="s">
        <v>45</v>
      </c>
      <c r="AA50" s="14" t="s">
        <v>299</v>
      </c>
      <c r="AB50" s="2"/>
      <c r="AC50" s="2"/>
      <c r="AD50" s="2"/>
      <c r="AE50" s="2"/>
      <c r="AF50" s="16">
        <f t="shared" si="0"/>
        <v>149464</v>
      </c>
      <c r="AG50" s="17">
        <f t="shared" si="1"/>
        <v>1</v>
      </c>
      <c r="AH50" s="17">
        <f t="shared" si="2"/>
        <v>4.8</v>
      </c>
      <c r="AI50" s="18">
        <f>IFERROR(IF(L50="DA",0,IF(L50="TN",VALUE(LEFT(RIGHT(F50,4),1)),IFERROR(VLOOKUP(C50,#REF!,3,0),VLOOKUP(VALUE(C50),#REF!,3,0))*AG50)),AM50+AN50+AO50)</f>
        <v>3</v>
      </c>
      <c r="AJ50" s="18">
        <f t="shared" si="3"/>
        <v>1.9</v>
      </c>
      <c r="AK50" s="19">
        <f t="shared" si="4"/>
        <v>3.8</v>
      </c>
      <c r="AM50" s="4">
        <f t="shared" si="5"/>
        <v>2</v>
      </c>
      <c r="AN50" s="4">
        <f t="shared" si="6"/>
        <v>0</v>
      </c>
      <c r="AO50" s="1">
        <f t="shared" si="7"/>
        <v>1</v>
      </c>
      <c r="AP50" s="20" t="e">
        <f>VLOOKUP(C50,#REF!,4,0)</f>
        <v>#REF!</v>
      </c>
      <c r="AQ50" s="1">
        <f>IFERROR(VLOOKUP(AF50,#REF!,6,0),IF(AJ50&gt;1,AJ50-1,AJ50))</f>
        <v>0.89999999999999991</v>
      </c>
      <c r="AR50" s="1">
        <f>IFERROR(VLOOKUP(AF50,#REF!,24,0),0)</f>
        <v>0</v>
      </c>
      <c r="AS50" s="1">
        <f t="shared" si="8"/>
        <v>1.7999999999999998</v>
      </c>
      <c r="AT50" s="1">
        <f t="shared" si="9"/>
        <v>3</v>
      </c>
      <c r="AU50" s="1">
        <f t="shared" si="10"/>
        <v>2</v>
      </c>
      <c r="AV50" s="21">
        <f t="shared" si="11"/>
        <v>0.4</v>
      </c>
      <c r="AW50" s="21" cm="1">
        <f t="array" ref="AW50">IF(L50="DATN",0,IF(L50="DA",IF(LEN(Q50)=0,0,0.2),IF(L50="TN",IF(H50="KSCQ",1,1.5), _xlfn.SWITCH(H50,"CN",1.5,"KSCQ",1.5,"CTTT",2,"HEDSPI",1.8,"Viet-Phap",1.8,"KSTN",1.8,"ThSKH",2,"ThSKT",2,"SIE",2,"LATS",2,"KSCLC",1.8,0))))</f>
        <v>1.5</v>
      </c>
      <c r="AX50" s="1">
        <f t="shared" si="12"/>
        <v>180</v>
      </c>
      <c r="AY50" s="1" t="b">
        <f t="shared" si="13"/>
        <v>0</v>
      </c>
      <c r="AZ50" s="1" t="e">
        <f t="shared" si="14"/>
        <v>#REF!</v>
      </c>
      <c r="BA50" s="1"/>
      <c r="BB50" s="1"/>
    </row>
    <row r="51" spans="1:54" ht="12" customHeight="1" x14ac:dyDescent="0.2">
      <c r="A51" s="1" t="s">
        <v>288</v>
      </c>
      <c r="B51" s="1">
        <v>20232</v>
      </c>
      <c r="C51" s="1">
        <v>148914</v>
      </c>
      <c r="D51" s="1" t="s">
        <v>96</v>
      </c>
      <c r="E51" s="1" t="s">
        <v>97</v>
      </c>
      <c r="F51" s="1" t="s">
        <v>484</v>
      </c>
      <c r="G51" s="1" t="s">
        <v>485</v>
      </c>
      <c r="H51" s="1" t="s">
        <v>48</v>
      </c>
      <c r="I51" s="1" t="s">
        <v>53</v>
      </c>
      <c r="J51" s="1">
        <v>0</v>
      </c>
      <c r="K51" s="1">
        <v>150</v>
      </c>
      <c r="L51" s="1" t="s">
        <v>291</v>
      </c>
      <c r="M51" s="1" t="s">
        <v>486</v>
      </c>
      <c r="N51" s="1" t="s">
        <v>487</v>
      </c>
      <c r="O51" s="1" t="s">
        <v>488</v>
      </c>
      <c r="P51" s="1" t="s">
        <v>295</v>
      </c>
      <c r="Q51" s="1" t="s">
        <v>33</v>
      </c>
      <c r="R51" s="1" t="s">
        <v>478</v>
      </c>
      <c r="S51" s="1">
        <v>984753061</v>
      </c>
      <c r="T51" s="1"/>
      <c r="U51" s="1" t="s">
        <v>297</v>
      </c>
      <c r="V51" s="1" t="s">
        <v>298</v>
      </c>
      <c r="X51" s="14" t="s">
        <v>45</v>
      </c>
      <c r="Y51" s="14" t="s">
        <v>45</v>
      </c>
      <c r="Z51" s="14" t="s">
        <v>45</v>
      </c>
      <c r="AA51" s="14" t="s">
        <v>299</v>
      </c>
      <c r="AB51" s="2"/>
      <c r="AC51" s="2"/>
      <c r="AD51" s="2"/>
      <c r="AE51" s="2"/>
      <c r="AF51" s="16">
        <f t="shared" si="0"/>
        <v>148914</v>
      </c>
      <c r="AG51" s="17">
        <f t="shared" si="1"/>
        <v>1</v>
      </c>
      <c r="AH51" s="17">
        <f t="shared" si="2"/>
        <v>8.6999999999999993</v>
      </c>
      <c r="AI51" s="18">
        <f>IFERROR(IF(L51="DA",0,IF(L51="TN",VALUE(LEFT(RIGHT(F51,4),1)),IFERROR(VLOOKUP(C51,#REF!,3,0),VLOOKUP(VALUE(C51),#REF!,3,0))*AG51)),AM51+AN51+AO51)</f>
        <v>5</v>
      </c>
      <c r="AJ51" s="18">
        <f t="shared" si="3"/>
        <v>2.4</v>
      </c>
      <c r="AK51" s="19">
        <f t="shared" si="4"/>
        <v>7.1999999999999993</v>
      </c>
      <c r="AM51" s="4">
        <f t="shared" si="5"/>
        <v>2</v>
      </c>
      <c r="AN51" s="4">
        <f t="shared" si="6"/>
        <v>1</v>
      </c>
      <c r="AO51" s="1">
        <f t="shared" si="7"/>
        <v>2</v>
      </c>
      <c r="AP51" s="20" t="e">
        <f>VLOOKUP(C51,#REF!,4,0)</f>
        <v>#REF!</v>
      </c>
      <c r="AQ51" s="1">
        <f>IFERROR(VLOOKUP(AF51,#REF!,6,0),IF(AJ51&gt;1,AJ51-1,AJ51))</f>
        <v>1.4</v>
      </c>
      <c r="AR51" s="1">
        <f>IFERROR(VLOOKUP(AF51,#REF!,24,0),0)</f>
        <v>0</v>
      </c>
      <c r="AS51" s="1">
        <f t="shared" si="8"/>
        <v>4.1999999999999993</v>
      </c>
      <c r="AT51" s="1">
        <f t="shared" si="9"/>
        <v>5</v>
      </c>
      <c r="AU51" s="1">
        <f t="shared" si="10"/>
        <v>3</v>
      </c>
      <c r="AV51" s="21">
        <f t="shared" si="11"/>
        <v>0.4</v>
      </c>
      <c r="AW51" s="21" cm="1">
        <f t="array" ref="AW51">IF(L51="DATN",0,IF(L51="DA",IF(LEN(Q51)=0,0,0.2),IF(L51="TN",IF(H51="KSCQ",1,1.5), _xlfn.SWITCH(H51,"CN",1.5,"KSCQ",1.5,"CTTT",2,"HEDSPI",1.8,"Viet-Phap",1.8,"KSTN",1.8,"ThSKH",2,"ThSKT",2,"SIE",2,"LATS",2,"KSCLC",1.8,0))))</f>
        <v>2</v>
      </c>
      <c r="AX51" s="1">
        <f t="shared" si="12"/>
        <v>150</v>
      </c>
      <c r="AY51" s="1" t="b">
        <f t="shared" si="13"/>
        <v>0</v>
      </c>
      <c r="AZ51" s="1" t="e">
        <f t="shared" si="14"/>
        <v>#REF!</v>
      </c>
      <c r="BA51" s="1"/>
      <c r="BB51" s="1"/>
    </row>
    <row r="52" spans="1:54" ht="12" customHeight="1" x14ac:dyDescent="0.2">
      <c r="A52" s="1" t="s">
        <v>288</v>
      </c>
      <c r="B52" s="1">
        <v>20232</v>
      </c>
      <c r="C52" s="1">
        <v>147784</v>
      </c>
      <c r="D52" s="1" t="s">
        <v>110</v>
      </c>
      <c r="E52" s="1" t="s">
        <v>111</v>
      </c>
      <c r="F52" s="1" t="s">
        <v>379</v>
      </c>
      <c r="G52" s="1" t="s">
        <v>489</v>
      </c>
      <c r="H52" s="1" t="s">
        <v>47</v>
      </c>
      <c r="I52" s="1" t="s">
        <v>53</v>
      </c>
      <c r="J52" s="1">
        <v>0</v>
      </c>
      <c r="K52" s="1">
        <v>40</v>
      </c>
      <c r="L52" s="1" t="s">
        <v>61</v>
      </c>
      <c r="M52" s="1" t="s">
        <v>490</v>
      </c>
      <c r="N52" s="1" t="s">
        <v>491</v>
      </c>
      <c r="O52" s="1" t="s">
        <v>387</v>
      </c>
      <c r="P52" s="1" t="s">
        <v>295</v>
      </c>
      <c r="Q52" s="1" t="s">
        <v>27</v>
      </c>
      <c r="R52" s="1" t="s">
        <v>492</v>
      </c>
      <c r="S52" s="1">
        <v>912552709</v>
      </c>
      <c r="T52" s="1"/>
      <c r="U52" s="1" t="s">
        <v>297</v>
      </c>
      <c r="V52" s="1" t="s">
        <v>298</v>
      </c>
      <c r="X52" s="14" t="s">
        <v>45</v>
      </c>
      <c r="Y52" s="14" t="s">
        <v>45</v>
      </c>
      <c r="Z52" s="14" t="s">
        <v>45</v>
      </c>
      <c r="AA52" s="14" t="s">
        <v>299</v>
      </c>
      <c r="AB52" s="2"/>
      <c r="AC52" s="2"/>
      <c r="AD52" s="2"/>
      <c r="AE52" s="2"/>
      <c r="AF52" s="16">
        <f t="shared" si="0"/>
        <v>147784</v>
      </c>
      <c r="AG52" s="17">
        <f t="shared" si="1"/>
        <v>1</v>
      </c>
      <c r="AH52" s="17">
        <f t="shared" si="2"/>
        <v>5.2</v>
      </c>
      <c r="AI52" s="18">
        <f>IFERROR(IF(L52="DA",0,IF(L52="TN",VALUE(LEFT(RIGHT(F52,4),1)),IFERROR(VLOOKUP(C52,#REF!,3,0),VLOOKUP(VALUE(C52),#REF!,3,0))*AG52)),AM52+AN52+AO52)</f>
        <v>4</v>
      </c>
      <c r="AJ52" s="18">
        <f t="shared" si="3"/>
        <v>1.8</v>
      </c>
      <c r="AK52" s="19">
        <f t="shared" si="4"/>
        <v>7.2</v>
      </c>
      <c r="AM52" s="4">
        <f t="shared" si="5"/>
        <v>0</v>
      </c>
      <c r="AN52" s="4">
        <f t="shared" si="6"/>
        <v>4</v>
      </c>
      <c r="AO52" s="1">
        <f t="shared" si="7"/>
        <v>0</v>
      </c>
      <c r="AP52" s="20" t="e">
        <f>VLOOKUP(C52,#REF!,4,0)</f>
        <v>#REF!</v>
      </c>
      <c r="AQ52" s="1">
        <f>IFERROR(VLOOKUP(AF52,#REF!,6,0),IF(AJ52&gt;1,AJ52-1,AJ52))</f>
        <v>0.8</v>
      </c>
      <c r="AR52" s="1">
        <f>IFERROR(VLOOKUP(AF52,#REF!,24,0),0)</f>
        <v>0</v>
      </c>
      <c r="AS52" s="1">
        <f t="shared" si="8"/>
        <v>1.6</v>
      </c>
      <c r="AT52" s="1">
        <f t="shared" si="9"/>
        <v>4</v>
      </c>
      <c r="AU52" s="1">
        <f t="shared" si="10"/>
        <v>2</v>
      </c>
      <c r="AV52" s="21">
        <f t="shared" si="11"/>
        <v>0</v>
      </c>
      <c r="AW52" s="21" cm="1">
        <f t="array" ref="AW52">IF(L52="DATN",0,IF(L52="DA",IF(LEN(Q52)=0,0,0.2),IF(L52="TN",IF(H52="KSCQ",1,1.5), _xlfn.SWITCH(H52,"CN",1.5,"KSCQ",1.5,"CTTT",2,"HEDSPI",1.8,"Viet-Phap",1.8,"KSTN",1.8,"ThSKH",2,"ThSKT",2,"SIE",2,"LATS",2,"KSCLC",1.8,0))))</f>
        <v>1.8</v>
      </c>
      <c r="AX52" s="1">
        <f t="shared" si="12"/>
        <v>40</v>
      </c>
      <c r="AY52" s="1" t="b">
        <f t="shared" si="13"/>
        <v>0</v>
      </c>
      <c r="AZ52" s="1" t="e">
        <f t="shared" si="14"/>
        <v>#REF!</v>
      </c>
      <c r="BA52" s="1"/>
      <c r="BB52" s="1"/>
    </row>
    <row r="53" spans="1:54" ht="12" customHeight="1" x14ac:dyDescent="0.2">
      <c r="A53" s="1" t="s">
        <v>288</v>
      </c>
      <c r="B53" s="1">
        <v>20232</v>
      </c>
      <c r="C53" s="1">
        <v>147850</v>
      </c>
      <c r="D53" s="1" t="s">
        <v>80</v>
      </c>
      <c r="E53" s="1" t="s">
        <v>81</v>
      </c>
      <c r="F53" s="1" t="s">
        <v>379</v>
      </c>
      <c r="G53" s="1" t="s">
        <v>493</v>
      </c>
      <c r="H53" s="1" t="s">
        <v>49</v>
      </c>
      <c r="I53" s="1" t="s">
        <v>53</v>
      </c>
      <c r="J53" s="1">
        <v>0</v>
      </c>
      <c r="K53" s="1">
        <v>40</v>
      </c>
      <c r="L53" s="1" t="s">
        <v>61</v>
      </c>
      <c r="M53" s="1" t="s">
        <v>494</v>
      </c>
      <c r="N53" s="1" t="s">
        <v>495</v>
      </c>
      <c r="O53" s="1" t="s">
        <v>391</v>
      </c>
      <c r="P53" s="1" t="s">
        <v>295</v>
      </c>
      <c r="Q53" s="1"/>
      <c r="R53" s="1" t="s">
        <v>492</v>
      </c>
      <c r="S53" s="1">
        <v>912552709</v>
      </c>
      <c r="T53" s="1"/>
      <c r="U53" s="1" t="s">
        <v>297</v>
      </c>
      <c r="V53" s="1" t="s">
        <v>298</v>
      </c>
      <c r="X53" s="14" t="s">
        <v>45</v>
      </c>
      <c r="Y53" s="14" t="s">
        <v>45</v>
      </c>
      <c r="Z53" s="14" t="s">
        <v>45</v>
      </c>
      <c r="AA53" s="14" t="s">
        <v>299</v>
      </c>
      <c r="AB53" s="2"/>
      <c r="AC53" s="2"/>
      <c r="AD53" s="2"/>
      <c r="AE53" s="2"/>
      <c r="AF53" s="16">
        <f t="shared" si="0"/>
        <v>147850</v>
      </c>
      <c r="AG53" s="17">
        <f t="shared" si="1"/>
        <v>1</v>
      </c>
      <c r="AH53" s="17">
        <f t="shared" si="2"/>
        <v>4</v>
      </c>
      <c r="AI53" s="18">
        <f>IFERROR(IF(L53="DA",0,IF(L53="TN",VALUE(LEFT(RIGHT(F53,4),1)),IFERROR(VLOOKUP(C53,#REF!,3,0),VLOOKUP(VALUE(C53),#REF!,3,0))*AG53)),AM53+AN53+AO53)</f>
        <v>4</v>
      </c>
      <c r="AJ53" s="18">
        <f t="shared" si="3"/>
        <v>1.5</v>
      </c>
      <c r="AK53" s="19">
        <f t="shared" si="4"/>
        <v>6</v>
      </c>
      <c r="AM53" s="4">
        <f t="shared" si="5"/>
        <v>0</v>
      </c>
      <c r="AN53" s="4">
        <f t="shared" si="6"/>
        <v>4</v>
      </c>
      <c r="AO53" s="1">
        <f t="shared" si="7"/>
        <v>0</v>
      </c>
      <c r="AP53" s="20" t="e">
        <f>VLOOKUP(C53,#REF!,4,0)</f>
        <v>#REF!</v>
      </c>
      <c r="AQ53" s="1">
        <f>IFERROR(VLOOKUP(AF53,#REF!,6,0),IF(AJ53&gt;1,AJ53-1,AJ53))</f>
        <v>0.5</v>
      </c>
      <c r="AR53" s="1">
        <f>IFERROR(VLOOKUP(AF53,#REF!,24,0),0)</f>
        <v>0</v>
      </c>
      <c r="AS53" s="1">
        <f t="shared" si="8"/>
        <v>1</v>
      </c>
      <c r="AT53" s="1">
        <f t="shared" si="9"/>
        <v>4</v>
      </c>
      <c r="AU53" s="1">
        <f t="shared" si="10"/>
        <v>2</v>
      </c>
      <c r="AV53" s="21">
        <f t="shared" si="11"/>
        <v>0</v>
      </c>
      <c r="AW53" s="21" cm="1">
        <f t="array" ref="AW53">IF(L53="DATN",0,IF(L53="DA",IF(LEN(Q53)=0,0,0.2),IF(L53="TN",IF(H53="KSCQ",1,1.5), _xlfn.SWITCH(H53,"CN",1.5,"KSCQ",1.5,"CTTT",2,"HEDSPI",1.8,"Viet-Phap",1.8,"KSTN",1.8,"ThSKH",2,"ThSKT",2,"SIE",2,"LATS",2,"KSCLC",1.8,0))))</f>
        <v>1.5</v>
      </c>
      <c r="AX53" s="1">
        <f t="shared" si="12"/>
        <v>40</v>
      </c>
      <c r="AY53" s="1" t="b">
        <f t="shared" si="13"/>
        <v>0</v>
      </c>
      <c r="AZ53" s="1" t="e">
        <f t="shared" si="14"/>
        <v>#REF!</v>
      </c>
      <c r="BA53" s="1"/>
      <c r="BB53" s="1"/>
    </row>
    <row r="54" spans="1:54" ht="12" customHeight="1" x14ac:dyDescent="0.2">
      <c r="A54" s="1" t="s">
        <v>288</v>
      </c>
      <c r="B54" s="1">
        <v>20232</v>
      </c>
      <c r="C54" s="1">
        <v>147785</v>
      </c>
      <c r="D54" s="1" t="s">
        <v>110</v>
      </c>
      <c r="E54" s="1" t="s">
        <v>111</v>
      </c>
      <c r="F54" s="1" t="s">
        <v>379</v>
      </c>
      <c r="G54" s="1" t="s">
        <v>496</v>
      </c>
      <c r="H54" s="1" t="s">
        <v>49</v>
      </c>
      <c r="I54" s="1" t="s">
        <v>53</v>
      </c>
      <c r="J54" s="1">
        <v>0</v>
      </c>
      <c r="K54" s="1">
        <v>40</v>
      </c>
      <c r="L54" s="1" t="s">
        <v>61</v>
      </c>
      <c r="M54" s="1" t="s">
        <v>497</v>
      </c>
      <c r="N54" s="1" t="s">
        <v>498</v>
      </c>
      <c r="O54" s="1" t="s">
        <v>383</v>
      </c>
      <c r="P54" s="1" t="s">
        <v>295</v>
      </c>
      <c r="Q54" s="1" t="s">
        <v>27</v>
      </c>
      <c r="R54" s="1" t="s">
        <v>492</v>
      </c>
      <c r="S54" s="1">
        <v>912552709</v>
      </c>
      <c r="T54" s="1"/>
      <c r="U54" s="1" t="s">
        <v>297</v>
      </c>
      <c r="V54" s="1" t="s">
        <v>298</v>
      </c>
      <c r="X54" s="14" t="s">
        <v>45</v>
      </c>
      <c r="Y54" s="14" t="s">
        <v>45</v>
      </c>
      <c r="Z54" s="14" t="s">
        <v>45</v>
      </c>
      <c r="AA54" s="14" t="s">
        <v>299</v>
      </c>
      <c r="AB54" s="2"/>
      <c r="AC54" s="2"/>
      <c r="AD54" s="2"/>
      <c r="AE54" s="2"/>
      <c r="AF54" s="16">
        <f t="shared" si="0"/>
        <v>147785</v>
      </c>
      <c r="AG54" s="17">
        <f t="shared" si="1"/>
        <v>1</v>
      </c>
      <c r="AH54" s="17">
        <f t="shared" si="2"/>
        <v>4</v>
      </c>
      <c r="AI54" s="18">
        <f>IFERROR(IF(L54="DA",0,IF(L54="TN",VALUE(LEFT(RIGHT(F54,4),1)),IFERROR(VLOOKUP(C54,#REF!,3,0),VLOOKUP(VALUE(C54),#REF!,3,0))*AG54)),AM54+AN54+AO54)</f>
        <v>4</v>
      </c>
      <c r="AJ54" s="18">
        <f t="shared" si="3"/>
        <v>1.5</v>
      </c>
      <c r="AK54" s="19">
        <f t="shared" si="4"/>
        <v>6</v>
      </c>
      <c r="AM54" s="4">
        <f t="shared" si="5"/>
        <v>0</v>
      </c>
      <c r="AN54" s="4">
        <f t="shared" si="6"/>
        <v>4</v>
      </c>
      <c r="AO54" s="1">
        <f t="shared" si="7"/>
        <v>0</v>
      </c>
      <c r="AP54" s="20" t="e">
        <f>VLOOKUP(C54,#REF!,4,0)</f>
        <v>#REF!</v>
      </c>
      <c r="AQ54" s="1">
        <f>IFERROR(VLOOKUP(AF54,#REF!,6,0),IF(AJ54&gt;1,AJ54-1,AJ54))</f>
        <v>0.5</v>
      </c>
      <c r="AR54" s="1">
        <f>IFERROR(VLOOKUP(AF54,#REF!,24,0),0)</f>
        <v>0</v>
      </c>
      <c r="AS54" s="1">
        <f t="shared" si="8"/>
        <v>1</v>
      </c>
      <c r="AT54" s="1">
        <f t="shared" si="9"/>
        <v>4</v>
      </c>
      <c r="AU54" s="1">
        <f t="shared" si="10"/>
        <v>2</v>
      </c>
      <c r="AV54" s="21">
        <f t="shared" si="11"/>
        <v>0</v>
      </c>
      <c r="AW54" s="21" cm="1">
        <f t="array" ref="AW54">IF(L54="DATN",0,IF(L54="DA",IF(LEN(Q54)=0,0,0.2),IF(L54="TN",IF(H54="KSCQ",1,1.5), _xlfn.SWITCH(H54,"CN",1.5,"KSCQ",1.5,"CTTT",2,"HEDSPI",1.8,"Viet-Phap",1.8,"KSTN",1.8,"ThSKH",2,"ThSKT",2,"SIE",2,"LATS",2,"KSCLC",1.8,0))))</f>
        <v>1.5</v>
      </c>
      <c r="AX54" s="1">
        <f t="shared" si="12"/>
        <v>40</v>
      </c>
      <c r="AY54" s="1" t="b">
        <f t="shared" si="13"/>
        <v>0</v>
      </c>
      <c r="AZ54" s="1" t="e">
        <f t="shared" si="14"/>
        <v>#REF!</v>
      </c>
      <c r="BA54" s="1"/>
      <c r="BB54" s="1"/>
    </row>
    <row r="55" spans="1:54" ht="12" customHeight="1" x14ac:dyDescent="0.2">
      <c r="A55" s="1" t="s">
        <v>288</v>
      </c>
      <c r="B55" s="1">
        <v>20232</v>
      </c>
      <c r="C55" s="1">
        <v>149462</v>
      </c>
      <c r="D55" s="1" t="s">
        <v>108</v>
      </c>
      <c r="E55" s="1" t="s">
        <v>109</v>
      </c>
      <c r="F55" s="1" t="s">
        <v>403</v>
      </c>
      <c r="G55" s="1" t="s">
        <v>325</v>
      </c>
      <c r="H55" s="1" t="s">
        <v>50</v>
      </c>
      <c r="I55" s="1" t="s">
        <v>53</v>
      </c>
      <c r="J55" s="1">
        <v>0</v>
      </c>
      <c r="K55" s="1">
        <v>180</v>
      </c>
      <c r="L55" s="1" t="s">
        <v>291</v>
      </c>
      <c r="M55" s="1" t="s">
        <v>499</v>
      </c>
      <c r="N55" s="1" t="s">
        <v>500</v>
      </c>
      <c r="O55" s="1" t="s">
        <v>483</v>
      </c>
      <c r="P55" s="1" t="s">
        <v>295</v>
      </c>
      <c r="Q55" s="1" t="s">
        <v>27</v>
      </c>
      <c r="R55" s="1" t="s">
        <v>492</v>
      </c>
      <c r="S55" s="1">
        <v>912552709</v>
      </c>
      <c r="T55" s="1"/>
      <c r="U55" s="1" t="s">
        <v>297</v>
      </c>
      <c r="V55" s="1" t="s">
        <v>298</v>
      </c>
      <c r="X55" s="14" t="s">
        <v>45</v>
      </c>
      <c r="Y55" s="14" t="s">
        <v>45</v>
      </c>
      <c r="Z55" s="14" t="s">
        <v>45</v>
      </c>
      <c r="AA55" s="14" t="s">
        <v>299</v>
      </c>
      <c r="AB55" s="2"/>
      <c r="AC55" s="2"/>
      <c r="AD55" s="2"/>
      <c r="AE55" s="2"/>
      <c r="AF55" s="16">
        <f t="shared" si="0"/>
        <v>149462</v>
      </c>
      <c r="AG55" s="17">
        <f t="shared" si="1"/>
        <v>1</v>
      </c>
      <c r="AH55" s="17">
        <f t="shared" si="2"/>
        <v>7.1999999999999993</v>
      </c>
      <c r="AI55" s="18">
        <f>IFERROR(IF(L55="DA",0,IF(L55="TN",VALUE(LEFT(RIGHT(F55,4),1)),IFERROR(VLOOKUP(C55,#REF!,3,0),VLOOKUP(VALUE(C55),#REF!,3,0))*AG55)),AM55+AN55+AO55)</f>
        <v>4</v>
      </c>
      <c r="AJ55" s="18">
        <f t="shared" si="3"/>
        <v>1.9</v>
      </c>
      <c r="AK55" s="19">
        <f t="shared" si="4"/>
        <v>5.6999999999999993</v>
      </c>
      <c r="AM55" s="4">
        <f t="shared" si="5"/>
        <v>2</v>
      </c>
      <c r="AN55" s="4">
        <f t="shared" si="6"/>
        <v>1</v>
      </c>
      <c r="AO55" s="1">
        <f t="shared" si="7"/>
        <v>1</v>
      </c>
      <c r="AP55" s="20" t="e">
        <f>VLOOKUP(C55,#REF!,4,0)</f>
        <v>#REF!</v>
      </c>
      <c r="AQ55" s="1">
        <f>IFERROR(VLOOKUP(AF55,#REF!,6,0),IF(AJ55&gt;1,AJ55-1,AJ55))</f>
        <v>0.89999999999999991</v>
      </c>
      <c r="AR55" s="1">
        <f>IFERROR(VLOOKUP(AF55,#REF!,24,0),0)</f>
        <v>0</v>
      </c>
      <c r="AS55" s="1">
        <f t="shared" si="8"/>
        <v>2.6999999999999997</v>
      </c>
      <c r="AT55" s="1">
        <f t="shared" si="9"/>
        <v>4</v>
      </c>
      <c r="AU55" s="1">
        <f t="shared" si="10"/>
        <v>3</v>
      </c>
      <c r="AV55" s="21">
        <f t="shared" si="11"/>
        <v>0.4</v>
      </c>
      <c r="AW55" s="21" cm="1">
        <f t="array" ref="AW55">IF(L55="DATN",0,IF(L55="DA",IF(LEN(Q55)=0,0,0.2),IF(L55="TN",IF(H55="KSCQ",1,1.5), _xlfn.SWITCH(H55,"CN",1.5,"KSCQ",1.5,"CTTT",2,"HEDSPI",1.8,"Viet-Phap",1.8,"KSTN",1.8,"ThSKH",2,"ThSKT",2,"SIE",2,"LATS",2,"KSCLC",1.8,0))))</f>
        <v>1.5</v>
      </c>
      <c r="AX55" s="1">
        <f t="shared" si="12"/>
        <v>180</v>
      </c>
      <c r="AY55" s="1" t="b">
        <f t="shared" si="13"/>
        <v>0</v>
      </c>
      <c r="AZ55" s="1" t="e">
        <f t="shared" si="14"/>
        <v>#REF!</v>
      </c>
      <c r="BA55" s="1"/>
      <c r="BB55" s="1"/>
    </row>
    <row r="56" spans="1:54" ht="12" customHeight="1" x14ac:dyDescent="0.2">
      <c r="A56" s="1" t="s">
        <v>288</v>
      </c>
      <c r="B56" s="1">
        <v>20232</v>
      </c>
      <c r="C56" s="1">
        <v>147774</v>
      </c>
      <c r="D56" s="1" t="s">
        <v>138</v>
      </c>
      <c r="E56" s="1" t="s">
        <v>109</v>
      </c>
      <c r="F56" s="1" t="s">
        <v>349</v>
      </c>
      <c r="G56" s="1" t="s">
        <v>501</v>
      </c>
      <c r="H56" s="1" t="s">
        <v>47</v>
      </c>
      <c r="I56" s="1" t="s">
        <v>53</v>
      </c>
      <c r="J56" s="1">
        <v>0</v>
      </c>
      <c r="K56" s="1">
        <v>145</v>
      </c>
      <c r="L56" s="1" t="s">
        <v>291</v>
      </c>
      <c r="M56" s="1" t="s">
        <v>502</v>
      </c>
      <c r="N56" s="1" t="s">
        <v>503</v>
      </c>
      <c r="O56" s="1" t="s">
        <v>337</v>
      </c>
      <c r="P56" s="1" t="s">
        <v>295</v>
      </c>
      <c r="Q56" s="1" t="s">
        <v>23</v>
      </c>
      <c r="R56" s="1" t="s">
        <v>504</v>
      </c>
      <c r="S56" s="1">
        <v>978871955</v>
      </c>
      <c r="T56" s="1"/>
      <c r="U56" s="1" t="s">
        <v>297</v>
      </c>
      <c r="V56" s="1" t="s">
        <v>298</v>
      </c>
      <c r="X56" s="14" t="s">
        <v>45</v>
      </c>
      <c r="Y56" s="14" t="s">
        <v>45</v>
      </c>
      <c r="Z56" s="14" t="s">
        <v>45</v>
      </c>
      <c r="AA56" s="14" t="s">
        <v>299</v>
      </c>
      <c r="AB56" s="2"/>
      <c r="AC56" s="2"/>
      <c r="AD56" s="2"/>
      <c r="AE56" s="2"/>
      <c r="AF56" s="16">
        <f t="shared" si="0"/>
        <v>147774</v>
      </c>
      <c r="AG56" s="17">
        <f t="shared" si="1"/>
        <v>1</v>
      </c>
      <c r="AH56" s="17">
        <f t="shared" si="2"/>
        <v>6</v>
      </c>
      <c r="AI56" s="18">
        <f>IFERROR(IF(L56="DA",0,IF(L56="TN",VALUE(LEFT(RIGHT(F56,4),1)),IFERROR(VLOOKUP(C56,#REF!,3,0),VLOOKUP(VALUE(C56),#REF!,3,0))*AG56)),AM56+AN56+AO56)</f>
        <v>2</v>
      </c>
      <c r="AJ56" s="18">
        <f t="shared" si="3"/>
        <v>2.2000000000000002</v>
      </c>
      <c r="AK56" s="19">
        <f t="shared" si="4"/>
        <v>4.4000000000000004</v>
      </c>
      <c r="AM56" s="4">
        <f t="shared" si="5"/>
        <v>2</v>
      </c>
      <c r="AN56" s="4">
        <f t="shared" si="6"/>
        <v>0</v>
      </c>
      <c r="AO56" s="1">
        <f t="shared" si="7"/>
        <v>0</v>
      </c>
      <c r="AP56" s="20" t="e">
        <f>VLOOKUP(C56,#REF!,4,0)</f>
        <v>#REF!</v>
      </c>
      <c r="AQ56" s="1">
        <f>IFERROR(VLOOKUP(AF56,#REF!,6,0),IF(AJ56&gt;1,AJ56-1,AJ56))</f>
        <v>1.2000000000000002</v>
      </c>
      <c r="AR56" s="1">
        <f>IFERROR(VLOOKUP(AF56,#REF!,24,0),0)</f>
        <v>0</v>
      </c>
      <c r="AS56" s="1">
        <f t="shared" si="8"/>
        <v>2.4000000000000004</v>
      </c>
      <c r="AT56" s="1">
        <f t="shared" si="9"/>
        <v>2</v>
      </c>
      <c r="AU56" s="1">
        <f t="shared" si="10"/>
        <v>2</v>
      </c>
      <c r="AV56" s="21">
        <f t="shared" si="11"/>
        <v>0.4</v>
      </c>
      <c r="AW56" s="21" cm="1">
        <f t="array" ref="AW56">IF(L56="DATN",0,IF(L56="DA",IF(LEN(Q56)=0,0,0.2),IF(L56="TN",IF(H56="KSCQ",1,1.5), _xlfn.SWITCH(H56,"CN",1.5,"KSCQ",1.5,"CTTT",2,"HEDSPI",1.8,"Viet-Phap",1.8,"KSTN",1.8,"ThSKH",2,"ThSKT",2,"SIE",2,"LATS",2,"KSCLC",1.8,0))))</f>
        <v>1.8</v>
      </c>
      <c r="AX56" s="1">
        <f t="shared" si="12"/>
        <v>145</v>
      </c>
      <c r="AY56" s="1" t="b">
        <f t="shared" si="13"/>
        <v>0</v>
      </c>
      <c r="AZ56" s="1" t="e">
        <f t="shared" si="14"/>
        <v>#REF!</v>
      </c>
      <c r="BA56" s="1"/>
      <c r="BB56" s="1"/>
    </row>
    <row r="57" spans="1:54" ht="12" customHeight="1" x14ac:dyDescent="0.2">
      <c r="A57" s="1" t="s">
        <v>288</v>
      </c>
      <c r="B57" s="1">
        <v>20232</v>
      </c>
      <c r="C57" s="1">
        <v>149492</v>
      </c>
      <c r="D57" s="1" t="s">
        <v>98</v>
      </c>
      <c r="E57" s="1" t="s">
        <v>99</v>
      </c>
      <c r="F57" s="1" t="s">
        <v>289</v>
      </c>
      <c r="G57" s="1" t="s">
        <v>505</v>
      </c>
      <c r="H57" s="1" t="s">
        <v>50</v>
      </c>
      <c r="I57" s="1" t="s">
        <v>53</v>
      </c>
      <c r="J57" s="1">
        <v>0</v>
      </c>
      <c r="K57" s="1">
        <v>150</v>
      </c>
      <c r="L57" s="1" t="s">
        <v>291</v>
      </c>
      <c r="M57" s="1" t="s">
        <v>506</v>
      </c>
      <c r="N57" s="1" t="s">
        <v>507</v>
      </c>
      <c r="O57" s="1" t="s">
        <v>483</v>
      </c>
      <c r="P57" s="1" t="s">
        <v>295</v>
      </c>
      <c r="Q57" s="1" t="s">
        <v>9</v>
      </c>
      <c r="R57" s="1" t="s">
        <v>508</v>
      </c>
      <c r="S57" s="1">
        <v>975202268</v>
      </c>
      <c r="T57" s="1"/>
      <c r="U57" s="1" t="s">
        <v>297</v>
      </c>
      <c r="V57" s="1" t="s">
        <v>298</v>
      </c>
      <c r="X57" s="14" t="s">
        <v>45</v>
      </c>
      <c r="Y57" s="14" t="s">
        <v>45</v>
      </c>
      <c r="Z57" s="14" t="s">
        <v>45</v>
      </c>
      <c r="AA57" s="14" t="s">
        <v>299</v>
      </c>
      <c r="AB57" s="2"/>
      <c r="AC57" s="2"/>
      <c r="AD57" s="2"/>
      <c r="AE57" s="2"/>
      <c r="AF57" s="16">
        <f t="shared" si="0"/>
        <v>149492</v>
      </c>
      <c r="AG57" s="17">
        <f t="shared" si="1"/>
        <v>1</v>
      </c>
      <c r="AH57" s="17">
        <f t="shared" si="2"/>
        <v>4.8</v>
      </c>
      <c r="AI57" s="18">
        <f>IFERROR(IF(L57="DA",0,IF(L57="TN",VALUE(LEFT(RIGHT(F57,4),1)),IFERROR(VLOOKUP(C57,#REF!,3,0),VLOOKUP(VALUE(C57),#REF!,3,0))*AG57)),AM57+AN57+AO57)</f>
        <v>3</v>
      </c>
      <c r="AJ57" s="18">
        <f t="shared" si="3"/>
        <v>1.9</v>
      </c>
      <c r="AK57" s="19">
        <f t="shared" si="4"/>
        <v>5.6999999999999993</v>
      </c>
      <c r="AM57" s="4">
        <f t="shared" si="5"/>
        <v>2</v>
      </c>
      <c r="AN57" s="4">
        <f t="shared" si="6"/>
        <v>1</v>
      </c>
      <c r="AO57" s="1">
        <f t="shared" si="7"/>
        <v>0</v>
      </c>
      <c r="AP57" s="20" t="e">
        <f>VLOOKUP(C57,#REF!,4,0)</f>
        <v>#REF!</v>
      </c>
      <c r="AQ57" s="1">
        <f>IFERROR(VLOOKUP(AF57,#REF!,6,0),IF(AJ57&gt;1,AJ57-1,AJ57))</f>
        <v>0.89999999999999991</v>
      </c>
      <c r="AR57" s="1">
        <f>IFERROR(VLOOKUP(AF57,#REF!,24,0),0)</f>
        <v>0</v>
      </c>
      <c r="AS57" s="1">
        <f t="shared" si="8"/>
        <v>1.7999999999999998</v>
      </c>
      <c r="AT57" s="1">
        <f t="shared" si="9"/>
        <v>3</v>
      </c>
      <c r="AU57" s="1">
        <f t="shared" si="10"/>
        <v>2</v>
      </c>
      <c r="AV57" s="21">
        <f t="shared" si="11"/>
        <v>0.4</v>
      </c>
      <c r="AW57" s="21" cm="1">
        <f t="array" ref="AW57">IF(L57="DATN",0,IF(L57="DA",IF(LEN(Q57)=0,0,0.2),IF(L57="TN",IF(H57="KSCQ",1,1.5), _xlfn.SWITCH(H57,"CN",1.5,"KSCQ",1.5,"CTTT",2,"HEDSPI",1.8,"Viet-Phap",1.8,"KSTN",1.8,"ThSKH",2,"ThSKT",2,"SIE",2,"LATS",2,"KSCLC",1.8,0))))</f>
        <v>1.5</v>
      </c>
      <c r="AX57" s="1">
        <f t="shared" si="12"/>
        <v>150</v>
      </c>
      <c r="AY57" s="1" t="b">
        <f t="shared" si="13"/>
        <v>0</v>
      </c>
      <c r="AZ57" s="1" t="e">
        <f t="shared" si="14"/>
        <v>#REF!</v>
      </c>
      <c r="BA57" s="1"/>
      <c r="BB57" s="1"/>
    </row>
    <row r="58" spans="1:54" ht="12" customHeight="1" x14ac:dyDescent="0.2">
      <c r="A58" s="1" t="s">
        <v>288</v>
      </c>
      <c r="B58" s="1">
        <v>20232</v>
      </c>
      <c r="C58" s="1">
        <v>149491</v>
      </c>
      <c r="D58" s="1" t="s">
        <v>98</v>
      </c>
      <c r="E58" s="1" t="s">
        <v>99</v>
      </c>
      <c r="F58" s="1" t="s">
        <v>289</v>
      </c>
      <c r="G58" s="1" t="s">
        <v>505</v>
      </c>
      <c r="H58" s="1" t="s">
        <v>50</v>
      </c>
      <c r="I58" s="1" t="s">
        <v>53</v>
      </c>
      <c r="J58" s="1">
        <v>0</v>
      </c>
      <c r="K58" s="1">
        <v>150</v>
      </c>
      <c r="L58" s="1" t="s">
        <v>291</v>
      </c>
      <c r="M58" s="1" t="s">
        <v>509</v>
      </c>
      <c r="N58" s="1" t="s">
        <v>510</v>
      </c>
      <c r="O58" s="1" t="s">
        <v>483</v>
      </c>
      <c r="P58" s="1" t="s">
        <v>295</v>
      </c>
      <c r="Q58" s="1" t="s">
        <v>9</v>
      </c>
      <c r="R58" s="1" t="s">
        <v>508</v>
      </c>
      <c r="S58" s="1">
        <v>975202268</v>
      </c>
      <c r="T58" s="1"/>
      <c r="U58" s="1" t="s">
        <v>297</v>
      </c>
      <c r="V58" s="1" t="s">
        <v>298</v>
      </c>
      <c r="X58" s="14" t="s">
        <v>45</v>
      </c>
      <c r="Y58" s="14" t="s">
        <v>45</v>
      </c>
      <c r="Z58" s="14" t="s">
        <v>45</v>
      </c>
      <c r="AA58" s="14" t="s">
        <v>299</v>
      </c>
      <c r="AB58" s="2"/>
      <c r="AC58" s="2"/>
      <c r="AD58" s="2"/>
      <c r="AE58" s="2"/>
      <c r="AF58" s="16">
        <f t="shared" si="0"/>
        <v>149491</v>
      </c>
      <c r="AG58" s="17">
        <f t="shared" si="1"/>
        <v>1</v>
      </c>
      <c r="AH58" s="17">
        <f t="shared" si="2"/>
        <v>4.8</v>
      </c>
      <c r="AI58" s="18">
        <f>IFERROR(IF(L58="DA",0,IF(L58="TN",VALUE(LEFT(RIGHT(F58,4),1)),IFERROR(VLOOKUP(C58,#REF!,3,0),VLOOKUP(VALUE(C58),#REF!,3,0))*AG58)),AM58+AN58+AO58)</f>
        <v>3</v>
      </c>
      <c r="AJ58" s="18">
        <f t="shared" si="3"/>
        <v>1.9</v>
      </c>
      <c r="AK58" s="19">
        <f t="shared" si="4"/>
        <v>5.6999999999999993</v>
      </c>
      <c r="AM58" s="4">
        <f t="shared" si="5"/>
        <v>2</v>
      </c>
      <c r="AN58" s="4">
        <f t="shared" si="6"/>
        <v>1</v>
      </c>
      <c r="AO58" s="1">
        <f t="shared" si="7"/>
        <v>0</v>
      </c>
      <c r="AP58" s="20" t="e">
        <f>VLOOKUP(C58,#REF!,4,0)</f>
        <v>#REF!</v>
      </c>
      <c r="AQ58" s="1">
        <f>IFERROR(VLOOKUP(AF58,#REF!,6,0),IF(AJ58&gt;1,AJ58-1,AJ58))</f>
        <v>0.89999999999999991</v>
      </c>
      <c r="AR58" s="1">
        <f>IFERROR(VLOOKUP(AF58,#REF!,24,0),0)</f>
        <v>0</v>
      </c>
      <c r="AS58" s="1">
        <f t="shared" si="8"/>
        <v>1.7999999999999998</v>
      </c>
      <c r="AT58" s="1">
        <f t="shared" si="9"/>
        <v>3</v>
      </c>
      <c r="AU58" s="1">
        <f t="shared" si="10"/>
        <v>2</v>
      </c>
      <c r="AV58" s="21">
        <f t="shared" si="11"/>
        <v>0.4</v>
      </c>
      <c r="AW58" s="21" cm="1">
        <f t="array" ref="AW58">IF(L58="DATN",0,IF(L58="DA",IF(LEN(Q58)=0,0,0.2),IF(L58="TN",IF(H58="KSCQ",1,1.5), _xlfn.SWITCH(H58,"CN",1.5,"KSCQ",1.5,"CTTT",2,"HEDSPI",1.8,"Viet-Phap",1.8,"KSTN",1.8,"ThSKH",2,"ThSKT",2,"SIE",2,"LATS",2,"KSCLC",1.8,0))))</f>
        <v>1.5</v>
      </c>
      <c r="AX58" s="1">
        <f t="shared" si="12"/>
        <v>150</v>
      </c>
      <c r="AY58" s="1" t="b">
        <f t="shared" si="13"/>
        <v>0</v>
      </c>
      <c r="AZ58" s="1" t="e">
        <f t="shared" si="14"/>
        <v>#REF!</v>
      </c>
      <c r="BA58" s="1"/>
      <c r="BB58" s="1"/>
    </row>
    <row r="59" spans="1:54" ht="12" customHeight="1" x14ac:dyDescent="0.2">
      <c r="A59" s="1" t="s">
        <v>288</v>
      </c>
      <c r="B59" s="1">
        <v>20232</v>
      </c>
      <c r="C59" s="1">
        <v>148929</v>
      </c>
      <c r="D59" s="1" t="s">
        <v>96</v>
      </c>
      <c r="E59" s="1" t="s">
        <v>97</v>
      </c>
      <c r="F59" s="1" t="s">
        <v>484</v>
      </c>
      <c r="G59" s="1" t="s">
        <v>511</v>
      </c>
      <c r="H59" s="1" t="s">
        <v>48</v>
      </c>
      <c r="I59" s="1" t="s">
        <v>53</v>
      </c>
      <c r="J59" s="1">
        <v>0</v>
      </c>
      <c r="K59" s="1">
        <v>160</v>
      </c>
      <c r="L59" s="1" t="s">
        <v>291</v>
      </c>
      <c r="M59" s="1" t="s">
        <v>512</v>
      </c>
      <c r="N59" s="1" t="s">
        <v>513</v>
      </c>
      <c r="O59" s="1" t="s">
        <v>348</v>
      </c>
      <c r="P59" s="1" t="s">
        <v>295</v>
      </c>
      <c r="Q59" s="1"/>
      <c r="R59" s="1" t="s">
        <v>508</v>
      </c>
      <c r="S59" s="1">
        <v>975202268</v>
      </c>
      <c r="T59" s="1"/>
      <c r="U59" s="1" t="s">
        <v>297</v>
      </c>
      <c r="V59" s="1" t="s">
        <v>298</v>
      </c>
      <c r="X59" s="14" t="s">
        <v>45</v>
      </c>
      <c r="Y59" s="14" t="s">
        <v>45</v>
      </c>
      <c r="Z59" s="14" t="s">
        <v>45</v>
      </c>
      <c r="AA59" s="14" t="s">
        <v>299</v>
      </c>
      <c r="AB59" s="2"/>
      <c r="AC59" s="2"/>
      <c r="AD59" s="2"/>
      <c r="AE59" s="2"/>
      <c r="AF59" s="16">
        <f t="shared" si="0"/>
        <v>148929</v>
      </c>
      <c r="AG59" s="17">
        <f t="shared" si="1"/>
        <v>1</v>
      </c>
      <c r="AH59" s="17">
        <f t="shared" si="2"/>
        <v>8.6999999999999993</v>
      </c>
      <c r="AI59" s="18">
        <f>IFERROR(IF(L59="DA",0,IF(L59="TN",VALUE(LEFT(RIGHT(F59,4),1)),IFERROR(VLOOKUP(C59,#REF!,3,0),VLOOKUP(VALUE(C59),#REF!,3,0))*AG59)),AM59+AN59+AO59)</f>
        <v>5</v>
      </c>
      <c r="AJ59" s="18">
        <f t="shared" si="3"/>
        <v>2.4</v>
      </c>
      <c r="AK59" s="19">
        <f t="shared" si="4"/>
        <v>7.1999999999999993</v>
      </c>
      <c r="AM59" s="4">
        <f t="shared" si="5"/>
        <v>2</v>
      </c>
      <c r="AN59" s="4">
        <f t="shared" si="6"/>
        <v>1</v>
      </c>
      <c r="AO59" s="1">
        <f t="shared" si="7"/>
        <v>2</v>
      </c>
      <c r="AP59" s="20" t="e">
        <f>VLOOKUP(C59,#REF!,4,0)</f>
        <v>#REF!</v>
      </c>
      <c r="AQ59" s="1">
        <f>IFERROR(VLOOKUP(AF59,#REF!,6,0),IF(AJ59&gt;1,AJ59-1,AJ59))</f>
        <v>1.4</v>
      </c>
      <c r="AR59" s="1">
        <f>IFERROR(VLOOKUP(AF59,#REF!,24,0),0)</f>
        <v>0</v>
      </c>
      <c r="AS59" s="1">
        <f t="shared" si="8"/>
        <v>4.1999999999999993</v>
      </c>
      <c r="AT59" s="1">
        <f t="shared" si="9"/>
        <v>5</v>
      </c>
      <c r="AU59" s="1">
        <f t="shared" si="10"/>
        <v>3</v>
      </c>
      <c r="AV59" s="21">
        <f t="shared" si="11"/>
        <v>0.4</v>
      </c>
      <c r="AW59" s="21" cm="1">
        <f t="array" ref="AW59">IF(L59="DATN",0,IF(L59="DA",IF(LEN(Q59)=0,0,0.2),IF(L59="TN",IF(H59="KSCQ",1,1.5), _xlfn.SWITCH(H59,"CN",1.5,"KSCQ",1.5,"CTTT",2,"HEDSPI",1.8,"Viet-Phap",1.8,"KSTN",1.8,"ThSKH",2,"ThSKT",2,"SIE",2,"LATS",2,"KSCLC",1.8,0))))</f>
        <v>2</v>
      </c>
      <c r="AX59" s="1">
        <f t="shared" si="12"/>
        <v>160</v>
      </c>
      <c r="AY59" s="1" t="b">
        <f t="shared" si="13"/>
        <v>0</v>
      </c>
      <c r="AZ59" s="1" t="e">
        <f t="shared" si="14"/>
        <v>#REF!</v>
      </c>
      <c r="BA59" s="1"/>
      <c r="BB59" s="1"/>
    </row>
    <row r="60" spans="1:54" ht="12" customHeight="1" x14ac:dyDescent="0.2">
      <c r="A60" s="1" t="s">
        <v>288</v>
      </c>
      <c r="B60" s="1">
        <v>20232</v>
      </c>
      <c r="C60" s="1">
        <v>149053</v>
      </c>
      <c r="D60" s="1" t="s">
        <v>168</v>
      </c>
      <c r="E60" s="1" t="s">
        <v>169</v>
      </c>
      <c r="F60" s="1" t="s">
        <v>289</v>
      </c>
      <c r="G60" s="1" t="s">
        <v>514</v>
      </c>
      <c r="H60" s="1" t="s">
        <v>49</v>
      </c>
      <c r="I60" s="1" t="s">
        <v>53</v>
      </c>
      <c r="J60" s="1">
        <v>0</v>
      </c>
      <c r="K60" s="1">
        <v>45</v>
      </c>
      <c r="L60" s="1" t="s">
        <v>291</v>
      </c>
      <c r="M60" s="1" t="s">
        <v>515</v>
      </c>
      <c r="N60" s="1" t="s">
        <v>516</v>
      </c>
      <c r="O60" s="1" t="s">
        <v>517</v>
      </c>
      <c r="P60" s="1" t="s">
        <v>295</v>
      </c>
      <c r="Q60" s="1" t="s">
        <v>26</v>
      </c>
      <c r="R60" s="1" t="s">
        <v>518</v>
      </c>
      <c r="S60" s="1">
        <v>913537715</v>
      </c>
      <c r="T60" s="1"/>
      <c r="U60" s="1" t="s">
        <v>297</v>
      </c>
      <c r="V60" s="1" t="s">
        <v>298</v>
      </c>
      <c r="X60" s="14" t="s">
        <v>45</v>
      </c>
      <c r="Y60" s="14" t="s">
        <v>45</v>
      </c>
      <c r="Z60" s="14" t="s">
        <v>45</v>
      </c>
      <c r="AA60" s="14" t="s">
        <v>299</v>
      </c>
      <c r="AB60" s="2"/>
      <c r="AC60" s="2"/>
      <c r="AD60" s="2"/>
      <c r="AE60" s="2"/>
      <c r="AF60" s="16">
        <f t="shared" si="0"/>
        <v>149053</v>
      </c>
      <c r="AG60" s="17">
        <f t="shared" si="1"/>
        <v>1</v>
      </c>
      <c r="AH60" s="17">
        <f t="shared" si="2"/>
        <v>4</v>
      </c>
      <c r="AI60" s="18">
        <f>IFERROR(IF(L60="DA",0,IF(L60="TN",VALUE(LEFT(RIGHT(F60,4),1)),IFERROR(VLOOKUP(C60,#REF!,3,0),VLOOKUP(VALUE(C60),#REF!,3,0))*AG60)),AM60+AN60+AO60)</f>
        <v>3</v>
      </c>
      <c r="AJ60" s="18">
        <f t="shared" si="3"/>
        <v>1.5</v>
      </c>
      <c r="AK60" s="19">
        <f t="shared" si="4"/>
        <v>4.5</v>
      </c>
      <c r="AM60" s="4">
        <f t="shared" si="5"/>
        <v>2</v>
      </c>
      <c r="AN60" s="4">
        <f t="shared" si="6"/>
        <v>1</v>
      </c>
      <c r="AO60" s="1">
        <f t="shared" si="7"/>
        <v>0</v>
      </c>
      <c r="AP60" s="20" t="e">
        <f>VLOOKUP(C60,#REF!,4,0)</f>
        <v>#REF!</v>
      </c>
      <c r="AQ60" s="1">
        <f>IFERROR(VLOOKUP(AF60,#REF!,6,0),IF(AJ60&gt;1,AJ60-1,AJ60))</f>
        <v>0.5</v>
      </c>
      <c r="AR60" s="1">
        <f>IFERROR(VLOOKUP(AF60,#REF!,24,0),0)</f>
        <v>0</v>
      </c>
      <c r="AS60" s="1">
        <f t="shared" si="8"/>
        <v>1</v>
      </c>
      <c r="AT60" s="1">
        <f t="shared" si="9"/>
        <v>3</v>
      </c>
      <c r="AU60" s="1">
        <f t="shared" si="10"/>
        <v>2</v>
      </c>
      <c r="AV60" s="21">
        <f t="shared" si="11"/>
        <v>0</v>
      </c>
      <c r="AW60" s="21" cm="1">
        <f t="array" ref="AW60">IF(L60="DATN",0,IF(L60="DA",IF(LEN(Q60)=0,0,0.2),IF(L60="TN",IF(H60="KSCQ",1,1.5), _xlfn.SWITCH(H60,"CN",1.5,"KSCQ",1.5,"CTTT",2,"HEDSPI",1.8,"Viet-Phap",1.8,"KSTN",1.8,"ThSKH",2,"ThSKT",2,"SIE",2,"LATS",2,"KSCLC",1.8,0))))</f>
        <v>1.5</v>
      </c>
      <c r="AX60" s="1">
        <f t="shared" si="12"/>
        <v>45</v>
      </c>
      <c r="AY60" s="1" t="b">
        <f t="shared" si="13"/>
        <v>0</v>
      </c>
      <c r="AZ60" s="1" t="e">
        <f t="shared" si="14"/>
        <v>#REF!</v>
      </c>
      <c r="BA60" s="1"/>
      <c r="BB60" s="1"/>
    </row>
    <row r="61" spans="1:54" ht="12" customHeight="1" x14ac:dyDescent="0.2">
      <c r="A61" s="1" t="s">
        <v>288</v>
      </c>
      <c r="B61" s="1">
        <v>20232</v>
      </c>
      <c r="C61" s="1">
        <v>148993</v>
      </c>
      <c r="D61" s="1" t="s">
        <v>59</v>
      </c>
      <c r="E61" s="1" t="s">
        <v>60</v>
      </c>
      <c r="F61" s="1" t="s">
        <v>300</v>
      </c>
      <c r="G61" s="1" t="s">
        <v>519</v>
      </c>
      <c r="H61" s="1" t="s">
        <v>46</v>
      </c>
      <c r="I61" s="1" t="s">
        <v>53</v>
      </c>
      <c r="J61" s="1">
        <v>0</v>
      </c>
      <c r="K61" s="1">
        <v>50</v>
      </c>
      <c r="L61" s="1" t="s">
        <v>291</v>
      </c>
      <c r="M61" s="1" t="s">
        <v>520</v>
      </c>
      <c r="N61" s="1" t="s">
        <v>521</v>
      </c>
      <c r="O61" s="1" t="s">
        <v>522</v>
      </c>
      <c r="P61" s="1" t="s">
        <v>295</v>
      </c>
      <c r="Q61" s="1" t="s">
        <v>26</v>
      </c>
      <c r="R61" s="1" t="s">
        <v>518</v>
      </c>
      <c r="S61" s="1">
        <v>913537715</v>
      </c>
      <c r="T61" s="1"/>
      <c r="U61" s="1" t="s">
        <v>297</v>
      </c>
      <c r="V61" s="1" t="s">
        <v>298</v>
      </c>
      <c r="X61" s="14" t="s">
        <v>45</v>
      </c>
      <c r="Y61" s="14" t="s">
        <v>45</v>
      </c>
      <c r="Z61" s="14" t="s">
        <v>45</v>
      </c>
      <c r="AA61" s="14" t="s">
        <v>299</v>
      </c>
      <c r="AB61" s="2"/>
      <c r="AC61" s="2"/>
      <c r="AD61" s="2"/>
      <c r="AE61" s="1"/>
      <c r="AF61" s="16">
        <f t="shared" si="0"/>
        <v>148993</v>
      </c>
      <c r="AG61" s="17">
        <f t="shared" si="1"/>
        <v>1</v>
      </c>
      <c r="AH61" s="17">
        <f t="shared" si="2"/>
        <v>7.8000000000000007</v>
      </c>
      <c r="AI61" s="18">
        <f>IFERROR(IF(L61="DA",0,IF(L61="TN",VALUE(LEFT(RIGHT(F61,4),1)),IFERROR(VLOOKUP(C61,#REF!,3,0),VLOOKUP(VALUE(C61),#REF!,3,0))*AG61)),AM61+AN61+AO61)</f>
        <v>4</v>
      </c>
      <c r="AJ61" s="18">
        <f t="shared" si="3"/>
        <v>1.8</v>
      </c>
      <c r="AK61" s="19">
        <f t="shared" si="4"/>
        <v>7.2</v>
      </c>
      <c r="AM61" s="4">
        <f t="shared" si="5"/>
        <v>3</v>
      </c>
      <c r="AN61" s="4">
        <f t="shared" si="6"/>
        <v>1</v>
      </c>
      <c r="AO61" s="1">
        <f t="shared" si="7"/>
        <v>0</v>
      </c>
      <c r="AP61" s="20" t="e">
        <f>VLOOKUP(C61,#REF!,4,0)</f>
        <v>#REF!</v>
      </c>
      <c r="AQ61" s="1">
        <f>IFERROR(VLOOKUP(AF61,#REF!,6,0),IF(AJ61&gt;1,AJ61-1,AJ61))</f>
        <v>0.8</v>
      </c>
      <c r="AR61" s="1">
        <f>IFERROR(VLOOKUP(AF61,#REF!,24,0),0)</f>
        <v>0</v>
      </c>
      <c r="AS61" s="1">
        <f t="shared" si="8"/>
        <v>2.4000000000000004</v>
      </c>
      <c r="AT61" s="1">
        <f t="shared" si="9"/>
        <v>4</v>
      </c>
      <c r="AU61" s="1">
        <f t="shared" si="10"/>
        <v>3</v>
      </c>
      <c r="AV61" s="21">
        <f t="shared" si="11"/>
        <v>0</v>
      </c>
      <c r="AW61" s="21" cm="1">
        <f t="array" ref="AW61">IF(L61="DATN",0,IF(L61="DA",IF(LEN(Q61)=0,0,0.2),IF(L61="TN",IF(H61="KSCQ",1,1.5), _xlfn.SWITCH(H61,"CN",1.5,"KSCQ",1.5,"CTTT",2,"HEDSPI",1.8,"Viet-Phap",1.8,"KSTN",1.8,"ThSKH",2,"ThSKT",2,"SIE",2,"LATS",2,"KSCLC",1.8,0))))</f>
        <v>1.8</v>
      </c>
      <c r="AX61" s="1">
        <f t="shared" si="12"/>
        <v>50</v>
      </c>
      <c r="AY61" s="1" t="b">
        <f t="shared" si="13"/>
        <v>0</v>
      </c>
      <c r="AZ61" s="1" t="e">
        <f t="shared" si="14"/>
        <v>#REF!</v>
      </c>
      <c r="BA61" s="1"/>
      <c r="BB61" s="1"/>
    </row>
    <row r="62" spans="1:54" ht="12" customHeight="1" x14ac:dyDescent="0.2">
      <c r="A62" s="1" t="s">
        <v>288</v>
      </c>
      <c r="B62" s="1">
        <v>20232</v>
      </c>
      <c r="C62" s="1">
        <v>149437</v>
      </c>
      <c r="D62" s="1" t="s">
        <v>59</v>
      </c>
      <c r="E62" s="1" t="s">
        <v>60</v>
      </c>
      <c r="F62" s="1" t="s">
        <v>300</v>
      </c>
      <c r="G62" s="1" t="s">
        <v>301</v>
      </c>
      <c r="H62" s="1" t="s">
        <v>50</v>
      </c>
      <c r="I62" s="1" t="s">
        <v>53</v>
      </c>
      <c r="J62" s="1">
        <v>0</v>
      </c>
      <c r="K62" s="1">
        <v>170</v>
      </c>
      <c r="L62" s="1" t="s">
        <v>291</v>
      </c>
      <c r="M62" s="1" t="s">
        <v>523</v>
      </c>
      <c r="N62" s="1" t="s">
        <v>524</v>
      </c>
      <c r="O62" s="1" t="s">
        <v>402</v>
      </c>
      <c r="P62" s="1" t="s">
        <v>295</v>
      </c>
      <c r="Q62" s="1" t="s">
        <v>26</v>
      </c>
      <c r="R62" s="1" t="s">
        <v>518</v>
      </c>
      <c r="S62" s="1">
        <v>913537715</v>
      </c>
      <c r="T62" s="1"/>
      <c r="U62" s="1" t="s">
        <v>297</v>
      </c>
      <c r="V62" s="1" t="s">
        <v>298</v>
      </c>
      <c r="X62" s="14" t="s">
        <v>45</v>
      </c>
      <c r="Y62" s="14" t="s">
        <v>45</v>
      </c>
      <c r="Z62" s="14" t="s">
        <v>45</v>
      </c>
      <c r="AA62" s="14" t="s">
        <v>299</v>
      </c>
      <c r="AB62" s="2"/>
      <c r="AC62" s="2"/>
      <c r="AD62" s="2"/>
      <c r="AE62" s="2"/>
      <c r="AF62" s="16">
        <f t="shared" si="0"/>
        <v>149437</v>
      </c>
      <c r="AG62" s="17">
        <f t="shared" si="1"/>
        <v>1</v>
      </c>
      <c r="AH62" s="17">
        <f t="shared" si="2"/>
        <v>7.1999999999999993</v>
      </c>
      <c r="AI62" s="18">
        <f>IFERROR(IF(L62="DA",0,IF(L62="TN",VALUE(LEFT(RIGHT(F62,4),1)),IFERROR(VLOOKUP(C62,#REF!,3,0),VLOOKUP(VALUE(C62),#REF!,3,0))*AG62)),AM62+AN62+AO62)</f>
        <v>4</v>
      </c>
      <c r="AJ62" s="18">
        <f t="shared" si="3"/>
        <v>1.9</v>
      </c>
      <c r="AK62" s="19">
        <f t="shared" si="4"/>
        <v>7.6</v>
      </c>
      <c r="AM62" s="4">
        <f t="shared" si="5"/>
        <v>3</v>
      </c>
      <c r="AN62" s="4">
        <f t="shared" si="6"/>
        <v>1</v>
      </c>
      <c r="AO62" s="1">
        <f t="shared" si="7"/>
        <v>0</v>
      </c>
      <c r="AP62" s="20" t="e">
        <f>VLOOKUP(C62,#REF!,4,0)</f>
        <v>#REF!</v>
      </c>
      <c r="AQ62" s="1">
        <f>IFERROR(VLOOKUP(AF62,#REF!,6,0),IF(AJ62&gt;1,AJ62-1,AJ62))</f>
        <v>0.89999999999999991</v>
      </c>
      <c r="AR62" s="1">
        <f>IFERROR(VLOOKUP(AF62,#REF!,24,0),0)</f>
        <v>0</v>
      </c>
      <c r="AS62" s="1">
        <f t="shared" si="8"/>
        <v>2.6999999999999997</v>
      </c>
      <c r="AT62" s="1">
        <f t="shared" si="9"/>
        <v>4</v>
      </c>
      <c r="AU62" s="1">
        <f t="shared" si="10"/>
        <v>3</v>
      </c>
      <c r="AV62" s="21">
        <f t="shared" si="11"/>
        <v>0.4</v>
      </c>
      <c r="AW62" s="21" cm="1">
        <f t="array" ref="AW62">IF(L62="DATN",0,IF(L62="DA",IF(LEN(Q62)=0,0,0.2),IF(L62="TN",IF(H62="KSCQ",1,1.5), _xlfn.SWITCH(H62,"CN",1.5,"KSCQ",1.5,"CTTT",2,"HEDSPI",1.8,"Viet-Phap",1.8,"KSTN",1.8,"ThSKH",2,"ThSKT",2,"SIE",2,"LATS",2,"KSCLC",1.8,0))))</f>
        <v>1.5</v>
      </c>
      <c r="AX62" s="1">
        <f t="shared" si="12"/>
        <v>170</v>
      </c>
      <c r="AY62" s="1" t="b">
        <f t="shared" si="13"/>
        <v>0</v>
      </c>
      <c r="AZ62" s="1" t="e">
        <f t="shared" si="14"/>
        <v>#REF!</v>
      </c>
      <c r="BA62" s="1"/>
      <c r="BB62" s="1"/>
    </row>
    <row r="63" spans="1:54" ht="12" customHeight="1" x14ac:dyDescent="0.2">
      <c r="A63" s="1" t="s">
        <v>288</v>
      </c>
      <c r="B63" s="1">
        <v>20232</v>
      </c>
      <c r="C63" s="1">
        <v>149456</v>
      </c>
      <c r="D63" s="1" t="s">
        <v>176</v>
      </c>
      <c r="E63" s="1" t="s">
        <v>177</v>
      </c>
      <c r="F63" s="1" t="s">
        <v>289</v>
      </c>
      <c r="G63" s="1" t="s">
        <v>325</v>
      </c>
      <c r="H63" s="1" t="s">
        <v>50</v>
      </c>
      <c r="I63" s="1" t="s">
        <v>53</v>
      </c>
      <c r="J63" s="1">
        <v>0</v>
      </c>
      <c r="K63" s="1">
        <v>160</v>
      </c>
      <c r="L63" s="1" t="s">
        <v>291</v>
      </c>
      <c r="M63" s="1" t="s">
        <v>525</v>
      </c>
      <c r="N63" s="1" t="s">
        <v>526</v>
      </c>
      <c r="O63" s="1" t="s">
        <v>483</v>
      </c>
      <c r="P63" s="1" t="s">
        <v>295</v>
      </c>
      <c r="Q63" s="1" t="s">
        <v>34</v>
      </c>
      <c r="R63" s="1" t="s">
        <v>527</v>
      </c>
      <c r="S63" s="1">
        <v>969000610</v>
      </c>
      <c r="T63" s="1"/>
      <c r="U63" s="1" t="s">
        <v>297</v>
      </c>
      <c r="V63" s="1" t="s">
        <v>298</v>
      </c>
      <c r="X63" s="14" t="s">
        <v>45</v>
      </c>
      <c r="Y63" s="14" t="s">
        <v>45</v>
      </c>
      <c r="Z63" s="14" t="s">
        <v>45</v>
      </c>
      <c r="AA63" s="14" t="s">
        <v>299</v>
      </c>
      <c r="AB63" s="2"/>
      <c r="AC63" s="2"/>
      <c r="AD63" s="2"/>
      <c r="AE63" s="2"/>
      <c r="AF63" s="16">
        <f t="shared" si="0"/>
        <v>149456</v>
      </c>
      <c r="AG63" s="17">
        <f t="shared" si="1"/>
        <v>1</v>
      </c>
      <c r="AH63" s="17">
        <f t="shared" si="2"/>
        <v>4.8</v>
      </c>
      <c r="AI63" s="18">
        <f>IFERROR(IF(L63="DA",0,IF(L63="TN",VALUE(LEFT(RIGHT(F63,4),1)),IFERROR(VLOOKUP(C63,#REF!,3,0),VLOOKUP(VALUE(C63),#REF!,3,0))*AG63)),AM63+AN63+AO63)</f>
        <v>3</v>
      </c>
      <c r="AJ63" s="18">
        <f t="shared" si="3"/>
        <v>1.9</v>
      </c>
      <c r="AK63" s="19">
        <f t="shared" si="4"/>
        <v>5.6999999999999993</v>
      </c>
      <c r="AM63" s="4">
        <f t="shared" si="5"/>
        <v>2</v>
      </c>
      <c r="AN63" s="4">
        <f t="shared" si="6"/>
        <v>1</v>
      </c>
      <c r="AO63" s="1">
        <f t="shared" si="7"/>
        <v>0</v>
      </c>
      <c r="AP63" s="20" t="e">
        <f>VLOOKUP(C63,#REF!,4,0)</f>
        <v>#REF!</v>
      </c>
      <c r="AQ63" s="1">
        <f>IFERROR(VLOOKUP(AF63,#REF!,6,0),IF(AJ63&gt;1,AJ63-1,AJ63))</f>
        <v>0.89999999999999991</v>
      </c>
      <c r="AR63" s="1">
        <f>IFERROR(VLOOKUP(AF63,#REF!,24,0),0)</f>
        <v>0</v>
      </c>
      <c r="AS63" s="1">
        <f t="shared" si="8"/>
        <v>1.7999999999999998</v>
      </c>
      <c r="AT63" s="1">
        <f t="shared" si="9"/>
        <v>3</v>
      </c>
      <c r="AU63" s="1">
        <f t="shared" si="10"/>
        <v>2</v>
      </c>
      <c r="AV63" s="21">
        <f t="shared" si="11"/>
        <v>0.4</v>
      </c>
      <c r="AW63" s="21" cm="1">
        <f t="array" ref="AW63">IF(L63="DATN",0,IF(L63="DA",IF(LEN(Q63)=0,0,0.2),IF(L63="TN",IF(H63="KSCQ",1,1.5), _xlfn.SWITCH(H63,"CN",1.5,"KSCQ",1.5,"CTTT",2,"HEDSPI",1.8,"Viet-Phap",1.8,"KSTN",1.8,"ThSKH",2,"ThSKT",2,"SIE",2,"LATS",2,"KSCLC",1.8,0))))</f>
        <v>1.5</v>
      </c>
      <c r="AX63" s="1">
        <f t="shared" si="12"/>
        <v>160</v>
      </c>
      <c r="AY63" s="1" t="b">
        <f t="shared" si="13"/>
        <v>0</v>
      </c>
      <c r="AZ63" s="1" t="e">
        <f t="shared" si="14"/>
        <v>#REF!</v>
      </c>
      <c r="BA63" s="1"/>
      <c r="BB63" s="1"/>
    </row>
    <row r="64" spans="1:54" ht="12" customHeight="1" x14ac:dyDescent="0.2">
      <c r="A64" s="1" t="s">
        <v>288</v>
      </c>
      <c r="B64" s="1">
        <v>20232</v>
      </c>
      <c r="C64" s="1">
        <v>147726</v>
      </c>
      <c r="D64" s="1" t="s">
        <v>178</v>
      </c>
      <c r="E64" s="1" t="s">
        <v>179</v>
      </c>
      <c r="F64" s="1" t="s">
        <v>289</v>
      </c>
      <c r="G64" s="1" t="s">
        <v>528</v>
      </c>
      <c r="H64" s="1" t="s">
        <v>47</v>
      </c>
      <c r="I64" s="1" t="s">
        <v>53</v>
      </c>
      <c r="J64" s="1">
        <v>0</v>
      </c>
      <c r="K64" s="1">
        <v>140</v>
      </c>
      <c r="L64" s="1" t="s">
        <v>291</v>
      </c>
      <c r="M64" s="1" t="s">
        <v>529</v>
      </c>
      <c r="N64" s="1" t="s">
        <v>530</v>
      </c>
      <c r="O64" s="1" t="s">
        <v>337</v>
      </c>
      <c r="P64" s="1" t="s">
        <v>295</v>
      </c>
      <c r="Q64" s="1" t="s">
        <v>34</v>
      </c>
      <c r="R64" s="1" t="s">
        <v>527</v>
      </c>
      <c r="S64" s="1">
        <v>969000610</v>
      </c>
      <c r="T64" s="1"/>
      <c r="U64" s="1" t="s">
        <v>297</v>
      </c>
      <c r="V64" s="1" t="s">
        <v>298</v>
      </c>
      <c r="X64" s="14" t="s">
        <v>45</v>
      </c>
      <c r="Y64" s="14" t="s">
        <v>45</v>
      </c>
      <c r="Z64" s="14" t="s">
        <v>45</v>
      </c>
      <c r="AA64" s="14" t="s">
        <v>299</v>
      </c>
      <c r="AB64" s="2"/>
      <c r="AC64" s="2"/>
      <c r="AD64" s="2"/>
      <c r="AE64" s="2"/>
      <c r="AF64" s="16">
        <f t="shared" si="0"/>
        <v>147726</v>
      </c>
      <c r="AG64" s="17">
        <f t="shared" si="1"/>
        <v>1</v>
      </c>
      <c r="AH64" s="17">
        <f t="shared" si="2"/>
        <v>6</v>
      </c>
      <c r="AI64" s="18">
        <f>IFERROR(IF(L64="DA",0,IF(L64="TN",VALUE(LEFT(RIGHT(F64,4),1)),IFERROR(VLOOKUP(C64,#REF!,3,0),VLOOKUP(VALUE(C64),#REF!,3,0))*AG64)),AM64+AN64+AO64)</f>
        <v>3</v>
      </c>
      <c r="AJ64" s="18">
        <f t="shared" si="3"/>
        <v>2.2000000000000002</v>
      </c>
      <c r="AK64" s="19">
        <f t="shared" si="4"/>
        <v>6.6000000000000005</v>
      </c>
      <c r="AM64" s="4">
        <f t="shared" si="5"/>
        <v>2</v>
      </c>
      <c r="AN64" s="4">
        <f t="shared" si="6"/>
        <v>1</v>
      </c>
      <c r="AO64" s="1">
        <f t="shared" si="7"/>
        <v>0</v>
      </c>
      <c r="AP64" s="20" t="e">
        <f>VLOOKUP(C64,#REF!,4,0)</f>
        <v>#REF!</v>
      </c>
      <c r="AQ64" s="1">
        <f>IFERROR(VLOOKUP(AF64,#REF!,6,0),IF(AJ64&gt;1,AJ64-1,AJ64))</f>
        <v>1.2000000000000002</v>
      </c>
      <c r="AR64" s="1">
        <f>IFERROR(VLOOKUP(AF64,#REF!,24,0),0)</f>
        <v>0</v>
      </c>
      <c r="AS64" s="1">
        <f t="shared" si="8"/>
        <v>2.4000000000000004</v>
      </c>
      <c r="AT64" s="1">
        <f t="shared" si="9"/>
        <v>3</v>
      </c>
      <c r="AU64" s="1">
        <f t="shared" si="10"/>
        <v>2</v>
      </c>
      <c r="AV64" s="21">
        <f t="shared" si="11"/>
        <v>0.4</v>
      </c>
      <c r="AW64" s="21" cm="1">
        <f t="array" ref="AW64">IF(L64="DATN",0,IF(L64="DA",IF(LEN(Q64)=0,0,0.2),IF(L64="TN",IF(H64="KSCQ",1,1.5), _xlfn.SWITCH(H64,"CN",1.5,"KSCQ",1.5,"CTTT",2,"HEDSPI",1.8,"Viet-Phap",1.8,"KSTN",1.8,"ThSKH",2,"ThSKT",2,"SIE",2,"LATS",2,"KSCLC",1.8,0))))</f>
        <v>1.8</v>
      </c>
      <c r="AX64" s="1">
        <f t="shared" si="12"/>
        <v>140</v>
      </c>
      <c r="AY64" s="1" t="b">
        <f t="shared" si="13"/>
        <v>0</v>
      </c>
      <c r="AZ64" s="1" t="e">
        <f t="shared" si="14"/>
        <v>#REF!</v>
      </c>
      <c r="BA64" s="1"/>
      <c r="BB64" s="1"/>
    </row>
    <row r="65" spans="1:54" ht="12" customHeight="1" x14ac:dyDescent="0.2">
      <c r="A65" s="1" t="s">
        <v>288</v>
      </c>
      <c r="B65" s="1">
        <v>20232</v>
      </c>
      <c r="C65" s="1">
        <v>147779</v>
      </c>
      <c r="D65" s="1" t="s">
        <v>110</v>
      </c>
      <c r="E65" s="1" t="s">
        <v>111</v>
      </c>
      <c r="F65" s="1" t="s">
        <v>379</v>
      </c>
      <c r="G65" s="1" t="s">
        <v>531</v>
      </c>
      <c r="H65" s="1" t="s">
        <v>47</v>
      </c>
      <c r="I65" s="1" t="s">
        <v>53</v>
      </c>
      <c r="J65" s="1">
        <v>0</v>
      </c>
      <c r="K65" s="1">
        <v>40</v>
      </c>
      <c r="L65" s="1" t="s">
        <v>61</v>
      </c>
      <c r="M65" s="1" t="s">
        <v>532</v>
      </c>
      <c r="N65" s="1" t="s">
        <v>533</v>
      </c>
      <c r="O65" s="1" t="s">
        <v>534</v>
      </c>
      <c r="P65" s="1" t="s">
        <v>295</v>
      </c>
      <c r="Q65" s="1" t="s">
        <v>28</v>
      </c>
      <c r="R65" s="1" t="s">
        <v>535</v>
      </c>
      <c r="S65" s="1">
        <v>975651915</v>
      </c>
      <c r="T65" s="1"/>
      <c r="U65" s="1" t="s">
        <v>297</v>
      </c>
      <c r="V65" s="1" t="s">
        <v>298</v>
      </c>
      <c r="X65" s="14" t="s">
        <v>45</v>
      </c>
      <c r="Y65" s="14" t="s">
        <v>45</v>
      </c>
      <c r="Z65" s="14" t="s">
        <v>45</v>
      </c>
      <c r="AA65" s="14" t="s">
        <v>299</v>
      </c>
      <c r="AB65" s="2"/>
      <c r="AC65" s="2"/>
      <c r="AD65" s="2"/>
      <c r="AE65" s="2"/>
      <c r="AF65" s="16">
        <f t="shared" si="0"/>
        <v>147779</v>
      </c>
      <c r="AG65" s="17">
        <f t="shared" si="1"/>
        <v>1</v>
      </c>
      <c r="AH65" s="17">
        <f t="shared" si="2"/>
        <v>5.2</v>
      </c>
      <c r="AI65" s="18">
        <f>IFERROR(IF(L65="DA",0,IF(L65="TN",VALUE(LEFT(RIGHT(F65,4),1)),IFERROR(VLOOKUP(C65,#REF!,3,0),VLOOKUP(VALUE(C65),#REF!,3,0))*AG65)),AM65+AN65+AO65)</f>
        <v>4</v>
      </c>
      <c r="AJ65" s="18">
        <f t="shared" si="3"/>
        <v>1.8</v>
      </c>
      <c r="AK65" s="19">
        <f t="shared" si="4"/>
        <v>7.2</v>
      </c>
      <c r="AM65" s="4">
        <f t="shared" si="5"/>
        <v>0</v>
      </c>
      <c r="AN65" s="4">
        <f t="shared" si="6"/>
        <v>4</v>
      </c>
      <c r="AO65" s="1">
        <f t="shared" si="7"/>
        <v>0</v>
      </c>
      <c r="AP65" s="20" t="e">
        <f>VLOOKUP(C65,#REF!,4,0)</f>
        <v>#REF!</v>
      </c>
      <c r="AQ65" s="1">
        <f>IFERROR(VLOOKUP(AF65,#REF!,6,0),IF(AJ65&gt;1,AJ65-1,AJ65))</f>
        <v>0.8</v>
      </c>
      <c r="AR65" s="1">
        <f>IFERROR(VLOOKUP(AF65,#REF!,24,0),0)</f>
        <v>0</v>
      </c>
      <c r="AS65" s="1">
        <f t="shared" si="8"/>
        <v>1.6</v>
      </c>
      <c r="AT65" s="1">
        <f t="shared" si="9"/>
        <v>4</v>
      </c>
      <c r="AU65" s="1">
        <f t="shared" si="10"/>
        <v>2</v>
      </c>
      <c r="AV65" s="21">
        <f t="shared" si="11"/>
        <v>0</v>
      </c>
      <c r="AW65" s="21" cm="1">
        <f t="array" ref="AW65">IF(L65="DATN",0,IF(L65="DA",IF(LEN(Q65)=0,0,0.2),IF(L65="TN",IF(H65="KSCQ",1,1.5), _xlfn.SWITCH(H65,"CN",1.5,"KSCQ",1.5,"CTTT",2,"HEDSPI",1.8,"Viet-Phap",1.8,"KSTN",1.8,"ThSKH",2,"ThSKT",2,"SIE",2,"LATS",2,"KSCLC",1.8,0))))</f>
        <v>1.8</v>
      </c>
      <c r="AX65" s="1">
        <f t="shared" si="12"/>
        <v>40</v>
      </c>
      <c r="AY65" s="1" t="b">
        <f t="shared" si="13"/>
        <v>0</v>
      </c>
      <c r="AZ65" s="1" t="e">
        <f t="shared" si="14"/>
        <v>#REF!</v>
      </c>
      <c r="BA65" s="1"/>
      <c r="BB65" s="1"/>
    </row>
    <row r="66" spans="1:54" ht="12" customHeight="1" x14ac:dyDescent="0.2">
      <c r="A66" s="1" t="s">
        <v>288</v>
      </c>
      <c r="B66" s="1">
        <v>20232</v>
      </c>
      <c r="C66" s="1">
        <v>147780</v>
      </c>
      <c r="D66" s="1" t="s">
        <v>110</v>
      </c>
      <c r="E66" s="1" t="s">
        <v>111</v>
      </c>
      <c r="F66" s="1" t="s">
        <v>379</v>
      </c>
      <c r="G66" s="1" t="s">
        <v>536</v>
      </c>
      <c r="H66" s="1" t="s">
        <v>47</v>
      </c>
      <c r="I66" s="1" t="s">
        <v>53</v>
      </c>
      <c r="J66" s="1">
        <v>0</v>
      </c>
      <c r="K66" s="1">
        <v>40</v>
      </c>
      <c r="L66" s="1" t="s">
        <v>61</v>
      </c>
      <c r="M66" s="1" t="s">
        <v>537</v>
      </c>
      <c r="N66" s="1" t="s">
        <v>538</v>
      </c>
      <c r="O66" s="1" t="s">
        <v>539</v>
      </c>
      <c r="P66" s="1" t="s">
        <v>295</v>
      </c>
      <c r="Q66" s="1" t="s">
        <v>28</v>
      </c>
      <c r="R66" s="1" t="s">
        <v>535</v>
      </c>
      <c r="S66" s="1">
        <v>975651915</v>
      </c>
      <c r="T66" s="1"/>
      <c r="U66" s="1" t="s">
        <v>297</v>
      </c>
      <c r="V66" s="1" t="s">
        <v>298</v>
      </c>
      <c r="X66" s="14" t="s">
        <v>45</v>
      </c>
      <c r="Y66" s="14" t="s">
        <v>45</v>
      </c>
      <c r="Z66" s="14" t="s">
        <v>45</v>
      </c>
      <c r="AA66" s="14" t="s">
        <v>299</v>
      </c>
      <c r="AB66" s="2"/>
      <c r="AC66" s="2"/>
      <c r="AD66" s="2"/>
      <c r="AE66" s="2"/>
      <c r="AF66" s="16">
        <f t="shared" si="0"/>
        <v>147780</v>
      </c>
      <c r="AG66" s="17">
        <f t="shared" si="1"/>
        <v>1</v>
      </c>
      <c r="AH66" s="17">
        <f t="shared" si="2"/>
        <v>5.2</v>
      </c>
      <c r="AI66" s="18">
        <f>IFERROR(IF(L66="DA",0,IF(L66="TN",VALUE(LEFT(RIGHT(F66,4),1)),IFERROR(VLOOKUP(C66,#REF!,3,0),VLOOKUP(VALUE(C66),#REF!,3,0))*AG66)),AM66+AN66+AO66)</f>
        <v>4</v>
      </c>
      <c r="AJ66" s="18">
        <f t="shared" si="3"/>
        <v>1.8</v>
      </c>
      <c r="AK66" s="19">
        <f t="shared" si="4"/>
        <v>7.2</v>
      </c>
      <c r="AM66" s="4">
        <f t="shared" si="5"/>
        <v>0</v>
      </c>
      <c r="AN66" s="4">
        <f t="shared" si="6"/>
        <v>4</v>
      </c>
      <c r="AO66" s="1">
        <f t="shared" si="7"/>
        <v>0</v>
      </c>
      <c r="AP66" s="20" t="e">
        <f>VLOOKUP(C66,#REF!,4,0)</f>
        <v>#REF!</v>
      </c>
      <c r="AQ66" s="1">
        <f>IFERROR(VLOOKUP(AF66,#REF!,6,0),IF(AJ66&gt;1,AJ66-1,AJ66))</f>
        <v>0.8</v>
      </c>
      <c r="AR66" s="1">
        <f>IFERROR(VLOOKUP(AF66,#REF!,24,0),0)</f>
        <v>0</v>
      </c>
      <c r="AS66" s="1">
        <f t="shared" si="8"/>
        <v>1.6</v>
      </c>
      <c r="AT66" s="1">
        <f t="shared" si="9"/>
        <v>4</v>
      </c>
      <c r="AU66" s="1">
        <f t="shared" si="10"/>
        <v>2</v>
      </c>
      <c r="AV66" s="21">
        <f t="shared" si="11"/>
        <v>0</v>
      </c>
      <c r="AW66" s="21" cm="1">
        <f t="array" ref="AW66">IF(L66="DATN",0,IF(L66="DA",IF(LEN(Q66)=0,0,0.2),IF(L66="TN",IF(H66="KSCQ",1,1.5), _xlfn.SWITCH(H66,"CN",1.5,"KSCQ",1.5,"CTTT",2,"HEDSPI",1.8,"Viet-Phap",1.8,"KSTN",1.8,"ThSKH",2,"ThSKT",2,"SIE",2,"LATS",2,"KSCLC",1.8,0))))</f>
        <v>1.8</v>
      </c>
      <c r="AX66" s="1">
        <f t="shared" si="12"/>
        <v>40</v>
      </c>
      <c r="AY66" s="1" t="b">
        <f t="shared" si="13"/>
        <v>0</v>
      </c>
      <c r="AZ66" s="1" t="e">
        <f t="shared" si="14"/>
        <v>#REF!</v>
      </c>
      <c r="BA66" s="1"/>
      <c r="BB66" s="1"/>
    </row>
    <row r="67" spans="1:54" ht="12" customHeight="1" x14ac:dyDescent="0.2">
      <c r="A67" s="1" t="s">
        <v>288</v>
      </c>
      <c r="B67" s="1">
        <v>20232</v>
      </c>
      <c r="C67" s="1">
        <v>149475</v>
      </c>
      <c r="D67" s="1" t="s">
        <v>98</v>
      </c>
      <c r="E67" s="1" t="s">
        <v>99</v>
      </c>
      <c r="F67" s="1" t="s">
        <v>289</v>
      </c>
      <c r="G67" s="1" t="s">
        <v>345</v>
      </c>
      <c r="H67" s="1" t="s">
        <v>50</v>
      </c>
      <c r="I67" s="1" t="s">
        <v>53</v>
      </c>
      <c r="J67" s="1">
        <v>0</v>
      </c>
      <c r="K67" s="1">
        <v>150</v>
      </c>
      <c r="L67" s="1" t="s">
        <v>291</v>
      </c>
      <c r="M67" s="1" t="s">
        <v>540</v>
      </c>
      <c r="N67" s="1" t="s">
        <v>541</v>
      </c>
      <c r="O67" s="1" t="s">
        <v>348</v>
      </c>
      <c r="P67" s="1" t="s">
        <v>295</v>
      </c>
      <c r="Q67" s="1" t="s">
        <v>28</v>
      </c>
      <c r="R67" s="1" t="s">
        <v>535</v>
      </c>
      <c r="S67" s="1">
        <v>975651915</v>
      </c>
      <c r="T67" s="1"/>
      <c r="U67" s="1" t="s">
        <v>297</v>
      </c>
      <c r="V67" s="1" t="s">
        <v>298</v>
      </c>
      <c r="X67" s="14" t="s">
        <v>45</v>
      </c>
      <c r="Y67" s="14" t="s">
        <v>45</v>
      </c>
      <c r="Z67" s="14" t="s">
        <v>45</v>
      </c>
      <c r="AA67" s="14" t="s">
        <v>299</v>
      </c>
      <c r="AB67" s="2"/>
      <c r="AC67" s="2"/>
      <c r="AD67" s="2"/>
      <c r="AE67" s="23"/>
      <c r="AF67" s="16">
        <f t="shared" si="0"/>
        <v>149475</v>
      </c>
      <c r="AG67" s="17">
        <f t="shared" si="1"/>
        <v>1</v>
      </c>
      <c r="AH67" s="17">
        <f t="shared" si="2"/>
        <v>4.8</v>
      </c>
      <c r="AI67" s="18">
        <f>IFERROR(IF(L67="DA",0,IF(L67="TN",VALUE(LEFT(RIGHT(F67,4),1)),IFERROR(VLOOKUP(C67,#REF!,3,0),VLOOKUP(VALUE(C67),#REF!,3,0))*AG67)),AM67+AN67+AO67)</f>
        <v>3</v>
      </c>
      <c r="AJ67" s="18">
        <f t="shared" si="3"/>
        <v>1.9</v>
      </c>
      <c r="AK67" s="19">
        <f t="shared" si="4"/>
        <v>5.6999999999999993</v>
      </c>
      <c r="AM67" s="4">
        <f t="shared" si="5"/>
        <v>2</v>
      </c>
      <c r="AN67" s="4">
        <f t="shared" si="6"/>
        <v>1</v>
      </c>
      <c r="AO67" s="1">
        <f t="shared" si="7"/>
        <v>0</v>
      </c>
      <c r="AP67" s="20" t="e">
        <f>VLOOKUP(C67,#REF!,4,0)</f>
        <v>#REF!</v>
      </c>
      <c r="AQ67" s="1">
        <f>IFERROR(VLOOKUP(AF67,#REF!,6,0),IF(AJ67&gt;1,AJ67-1,AJ67))</f>
        <v>0.89999999999999991</v>
      </c>
      <c r="AR67" s="1">
        <f>IFERROR(VLOOKUP(AF67,#REF!,24,0),0)</f>
        <v>0</v>
      </c>
      <c r="AS67" s="1">
        <f t="shared" si="8"/>
        <v>1.7999999999999998</v>
      </c>
      <c r="AT67" s="1">
        <f t="shared" si="9"/>
        <v>3</v>
      </c>
      <c r="AU67" s="1">
        <f t="shared" si="10"/>
        <v>2</v>
      </c>
      <c r="AV67" s="21">
        <f t="shared" si="11"/>
        <v>0.4</v>
      </c>
      <c r="AW67" s="21" cm="1">
        <f t="array" ref="AW67">IF(L67="DATN",0,IF(L67="DA",IF(LEN(Q67)=0,0,0.2),IF(L67="TN",IF(H67="KSCQ",1,1.5), _xlfn.SWITCH(H67,"CN",1.5,"KSCQ",1.5,"CTTT",2,"HEDSPI",1.8,"Viet-Phap",1.8,"KSTN",1.8,"ThSKH",2,"ThSKT",2,"SIE",2,"LATS",2,"KSCLC",1.8,0))))</f>
        <v>1.5</v>
      </c>
      <c r="AX67" s="1">
        <f t="shared" si="12"/>
        <v>150</v>
      </c>
      <c r="AY67" s="1" t="b">
        <f t="shared" si="13"/>
        <v>0</v>
      </c>
      <c r="AZ67" s="1" t="e">
        <f t="shared" si="14"/>
        <v>#REF!</v>
      </c>
      <c r="BA67" s="1"/>
      <c r="BB67" s="1"/>
    </row>
    <row r="68" spans="1:54" ht="12" customHeight="1" x14ac:dyDescent="0.2">
      <c r="A68" s="1" t="s">
        <v>288</v>
      </c>
      <c r="B68" s="1">
        <v>20232</v>
      </c>
      <c r="C68" s="1">
        <v>149199</v>
      </c>
      <c r="D68" s="1" t="s">
        <v>86</v>
      </c>
      <c r="E68" s="1" t="s">
        <v>87</v>
      </c>
      <c r="F68" s="1" t="s">
        <v>300</v>
      </c>
      <c r="G68" s="1" t="s">
        <v>542</v>
      </c>
      <c r="H68" s="1" t="s">
        <v>48</v>
      </c>
      <c r="I68" s="1" t="s">
        <v>53</v>
      </c>
      <c r="J68" s="1">
        <v>0</v>
      </c>
      <c r="K68" s="1">
        <v>100</v>
      </c>
      <c r="L68" s="1" t="s">
        <v>291</v>
      </c>
      <c r="M68" s="1" t="s">
        <v>543</v>
      </c>
      <c r="N68" s="1" t="s">
        <v>544</v>
      </c>
      <c r="O68" s="1" t="s">
        <v>545</v>
      </c>
      <c r="P68" s="1" t="s">
        <v>295</v>
      </c>
      <c r="Q68" s="1" t="s">
        <v>6</v>
      </c>
      <c r="R68" s="1" t="s">
        <v>546</v>
      </c>
      <c r="S68" s="1">
        <v>904674102</v>
      </c>
      <c r="T68" s="1"/>
      <c r="U68" s="1" t="s">
        <v>297</v>
      </c>
      <c r="V68" s="1" t="s">
        <v>298</v>
      </c>
      <c r="X68" s="14" t="s">
        <v>45</v>
      </c>
      <c r="Y68" s="14" t="s">
        <v>45</v>
      </c>
      <c r="Z68" s="14" t="s">
        <v>45</v>
      </c>
      <c r="AA68" s="14" t="s">
        <v>299</v>
      </c>
      <c r="AB68" s="2"/>
      <c r="AC68" s="2"/>
      <c r="AD68" s="2"/>
      <c r="AE68" s="2"/>
      <c r="AF68" s="16">
        <f t="shared" si="0"/>
        <v>149199</v>
      </c>
      <c r="AG68" s="17">
        <f t="shared" si="1"/>
        <v>1</v>
      </c>
      <c r="AH68" s="17">
        <f t="shared" si="2"/>
        <v>8.1000000000000014</v>
      </c>
      <c r="AI68" s="18">
        <f>IFERROR(IF(L68="DA",0,IF(L68="TN",VALUE(LEFT(RIGHT(F68,4),1)),IFERROR(VLOOKUP(C68,#REF!,3,0),VLOOKUP(VALUE(C68),#REF!,3,0))*AG68)),AM68+AN68+AO68)</f>
        <v>4</v>
      </c>
      <c r="AJ68" s="18">
        <f t="shared" si="3"/>
        <v>2.2000000000000002</v>
      </c>
      <c r="AK68" s="19">
        <f t="shared" si="4"/>
        <v>8.8000000000000007</v>
      </c>
      <c r="AM68" s="4">
        <f t="shared" si="5"/>
        <v>3</v>
      </c>
      <c r="AN68" s="4">
        <f t="shared" si="6"/>
        <v>1</v>
      </c>
      <c r="AO68" s="1">
        <f t="shared" si="7"/>
        <v>0</v>
      </c>
      <c r="AP68" s="20" t="e">
        <f>VLOOKUP(C68,#REF!,4,0)</f>
        <v>#REF!</v>
      </c>
      <c r="AQ68" s="1">
        <f>IFERROR(VLOOKUP(AF68,#REF!,6,0),IF(AJ68&gt;1,AJ68-1,AJ68))</f>
        <v>1.2000000000000002</v>
      </c>
      <c r="AR68" s="1">
        <f>IFERROR(VLOOKUP(AF68,#REF!,24,0),0)</f>
        <v>0</v>
      </c>
      <c r="AS68" s="1">
        <f t="shared" si="8"/>
        <v>3.6000000000000005</v>
      </c>
      <c r="AT68" s="1">
        <f t="shared" si="9"/>
        <v>4</v>
      </c>
      <c r="AU68" s="1">
        <f t="shared" si="10"/>
        <v>3</v>
      </c>
      <c r="AV68" s="21">
        <f t="shared" si="11"/>
        <v>0.2</v>
      </c>
      <c r="AW68" s="21" cm="1">
        <f t="array" ref="AW68">IF(L68="DATN",0,IF(L68="DA",IF(LEN(Q68)=0,0,0.2),IF(L68="TN",IF(H68="KSCQ",1,1.5), _xlfn.SWITCH(H68,"CN",1.5,"KSCQ",1.5,"CTTT",2,"HEDSPI",1.8,"Viet-Phap",1.8,"KSTN",1.8,"ThSKH",2,"ThSKT",2,"SIE",2,"LATS",2,"KSCLC",1.8,0))))</f>
        <v>2</v>
      </c>
      <c r="AX68" s="1">
        <f t="shared" si="12"/>
        <v>100</v>
      </c>
      <c r="AY68" s="1" t="b">
        <f t="shared" si="13"/>
        <v>0</v>
      </c>
      <c r="AZ68" s="1" t="e">
        <f t="shared" si="14"/>
        <v>#REF!</v>
      </c>
      <c r="BA68" s="1"/>
      <c r="BB68" s="1"/>
    </row>
    <row r="69" spans="1:54" ht="12" customHeight="1" x14ac:dyDescent="0.2">
      <c r="A69" s="1" t="s">
        <v>288</v>
      </c>
      <c r="B69" s="1">
        <v>20232</v>
      </c>
      <c r="C69" s="1">
        <v>149472</v>
      </c>
      <c r="D69" s="1" t="s">
        <v>84</v>
      </c>
      <c r="E69" s="1" t="s">
        <v>85</v>
      </c>
      <c r="F69" s="1" t="s">
        <v>300</v>
      </c>
      <c r="G69" s="1" t="s">
        <v>345</v>
      </c>
      <c r="H69" s="1" t="s">
        <v>50</v>
      </c>
      <c r="I69" s="1" t="s">
        <v>53</v>
      </c>
      <c r="J69" s="1">
        <v>0</v>
      </c>
      <c r="K69" s="1">
        <v>110</v>
      </c>
      <c r="L69" s="1" t="s">
        <v>291</v>
      </c>
      <c r="M69" s="1" t="s">
        <v>547</v>
      </c>
      <c r="N69" s="1" t="s">
        <v>548</v>
      </c>
      <c r="O69" s="1" t="s">
        <v>549</v>
      </c>
      <c r="P69" s="1" t="s">
        <v>295</v>
      </c>
      <c r="Q69" s="1" t="s">
        <v>6</v>
      </c>
      <c r="R69" s="1" t="s">
        <v>546</v>
      </c>
      <c r="S69" s="1">
        <v>904674102</v>
      </c>
      <c r="T69" s="1"/>
      <c r="U69" s="1" t="s">
        <v>297</v>
      </c>
      <c r="V69" s="1" t="s">
        <v>298</v>
      </c>
      <c r="X69" s="14" t="s">
        <v>45</v>
      </c>
      <c r="Y69" s="14" t="s">
        <v>45</v>
      </c>
      <c r="Z69" s="14" t="s">
        <v>45</v>
      </c>
      <c r="AA69" s="14" t="s">
        <v>299</v>
      </c>
      <c r="AB69" s="2"/>
      <c r="AC69" s="2"/>
      <c r="AD69" s="2"/>
      <c r="AE69" s="2"/>
      <c r="AF69" s="16">
        <f t="shared" si="0"/>
        <v>149472</v>
      </c>
      <c r="AG69" s="17">
        <f t="shared" si="1"/>
        <v>1</v>
      </c>
      <c r="AH69" s="17">
        <f t="shared" si="2"/>
        <v>6.6000000000000005</v>
      </c>
      <c r="AI69" s="18">
        <f>IFERROR(IF(L69="DA",0,IF(L69="TN",VALUE(LEFT(RIGHT(F69,4),1)),IFERROR(VLOOKUP(C69,#REF!,3,0),VLOOKUP(VALUE(C69),#REF!,3,0))*AG69)),AM69+AN69+AO69)</f>
        <v>4</v>
      </c>
      <c r="AJ69" s="18">
        <f t="shared" si="3"/>
        <v>1.7</v>
      </c>
      <c r="AK69" s="19">
        <f t="shared" si="4"/>
        <v>6.8</v>
      </c>
      <c r="AM69" s="4">
        <f t="shared" si="5"/>
        <v>3</v>
      </c>
      <c r="AN69" s="4">
        <f t="shared" si="6"/>
        <v>1</v>
      </c>
      <c r="AO69" s="1">
        <f t="shared" si="7"/>
        <v>0</v>
      </c>
      <c r="AP69" s="20" t="e">
        <f>VLOOKUP(C69,#REF!,4,0)</f>
        <v>#REF!</v>
      </c>
      <c r="AQ69" s="1">
        <f>IFERROR(VLOOKUP(AF69,#REF!,6,0),IF(AJ69&gt;1,AJ69-1,AJ69))</f>
        <v>0.7</v>
      </c>
      <c r="AR69" s="1">
        <f>IFERROR(VLOOKUP(AF69,#REF!,24,0),0)</f>
        <v>0</v>
      </c>
      <c r="AS69" s="1">
        <f t="shared" si="8"/>
        <v>2.0999999999999996</v>
      </c>
      <c r="AT69" s="1">
        <f t="shared" si="9"/>
        <v>4</v>
      </c>
      <c r="AU69" s="1">
        <f t="shared" si="10"/>
        <v>3</v>
      </c>
      <c r="AV69" s="21">
        <f t="shared" si="11"/>
        <v>0.2</v>
      </c>
      <c r="AW69" s="21" cm="1">
        <f t="array" ref="AW69">IF(L69="DATN",0,IF(L69="DA",IF(LEN(Q69)=0,0,0.2),IF(L69="TN",IF(H69="KSCQ",1,1.5), _xlfn.SWITCH(H69,"CN",1.5,"KSCQ",1.5,"CTTT",2,"HEDSPI",1.8,"Viet-Phap",1.8,"KSTN",1.8,"ThSKH",2,"ThSKT",2,"SIE",2,"LATS",2,"KSCLC",1.8,0))))</f>
        <v>1.5</v>
      </c>
      <c r="AX69" s="1">
        <f t="shared" si="12"/>
        <v>110</v>
      </c>
      <c r="AY69" s="1" t="b">
        <f t="shared" si="13"/>
        <v>0</v>
      </c>
      <c r="AZ69" s="1" t="e">
        <f t="shared" si="14"/>
        <v>#REF!</v>
      </c>
      <c r="BA69" s="1"/>
      <c r="BB69" s="1"/>
    </row>
    <row r="70" spans="1:54" ht="12" customHeight="1" x14ac:dyDescent="0.2">
      <c r="A70" s="1" t="s">
        <v>288</v>
      </c>
      <c r="B70" s="1">
        <v>20232</v>
      </c>
      <c r="C70" s="1">
        <v>149195</v>
      </c>
      <c r="D70" s="1" t="s">
        <v>195</v>
      </c>
      <c r="E70" s="1" t="s">
        <v>196</v>
      </c>
      <c r="F70" s="1" t="s">
        <v>357</v>
      </c>
      <c r="G70" s="1" t="s">
        <v>550</v>
      </c>
      <c r="H70" s="1" t="s">
        <v>48</v>
      </c>
      <c r="I70" s="1" t="s">
        <v>53</v>
      </c>
      <c r="J70" s="1">
        <v>0</v>
      </c>
      <c r="K70" s="1">
        <v>140</v>
      </c>
      <c r="L70" s="1" t="s">
        <v>291</v>
      </c>
      <c r="M70" s="1" t="s">
        <v>551</v>
      </c>
      <c r="N70" s="1" t="s">
        <v>552</v>
      </c>
      <c r="O70" s="1" t="s">
        <v>323</v>
      </c>
      <c r="P70" s="1" t="s">
        <v>295</v>
      </c>
      <c r="Q70" s="1" t="s">
        <v>41</v>
      </c>
      <c r="R70" s="1" t="s">
        <v>553</v>
      </c>
      <c r="S70" s="1">
        <v>946668608</v>
      </c>
      <c r="T70" s="1"/>
      <c r="U70" s="1" t="s">
        <v>297</v>
      </c>
      <c r="V70" s="1" t="s">
        <v>298</v>
      </c>
      <c r="X70" s="14" t="s">
        <v>45</v>
      </c>
      <c r="Y70" s="14" t="s">
        <v>45</v>
      </c>
      <c r="Z70" s="14" t="s">
        <v>45</v>
      </c>
      <c r="AA70" s="14" t="s">
        <v>299</v>
      </c>
      <c r="AB70" s="26"/>
      <c r="AC70" s="26"/>
      <c r="AD70" s="26"/>
      <c r="AE70" s="26"/>
      <c r="AF70" s="16">
        <f t="shared" si="0"/>
        <v>149195</v>
      </c>
      <c r="AG70" s="17">
        <f t="shared" si="1"/>
        <v>1</v>
      </c>
      <c r="AH70" s="17">
        <f t="shared" si="2"/>
        <v>8.6999999999999993</v>
      </c>
      <c r="AI70" s="18">
        <f>IFERROR(IF(L70="DA",0,IF(L70="TN",VALUE(LEFT(RIGHT(F70,4),1)),IFERROR(VLOOKUP(C70,#REF!,3,0),VLOOKUP(VALUE(C70),#REF!,3,0))*AG70)),AM70+AN70+AO70)</f>
        <v>4</v>
      </c>
      <c r="AJ70" s="18">
        <f t="shared" si="3"/>
        <v>2.4</v>
      </c>
      <c r="AK70" s="19">
        <f t="shared" si="4"/>
        <v>9.6</v>
      </c>
      <c r="AM70" s="4">
        <f t="shared" si="5"/>
        <v>2</v>
      </c>
      <c r="AN70" s="4">
        <f t="shared" si="6"/>
        <v>2</v>
      </c>
      <c r="AO70" s="1">
        <f t="shared" si="7"/>
        <v>0</v>
      </c>
      <c r="AP70" s="20" t="e">
        <f>VLOOKUP(C70,#REF!,4,0)</f>
        <v>#REF!</v>
      </c>
      <c r="AQ70" s="1">
        <f>IFERROR(VLOOKUP(AF70,#REF!,6,0),IF(AJ70&gt;1,AJ70-1,AJ70))</f>
        <v>1.4</v>
      </c>
      <c r="AR70" s="1">
        <f>IFERROR(VLOOKUP(AF70,#REF!,24,0),0)</f>
        <v>0</v>
      </c>
      <c r="AS70" s="1">
        <f t="shared" si="8"/>
        <v>4.1999999999999993</v>
      </c>
      <c r="AT70" s="1">
        <f t="shared" si="9"/>
        <v>4</v>
      </c>
      <c r="AU70" s="1">
        <f t="shared" si="10"/>
        <v>3</v>
      </c>
      <c r="AV70" s="21">
        <f t="shared" si="11"/>
        <v>0.4</v>
      </c>
      <c r="AW70" s="21" cm="1">
        <f t="array" ref="AW70">IF(L70="DATN",0,IF(L70="DA",IF(LEN(Q70)=0,0,0.2),IF(L70="TN",IF(H70="KSCQ",1,1.5), _xlfn.SWITCH(H70,"CN",1.5,"KSCQ",1.5,"CTTT",2,"HEDSPI",1.8,"Viet-Phap",1.8,"KSTN",1.8,"ThSKH",2,"ThSKT",2,"SIE",2,"LATS",2,"KSCLC",1.8,0))))</f>
        <v>2</v>
      </c>
      <c r="AX70" s="1">
        <f t="shared" si="12"/>
        <v>140</v>
      </c>
      <c r="AY70" s="1" t="b">
        <f t="shared" si="13"/>
        <v>0</v>
      </c>
      <c r="AZ70" s="1" t="e">
        <f t="shared" si="14"/>
        <v>#REF!</v>
      </c>
      <c r="BA70" s="1"/>
      <c r="BB70" s="1"/>
    </row>
    <row r="71" spans="1:54" ht="12" customHeight="1" x14ac:dyDescent="0.2">
      <c r="A71" s="1" t="s">
        <v>288</v>
      </c>
      <c r="B71" s="1">
        <v>20232</v>
      </c>
      <c r="C71" s="1">
        <v>147732</v>
      </c>
      <c r="D71" s="1" t="s">
        <v>199</v>
      </c>
      <c r="E71" s="1" t="s">
        <v>200</v>
      </c>
      <c r="F71" s="1" t="s">
        <v>357</v>
      </c>
      <c r="G71" s="1" t="s">
        <v>554</v>
      </c>
      <c r="H71" s="1" t="s">
        <v>47</v>
      </c>
      <c r="I71" s="1" t="s">
        <v>53</v>
      </c>
      <c r="J71" s="1">
        <v>0</v>
      </c>
      <c r="K71" s="1">
        <v>140</v>
      </c>
      <c r="L71" s="1" t="s">
        <v>291</v>
      </c>
      <c r="M71" s="1" t="s">
        <v>555</v>
      </c>
      <c r="N71" s="1" t="s">
        <v>556</v>
      </c>
      <c r="O71" s="1" t="s">
        <v>337</v>
      </c>
      <c r="P71" s="1" t="s">
        <v>295</v>
      </c>
      <c r="Q71" s="1" t="s">
        <v>30</v>
      </c>
      <c r="R71" s="1" t="s">
        <v>557</v>
      </c>
      <c r="S71" s="1">
        <v>766016898</v>
      </c>
      <c r="T71" s="1"/>
      <c r="U71" s="1" t="s">
        <v>297</v>
      </c>
      <c r="V71" s="1" t="s">
        <v>298</v>
      </c>
      <c r="X71" s="14" t="s">
        <v>45</v>
      </c>
      <c r="Y71" s="14" t="s">
        <v>45</v>
      </c>
      <c r="Z71" s="14" t="s">
        <v>45</v>
      </c>
      <c r="AA71" s="14" t="s">
        <v>299</v>
      </c>
      <c r="AB71" s="2"/>
      <c r="AC71" s="2"/>
      <c r="AD71" s="2"/>
      <c r="AE71" s="2"/>
      <c r="AF71" s="16">
        <f t="shared" si="0"/>
        <v>147732</v>
      </c>
      <c r="AG71" s="17">
        <f t="shared" si="1"/>
        <v>1</v>
      </c>
      <c r="AH71" s="17">
        <f t="shared" si="2"/>
        <v>9</v>
      </c>
      <c r="AI71" s="18">
        <f>IFERROR(IF(L71="DA",0,IF(L71="TN",VALUE(LEFT(RIGHT(F71,4),1)),IFERROR(VLOOKUP(C71,#REF!,3,0),VLOOKUP(VALUE(C71),#REF!,3,0))*AG71)),AM71+AN71+AO71)</f>
        <v>4</v>
      </c>
      <c r="AJ71" s="18">
        <f t="shared" si="3"/>
        <v>2.2000000000000002</v>
      </c>
      <c r="AK71" s="19">
        <f t="shared" si="4"/>
        <v>8.8000000000000007</v>
      </c>
      <c r="AM71" s="4">
        <f t="shared" si="5"/>
        <v>2</v>
      </c>
      <c r="AN71" s="4">
        <f t="shared" si="6"/>
        <v>2</v>
      </c>
      <c r="AO71" s="1">
        <f t="shared" si="7"/>
        <v>0</v>
      </c>
      <c r="AP71" s="20" t="e">
        <f>VLOOKUP(C71,#REF!,4,0)</f>
        <v>#REF!</v>
      </c>
      <c r="AQ71" s="1">
        <f>IFERROR(VLOOKUP(AF71,#REF!,6,0),IF(AJ71&gt;1,AJ71-1,AJ71))</f>
        <v>1.2000000000000002</v>
      </c>
      <c r="AR71" s="1">
        <f>IFERROR(VLOOKUP(AF71,#REF!,24,0),0)</f>
        <v>0</v>
      </c>
      <c r="AS71" s="1">
        <f t="shared" si="8"/>
        <v>3.6000000000000005</v>
      </c>
      <c r="AT71" s="1">
        <f t="shared" si="9"/>
        <v>4</v>
      </c>
      <c r="AU71" s="1">
        <f t="shared" si="10"/>
        <v>3</v>
      </c>
      <c r="AV71" s="21">
        <f t="shared" si="11"/>
        <v>0.4</v>
      </c>
      <c r="AW71" s="21" cm="1">
        <f t="array" ref="AW71">IF(L71="DATN",0,IF(L71="DA",IF(LEN(Q71)=0,0,0.2),IF(L71="TN",IF(H71="KSCQ",1,1.5), _xlfn.SWITCH(H71,"CN",1.5,"KSCQ",1.5,"CTTT",2,"HEDSPI",1.8,"Viet-Phap",1.8,"KSTN",1.8,"ThSKH",2,"ThSKT",2,"SIE",2,"LATS",2,"KSCLC",1.8,0))))</f>
        <v>1.8</v>
      </c>
      <c r="AX71" s="1">
        <f t="shared" si="12"/>
        <v>140</v>
      </c>
      <c r="AY71" s="1" t="b">
        <f t="shared" si="13"/>
        <v>0</v>
      </c>
      <c r="AZ71" s="1" t="e">
        <f t="shared" si="14"/>
        <v>#REF!</v>
      </c>
      <c r="BA71" s="1"/>
      <c r="BB71" s="1"/>
    </row>
    <row r="72" spans="1:54" ht="12" customHeight="1" x14ac:dyDescent="0.2">
      <c r="A72" s="1" t="s">
        <v>288</v>
      </c>
      <c r="B72" s="1">
        <v>20232</v>
      </c>
      <c r="C72" s="1">
        <v>149485</v>
      </c>
      <c r="D72" s="1" t="s">
        <v>199</v>
      </c>
      <c r="E72" s="1" t="s">
        <v>200</v>
      </c>
      <c r="F72" s="1" t="s">
        <v>357</v>
      </c>
      <c r="G72" s="1" t="s">
        <v>558</v>
      </c>
      <c r="H72" s="1" t="s">
        <v>50</v>
      </c>
      <c r="I72" s="1" t="s">
        <v>53</v>
      </c>
      <c r="J72" s="1">
        <v>0</v>
      </c>
      <c r="K72" s="1">
        <v>90</v>
      </c>
      <c r="L72" s="1" t="s">
        <v>291</v>
      </c>
      <c r="M72" s="1" t="s">
        <v>559</v>
      </c>
      <c r="N72" s="1" t="s">
        <v>560</v>
      </c>
      <c r="O72" s="1" t="s">
        <v>474</v>
      </c>
      <c r="P72" s="1" t="s">
        <v>295</v>
      </c>
      <c r="Q72" s="1" t="s">
        <v>30</v>
      </c>
      <c r="R72" s="1" t="s">
        <v>557</v>
      </c>
      <c r="S72" s="1">
        <v>766016898</v>
      </c>
      <c r="T72" s="1"/>
      <c r="U72" s="1" t="s">
        <v>297</v>
      </c>
      <c r="V72" s="1" t="s">
        <v>298</v>
      </c>
      <c r="X72" s="14" t="s">
        <v>45</v>
      </c>
      <c r="Y72" s="14" t="s">
        <v>45</v>
      </c>
      <c r="Z72" s="14" t="s">
        <v>45</v>
      </c>
      <c r="AA72" s="14" t="s">
        <v>299</v>
      </c>
      <c r="AB72" s="2"/>
      <c r="AC72" s="2"/>
      <c r="AD72" s="2"/>
      <c r="AE72" s="2"/>
      <c r="AF72" s="16">
        <f t="shared" si="0"/>
        <v>149485</v>
      </c>
      <c r="AG72" s="17">
        <f t="shared" si="1"/>
        <v>1</v>
      </c>
      <c r="AH72" s="17">
        <f t="shared" si="2"/>
        <v>6.6000000000000005</v>
      </c>
      <c r="AI72" s="18">
        <f>IFERROR(IF(L72="DA",0,IF(L72="TN",VALUE(LEFT(RIGHT(F72,4),1)),IFERROR(VLOOKUP(C72,#REF!,3,0),VLOOKUP(VALUE(C72),#REF!,3,0))*AG72)),AM72+AN72+AO72)</f>
        <v>4</v>
      </c>
      <c r="AJ72" s="18">
        <f t="shared" si="3"/>
        <v>1.7</v>
      </c>
      <c r="AK72" s="19">
        <f t="shared" si="4"/>
        <v>6.8</v>
      </c>
      <c r="AM72" s="4">
        <f t="shared" si="5"/>
        <v>2</v>
      </c>
      <c r="AN72" s="4">
        <f t="shared" si="6"/>
        <v>2</v>
      </c>
      <c r="AO72" s="1">
        <f t="shared" si="7"/>
        <v>0</v>
      </c>
      <c r="AP72" s="20" t="e">
        <f>VLOOKUP(C72,#REF!,4,0)</f>
        <v>#REF!</v>
      </c>
      <c r="AQ72" s="1">
        <f>IFERROR(VLOOKUP(AF72,#REF!,6,0),IF(AJ72&gt;1,AJ72-1,AJ72))</f>
        <v>0.7</v>
      </c>
      <c r="AR72" s="1">
        <f>IFERROR(VLOOKUP(AF72,#REF!,24,0),0)</f>
        <v>0</v>
      </c>
      <c r="AS72" s="1">
        <f t="shared" si="8"/>
        <v>2.0999999999999996</v>
      </c>
      <c r="AT72" s="1">
        <f t="shared" si="9"/>
        <v>4</v>
      </c>
      <c r="AU72" s="1">
        <f t="shared" si="10"/>
        <v>3</v>
      </c>
      <c r="AV72" s="21">
        <f t="shared" si="11"/>
        <v>0.2</v>
      </c>
      <c r="AW72" s="21" cm="1">
        <f t="array" ref="AW72">IF(L72="DATN",0,IF(L72="DA",IF(LEN(Q72)=0,0,0.2),IF(L72="TN",IF(H72="KSCQ",1,1.5), _xlfn.SWITCH(H72,"CN",1.5,"KSCQ",1.5,"CTTT",2,"HEDSPI",1.8,"Viet-Phap",1.8,"KSTN",1.8,"ThSKH",2,"ThSKT",2,"SIE",2,"LATS",2,"KSCLC",1.8,0))))</f>
        <v>1.5</v>
      </c>
      <c r="AX72" s="1">
        <f t="shared" si="12"/>
        <v>90</v>
      </c>
      <c r="AY72" s="1" t="b">
        <f t="shared" si="13"/>
        <v>0</v>
      </c>
      <c r="AZ72" s="1" t="e">
        <f t="shared" si="14"/>
        <v>#REF!</v>
      </c>
      <c r="BA72" s="1"/>
      <c r="BB72" s="1"/>
    </row>
    <row r="73" spans="1:54" ht="12" customHeight="1" x14ac:dyDescent="0.2">
      <c r="A73" s="1" t="s">
        <v>288</v>
      </c>
      <c r="B73" s="1">
        <v>20232</v>
      </c>
      <c r="C73" s="1">
        <v>143774</v>
      </c>
      <c r="D73" s="1" t="s">
        <v>158</v>
      </c>
      <c r="E73" s="1" t="s">
        <v>159</v>
      </c>
      <c r="F73" s="1" t="s">
        <v>289</v>
      </c>
      <c r="G73" s="1" t="s">
        <v>561</v>
      </c>
      <c r="H73" s="1" t="s">
        <v>51</v>
      </c>
      <c r="I73" s="1" t="s">
        <v>53</v>
      </c>
      <c r="J73" s="1">
        <v>0</v>
      </c>
      <c r="K73" s="1">
        <v>80</v>
      </c>
      <c r="L73" s="1" t="s">
        <v>291</v>
      </c>
      <c r="M73" s="1" t="s">
        <v>562</v>
      </c>
      <c r="N73" s="1" t="s">
        <v>563</v>
      </c>
      <c r="O73" s="1" t="s">
        <v>564</v>
      </c>
      <c r="P73" s="1" t="s">
        <v>295</v>
      </c>
      <c r="Q73" s="1" t="s">
        <v>19</v>
      </c>
      <c r="R73" s="1" t="s">
        <v>565</v>
      </c>
      <c r="S73" s="1">
        <v>988599150</v>
      </c>
      <c r="T73" s="1"/>
      <c r="U73" s="1" t="s">
        <v>297</v>
      </c>
      <c r="V73" s="1" t="s">
        <v>298</v>
      </c>
      <c r="X73" s="14" t="s">
        <v>45</v>
      </c>
      <c r="Y73" s="14" t="s">
        <v>45</v>
      </c>
      <c r="Z73" s="14" t="s">
        <v>45</v>
      </c>
      <c r="AA73" s="14" t="s">
        <v>299</v>
      </c>
      <c r="AB73" s="2"/>
      <c r="AC73" s="2"/>
      <c r="AD73" s="2"/>
      <c r="AE73" s="2"/>
      <c r="AF73" s="16">
        <f t="shared" si="0"/>
        <v>143774</v>
      </c>
      <c r="AG73" s="17">
        <f t="shared" si="1"/>
        <v>1</v>
      </c>
      <c r="AH73" s="17">
        <f t="shared" si="2"/>
        <v>5.4</v>
      </c>
      <c r="AI73" s="18">
        <f>IFERROR(IF(L73="DA",0,IF(L73="TN",VALUE(LEFT(RIGHT(F73,4),1)),IFERROR(VLOOKUP(C73,#REF!,3,0),VLOOKUP(VALUE(C73),#REF!,3,0))*AG73)),AM73+AN73+AO73)</f>
        <v>3</v>
      </c>
      <c r="AJ73" s="18">
        <f t="shared" si="3"/>
        <v>2.2000000000000002</v>
      </c>
      <c r="AK73" s="19">
        <f t="shared" si="4"/>
        <v>6.6000000000000005</v>
      </c>
      <c r="AM73" s="4">
        <f t="shared" si="5"/>
        <v>2</v>
      </c>
      <c r="AN73" s="4">
        <f t="shared" si="6"/>
        <v>1</v>
      </c>
      <c r="AO73" s="1">
        <f t="shared" si="7"/>
        <v>0</v>
      </c>
      <c r="AP73" s="20" t="e">
        <f>VLOOKUP(C73,#REF!,4,0)</f>
        <v>#REF!</v>
      </c>
      <c r="AQ73" s="1">
        <f>IFERROR(VLOOKUP(AF73,#REF!,6,0),IF(AJ73&gt;1,AJ73-1,AJ73))</f>
        <v>1.2000000000000002</v>
      </c>
      <c r="AR73" s="1">
        <f>IFERROR(VLOOKUP(AF73,#REF!,24,0),0)</f>
        <v>0</v>
      </c>
      <c r="AS73" s="1">
        <f t="shared" si="8"/>
        <v>2.4000000000000004</v>
      </c>
      <c r="AT73" s="1">
        <f t="shared" si="9"/>
        <v>3</v>
      </c>
      <c r="AU73" s="1">
        <f t="shared" si="10"/>
        <v>2</v>
      </c>
      <c r="AV73" s="21">
        <f t="shared" si="11"/>
        <v>0.2</v>
      </c>
      <c r="AW73" s="21" cm="1">
        <f t="array" ref="AW73">IF(L73="DATN",0,IF(L73="DA",IF(LEN(Q73)=0,0,0.2),IF(L73="TN",IF(H73="KSCQ",1,1.5), _xlfn.SWITCH(H73,"CN",1.5,"KSCQ",1.5,"CTTT",2,"HEDSPI",1.8,"Viet-Phap",1.8,"KSTN",1.8,"ThSKH",2,"ThSKT",2,"SIE",2,"LATS",2,"KSCLC",1.8,0))))</f>
        <v>2</v>
      </c>
      <c r="AX73" s="1">
        <f t="shared" si="12"/>
        <v>80</v>
      </c>
      <c r="AY73" s="1" t="b">
        <f t="shared" si="13"/>
        <v>0</v>
      </c>
      <c r="AZ73" s="1" t="e">
        <f t="shared" si="14"/>
        <v>#REF!</v>
      </c>
      <c r="BA73" s="1"/>
      <c r="BB73" s="1"/>
    </row>
    <row r="74" spans="1:54" ht="12" customHeight="1" x14ac:dyDescent="0.2">
      <c r="A74" s="1" t="s">
        <v>288</v>
      </c>
      <c r="B74" s="1">
        <v>20232</v>
      </c>
      <c r="C74" s="1">
        <v>149201</v>
      </c>
      <c r="D74" s="1" t="s">
        <v>185</v>
      </c>
      <c r="E74" s="1" t="s">
        <v>186</v>
      </c>
      <c r="F74" s="1" t="s">
        <v>289</v>
      </c>
      <c r="G74" s="1" t="s">
        <v>306</v>
      </c>
      <c r="H74" s="1" t="s">
        <v>48</v>
      </c>
      <c r="I74" s="1" t="s">
        <v>53</v>
      </c>
      <c r="J74" s="1">
        <v>0</v>
      </c>
      <c r="K74" s="1">
        <v>50</v>
      </c>
      <c r="L74" s="1" t="s">
        <v>291</v>
      </c>
      <c r="M74" s="1" t="s">
        <v>566</v>
      </c>
      <c r="N74" s="1" t="s">
        <v>567</v>
      </c>
      <c r="O74" s="1" t="s">
        <v>309</v>
      </c>
      <c r="P74" s="1" t="s">
        <v>295</v>
      </c>
      <c r="Q74" s="1" t="s">
        <v>12</v>
      </c>
      <c r="R74" s="1" t="s">
        <v>568</v>
      </c>
      <c r="S74" s="1">
        <v>828232275</v>
      </c>
      <c r="T74" s="1"/>
      <c r="U74" s="1" t="s">
        <v>297</v>
      </c>
      <c r="V74" s="1" t="s">
        <v>298</v>
      </c>
      <c r="X74" s="14" t="s">
        <v>45</v>
      </c>
      <c r="Y74" s="14" t="s">
        <v>45</v>
      </c>
      <c r="Z74" s="14" t="s">
        <v>45</v>
      </c>
      <c r="AA74" s="14" t="s">
        <v>299</v>
      </c>
      <c r="AB74" s="2"/>
      <c r="AC74" s="2"/>
      <c r="AD74" s="2"/>
      <c r="AE74" s="2"/>
      <c r="AF74" s="16">
        <f t="shared" si="0"/>
        <v>149201</v>
      </c>
      <c r="AG74" s="17">
        <f t="shared" si="1"/>
        <v>1</v>
      </c>
      <c r="AH74" s="17">
        <f t="shared" si="2"/>
        <v>2</v>
      </c>
      <c r="AI74" s="18">
        <f>IFERROR(IF(L74="DA",0,IF(L74="TN",VALUE(LEFT(RIGHT(F74,4),1)),IFERROR(VLOOKUP(C74,#REF!,3,0),VLOOKUP(VALUE(C74),#REF!,3,0))*AG74)),AM74+AN74+AO74)</f>
        <v>3</v>
      </c>
      <c r="AJ74" s="18">
        <f t="shared" si="3"/>
        <v>2</v>
      </c>
      <c r="AK74" s="19">
        <f t="shared" si="4"/>
        <v>6</v>
      </c>
      <c r="AM74" s="4">
        <f t="shared" si="5"/>
        <v>2</v>
      </c>
      <c r="AN74" s="4">
        <f t="shared" si="6"/>
        <v>1</v>
      </c>
      <c r="AO74" s="1">
        <f t="shared" si="7"/>
        <v>0</v>
      </c>
      <c r="AP74" s="20" t="e">
        <f>VLOOKUP(C74,#REF!,4,0)</f>
        <v>#REF!</v>
      </c>
      <c r="AQ74" s="1">
        <f>IFERROR(VLOOKUP(AF74,#REF!,6,0),IF(AJ74&gt;1,AJ74-1,AJ74))</f>
        <v>1</v>
      </c>
      <c r="AR74" s="1">
        <f>IFERROR(VLOOKUP(AF74,#REF!,24,0),0)</f>
        <v>0</v>
      </c>
      <c r="AS74" s="1">
        <f t="shared" si="8"/>
        <v>2</v>
      </c>
      <c r="AT74" s="1">
        <f t="shared" si="9"/>
        <v>3</v>
      </c>
      <c r="AU74" s="1">
        <f t="shared" si="10"/>
        <v>2</v>
      </c>
      <c r="AV74" s="21">
        <f t="shared" si="11"/>
        <v>0</v>
      </c>
      <c r="AW74" s="21" cm="1">
        <f t="array" ref="AW74">IF(L74="DATN",0,IF(L74="DA",IF(LEN(Q74)=0,0,0.2),IF(L74="TN",IF(H74="KSCQ",1,1.5), _xlfn.SWITCH(H74,"CN",1.5,"KSCQ",1.5,"CTTT",2,"HEDSPI",1.8,"Viet-Phap",1.8,"KSTN",1.8,"ThSKH",2,"ThSKT",2,"SIE",2,"LATS",2,"KSCLC",1.8,0))))</f>
        <v>2</v>
      </c>
      <c r="AX74" s="1">
        <f t="shared" si="12"/>
        <v>50</v>
      </c>
      <c r="AY74" s="1" t="b">
        <f t="shared" si="13"/>
        <v>0</v>
      </c>
      <c r="AZ74" s="1" t="e">
        <f t="shared" si="14"/>
        <v>#REF!</v>
      </c>
      <c r="BA74" s="1"/>
      <c r="BB74" s="1"/>
    </row>
    <row r="75" spans="1:54" ht="12" customHeight="1" x14ac:dyDescent="0.2">
      <c r="A75" s="1" t="s">
        <v>288</v>
      </c>
      <c r="B75" s="1">
        <v>20232</v>
      </c>
      <c r="C75" s="1">
        <v>149325</v>
      </c>
      <c r="D75" s="1" t="s">
        <v>201</v>
      </c>
      <c r="E75" s="1" t="s">
        <v>109</v>
      </c>
      <c r="F75" s="1" t="s">
        <v>403</v>
      </c>
      <c r="G75" s="1" t="s">
        <v>320</v>
      </c>
      <c r="H75" s="1" t="s">
        <v>48</v>
      </c>
      <c r="I75" s="1" t="s">
        <v>53</v>
      </c>
      <c r="J75" s="1">
        <v>0</v>
      </c>
      <c r="K75" s="1">
        <v>160</v>
      </c>
      <c r="L75" s="1" t="s">
        <v>291</v>
      </c>
      <c r="M75" s="1" t="s">
        <v>569</v>
      </c>
      <c r="N75" s="1" t="s">
        <v>570</v>
      </c>
      <c r="O75" s="1" t="s">
        <v>323</v>
      </c>
      <c r="P75" s="1" t="s">
        <v>295</v>
      </c>
      <c r="Q75" s="1" t="s">
        <v>18</v>
      </c>
      <c r="R75" s="1" t="s">
        <v>571</v>
      </c>
      <c r="S75" s="1">
        <v>983371753</v>
      </c>
      <c r="T75" s="1"/>
      <c r="U75" s="1" t="s">
        <v>297</v>
      </c>
      <c r="V75" s="1" t="s">
        <v>298</v>
      </c>
      <c r="X75" s="14" t="s">
        <v>45</v>
      </c>
      <c r="Y75" s="14" t="s">
        <v>45</v>
      </c>
      <c r="Z75" s="14" t="s">
        <v>45</v>
      </c>
      <c r="AA75" s="14" t="s">
        <v>299</v>
      </c>
      <c r="AB75" s="2"/>
      <c r="AC75" s="2"/>
      <c r="AD75" s="2"/>
      <c r="AE75" s="2"/>
      <c r="AF75" s="16">
        <f t="shared" si="0"/>
        <v>149325</v>
      </c>
      <c r="AG75" s="17">
        <f t="shared" si="1"/>
        <v>1</v>
      </c>
      <c r="AH75" s="17">
        <f t="shared" si="2"/>
        <v>8.6999999999999993</v>
      </c>
      <c r="AI75" s="18">
        <f>IFERROR(IF(L75="DA",0,IF(L75="TN",VALUE(LEFT(RIGHT(F75,4),1)),IFERROR(VLOOKUP(C75,#REF!,3,0),VLOOKUP(VALUE(C75),#REF!,3,0))*AG75)),AM75+AN75+AO75)</f>
        <v>4</v>
      </c>
      <c r="AJ75" s="18">
        <f t="shared" si="3"/>
        <v>2.4</v>
      </c>
      <c r="AK75" s="19">
        <f t="shared" si="4"/>
        <v>7.1999999999999993</v>
      </c>
      <c r="AM75" s="4">
        <f t="shared" si="5"/>
        <v>2</v>
      </c>
      <c r="AN75" s="4">
        <f t="shared" si="6"/>
        <v>1</v>
      </c>
      <c r="AO75" s="1">
        <f t="shared" si="7"/>
        <v>1</v>
      </c>
      <c r="AP75" s="20" t="e">
        <f>VLOOKUP(C75,#REF!,4,0)</f>
        <v>#REF!</v>
      </c>
      <c r="AQ75" s="1">
        <f>IFERROR(VLOOKUP(AF75,#REF!,6,0),IF(AJ75&gt;1,AJ75-1,AJ75))</f>
        <v>1.4</v>
      </c>
      <c r="AR75" s="1">
        <f>IFERROR(VLOOKUP(AF75,#REF!,24,0),0)</f>
        <v>0</v>
      </c>
      <c r="AS75" s="1">
        <f t="shared" si="8"/>
        <v>4.1999999999999993</v>
      </c>
      <c r="AT75" s="1">
        <f t="shared" si="9"/>
        <v>4</v>
      </c>
      <c r="AU75" s="1">
        <f t="shared" si="10"/>
        <v>3</v>
      </c>
      <c r="AV75" s="21">
        <f t="shared" si="11"/>
        <v>0.4</v>
      </c>
      <c r="AW75" s="21" cm="1">
        <f t="array" ref="AW75">IF(L75="DATN",0,IF(L75="DA",IF(LEN(Q75)=0,0,0.2),IF(L75="TN",IF(H75="KSCQ",1,1.5), _xlfn.SWITCH(H75,"CN",1.5,"KSCQ",1.5,"CTTT",2,"HEDSPI",1.8,"Viet-Phap",1.8,"KSTN",1.8,"ThSKH",2,"ThSKT",2,"SIE",2,"LATS",2,"KSCLC",1.8,0))))</f>
        <v>2</v>
      </c>
      <c r="AX75" s="1">
        <f t="shared" si="12"/>
        <v>160</v>
      </c>
      <c r="AY75" s="1" t="b">
        <f t="shared" si="13"/>
        <v>0</v>
      </c>
      <c r="AZ75" s="1" t="e">
        <f t="shared" si="14"/>
        <v>#REF!</v>
      </c>
      <c r="BA75" s="1"/>
      <c r="BB75" s="1"/>
    </row>
    <row r="76" spans="1:54" ht="12" customHeight="1" x14ac:dyDescent="0.2">
      <c r="A76" s="1" t="s">
        <v>288</v>
      </c>
      <c r="B76" s="1">
        <v>20232</v>
      </c>
      <c r="C76" s="1">
        <v>147778</v>
      </c>
      <c r="D76" s="1" t="s">
        <v>110</v>
      </c>
      <c r="E76" s="1" t="s">
        <v>111</v>
      </c>
      <c r="F76" s="1" t="s">
        <v>379</v>
      </c>
      <c r="G76" s="1" t="s">
        <v>572</v>
      </c>
      <c r="H76" s="1" t="s">
        <v>47</v>
      </c>
      <c r="I76" s="1" t="s">
        <v>53</v>
      </c>
      <c r="J76" s="1">
        <v>0</v>
      </c>
      <c r="K76" s="1">
        <v>40</v>
      </c>
      <c r="L76" s="1" t="s">
        <v>61</v>
      </c>
      <c r="M76" s="1" t="s">
        <v>573</v>
      </c>
      <c r="N76" s="1" t="s">
        <v>574</v>
      </c>
      <c r="O76" s="1" t="s">
        <v>539</v>
      </c>
      <c r="P76" s="1" t="s">
        <v>295</v>
      </c>
      <c r="Q76" s="1" t="s">
        <v>18</v>
      </c>
      <c r="R76" s="1" t="s">
        <v>571</v>
      </c>
      <c r="S76" s="1">
        <v>983371753</v>
      </c>
      <c r="T76" s="1"/>
      <c r="U76" s="1" t="s">
        <v>297</v>
      </c>
      <c r="V76" s="1" t="s">
        <v>298</v>
      </c>
      <c r="X76" s="14" t="s">
        <v>45</v>
      </c>
      <c r="Y76" s="14" t="s">
        <v>45</v>
      </c>
      <c r="Z76" s="14" t="s">
        <v>45</v>
      </c>
      <c r="AA76" s="14" t="s">
        <v>299</v>
      </c>
      <c r="AB76" s="2"/>
      <c r="AC76" s="2"/>
      <c r="AD76" s="2"/>
      <c r="AE76" s="2"/>
      <c r="AF76" s="16">
        <f t="shared" si="0"/>
        <v>147778</v>
      </c>
      <c r="AG76" s="17">
        <f t="shared" si="1"/>
        <v>1</v>
      </c>
      <c r="AH76" s="17">
        <f t="shared" si="2"/>
        <v>5.2</v>
      </c>
      <c r="AI76" s="18">
        <f>IFERROR(IF(L76="DA",0,IF(L76="TN",VALUE(LEFT(RIGHT(F76,4),1)),IFERROR(VLOOKUP(C76,#REF!,3,0),VLOOKUP(VALUE(C76),#REF!,3,0))*AG76)),AM76+AN76+AO76)</f>
        <v>4</v>
      </c>
      <c r="AJ76" s="18">
        <f t="shared" si="3"/>
        <v>1.8</v>
      </c>
      <c r="AK76" s="19">
        <f t="shared" si="4"/>
        <v>7.2</v>
      </c>
      <c r="AM76" s="4">
        <f t="shared" si="5"/>
        <v>0</v>
      </c>
      <c r="AN76" s="4">
        <f t="shared" si="6"/>
        <v>4</v>
      </c>
      <c r="AO76" s="1">
        <f t="shared" si="7"/>
        <v>0</v>
      </c>
      <c r="AP76" s="20" t="e">
        <f>VLOOKUP(C76,#REF!,4,0)</f>
        <v>#REF!</v>
      </c>
      <c r="AQ76" s="1">
        <f>IFERROR(VLOOKUP(AF76,#REF!,6,0),IF(AJ76&gt;1,AJ76-1,AJ76))</f>
        <v>0.8</v>
      </c>
      <c r="AR76" s="1">
        <f>IFERROR(VLOOKUP(AF76,#REF!,24,0),0)</f>
        <v>0</v>
      </c>
      <c r="AS76" s="1">
        <f t="shared" si="8"/>
        <v>1.6</v>
      </c>
      <c r="AT76" s="1">
        <f t="shared" si="9"/>
        <v>4</v>
      </c>
      <c r="AU76" s="1">
        <f t="shared" si="10"/>
        <v>2</v>
      </c>
      <c r="AV76" s="21">
        <f t="shared" si="11"/>
        <v>0</v>
      </c>
      <c r="AW76" s="21" cm="1">
        <f t="array" ref="AW76">IF(L76="DATN",0,IF(L76="DA",IF(LEN(Q76)=0,0,0.2),IF(L76="TN",IF(H76="KSCQ",1,1.5), _xlfn.SWITCH(H76,"CN",1.5,"KSCQ",1.5,"CTTT",2,"HEDSPI",1.8,"Viet-Phap",1.8,"KSTN",1.8,"ThSKH",2,"ThSKT",2,"SIE",2,"LATS",2,"KSCLC",1.8,0))))</f>
        <v>1.8</v>
      </c>
      <c r="AX76" s="1">
        <f t="shared" si="12"/>
        <v>40</v>
      </c>
      <c r="AY76" s="1" t="b">
        <f t="shared" si="13"/>
        <v>0</v>
      </c>
      <c r="AZ76" s="1" t="e">
        <f t="shared" si="14"/>
        <v>#REF!</v>
      </c>
      <c r="BA76" s="1"/>
      <c r="BB76" s="1"/>
    </row>
    <row r="77" spans="1:54" ht="12" customHeight="1" x14ac:dyDescent="0.2">
      <c r="A77" s="1" t="s">
        <v>288</v>
      </c>
      <c r="B77" s="1">
        <v>20232</v>
      </c>
      <c r="C77" s="1">
        <v>147775</v>
      </c>
      <c r="D77" s="1" t="s">
        <v>110</v>
      </c>
      <c r="E77" s="1" t="s">
        <v>111</v>
      </c>
      <c r="F77" s="1" t="s">
        <v>379</v>
      </c>
      <c r="G77" s="1" t="s">
        <v>575</v>
      </c>
      <c r="H77" s="1" t="s">
        <v>47</v>
      </c>
      <c r="I77" s="1" t="s">
        <v>53</v>
      </c>
      <c r="J77" s="1">
        <v>0</v>
      </c>
      <c r="K77" s="1">
        <v>40</v>
      </c>
      <c r="L77" s="1" t="s">
        <v>61</v>
      </c>
      <c r="M77" s="1" t="s">
        <v>576</v>
      </c>
      <c r="N77" s="1" t="s">
        <v>577</v>
      </c>
      <c r="O77" s="1" t="s">
        <v>383</v>
      </c>
      <c r="P77" s="1" t="s">
        <v>295</v>
      </c>
      <c r="Q77" s="1" t="s">
        <v>18</v>
      </c>
      <c r="R77" s="1" t="s">
        <v>571</v>
      </c>
      <c r="S77" s="1">
        <v>983371753</v>
      </c>
      <c r="T77" s="1"/>
      <c r="U77" s="1" t="s">
        <v>297</v>
      </c>
      <c r="V77" s="1" t="s">
        <v>298</v>
      </c>
      <c r="X77" s="14" t="s">
        <v>45</v>
      </c>
      <c r="Y77" s="14" t="s">
        <v>45</v>
      </c>
      <c r="Z77" s="14" t="s">
        <v>45</v>
      </c>
      <c r="AA77" s="14" t="s">
        <v>299</v>
      </c>
      <c r="AB77" s="2"/>
      <c r="AC77" s="2"/>
      <c r="AD77" s="2"/>
      <c r="AE77" s="2"/>
      <c r="AF77" s="16">
        <f t="shared" si="0"/>
        <v>147775</v>
      </c>
      <c r="AG77" s="17">
        <f t="shared" si="1"/>
        <v>1</v>
      </c>
      <c r="AH77" s="17">
        <f t="shared" si="2"/>
        <v>5.2</v>
      </c>
      <c r="AI77" s="18">
        <f>IFERROR(IF(L77="DA",0,IF(L77="TN",VALUE(LEFT(RIGHT(F77,4),1)),IFERROR(VLOOKUP(C77,#REF!,3,0),VLOOKUP(VALUE(C77),#REF!,3,0))*AG77)),AM77+AN77+AO77)</f>
        <v>4</v>
      </c>
      <c r="AJ77" s="18">
        <f t="shared" si="3"/>
        <v>1.8</v>
      </c>
      <c r="AK77" s="19">
        <f t="shared" si="4"/>
        <v>7.2</v>
      </c>
      <c r="AM77" s="4">
        <f t="shared" si="5"/>
        <v>0</v>
      </c>
      <c r="AN77" s="4">
        <f t="shared" si="6"/>
        <v>4</v>
      </c>
      <c r="AO77" s="1">
        <f t="shared" si="7"/>
        <v>0</v>
      </c>
      <c r="AP77" s="20" t="e">
        <f>VLOOKUP(C77,#REF!,4,0)</f>
        <v>#REF!</v>
      </c>
      <c r="AQ77" s="1">
        <f>IFERROR(VLOOKUP(AF77,#REF!,6,0),IF(AJ77&gt;1,AJ77-1,AJ77))</f>
        <v>0.8</v>
      </c>
      <c r="AR77" s="1">
        <f>IFERROR(VLOOKUP(AF77,#REF!,24,0),0)</f>
        <v>0</v>
      </c>
      <c r="AS77" s="1">
        <f t="shared" si="8"/>
        <v>1.6</v>
      </c>
      <c r="AT77" s="1">
        <f t="shared" si="9"/>
        <v>4</v>
      </c>
      <c r="AU77" s="1">
        <f t="shared" si="10"/>
        <v>2</v>
      </c>
      <c r="AV77" s="21">
        <f t="shared" si="11"/>
        <v>0</v>
      </c>
      <c r="AW77" s="21" cm="1">
        <f t="array" ref="AW77">IF(L77="DATN",0,IF(L77="DA",IF(LEN(Q77)=0,0,0.2),IF(L77="TN",IF(H77="KSCQ",1,1.5), _xlfn.SWITCH(H77,"CN",1.5,"KSCQ",1.5,"CTTT",2,"HEDSPI",1.8,"Viet-Phap",1.8,"KSTN",1.8,"ThSKH",2,"ThSKT",2,"SIE",2,"LATS",2,"KSCLC",1.8,0))))</f>
        <v>1.8</v>
      </c>
      <c r="AX77" s="1">
        <f t="shared" si="12"/>
        <v>40</v>
      </c>
      <c r="AY77" s="1" t="b">
        <f t="shared" si="13"/>
        <v>0</v>
      </c>
      <c r="AZ77" s="1" t="e">
        <f t="shared" si="14"/>
        <v>#REF!</v>
      </c>
      <c r="BA77" s="1"/>
      <c r="BB77" s="1"/>
    </row>
    <row r="78" spans="1:54" ht="12" customHeight="1" x14ac:dyDescent="0.2">
      <c r="A78" s="1" t="s">
        <v>288</v>
      </c>
      <c r="B78" s="1">
        <v>20232</v>
      </c>
      <c r="C78" s="1">
        <v>147838</v>
      </c>
      <c r="D78" s="1" t="s">
        <v>166</v>
      </c>
      <c r="E78" s="1" t="s">
        <v>167</v>
      </c>
      <c r="F78" s="1" t="s">
        <v>300</v>
      </c>
      <c r="G78" s="1" t="s">
        <v>578</v>
      </c>
      <c r="H78" s="1" t="s">
        <v>48</v>
      </c>
      <c r="I78" s="1" t="s">
        <v>53</v>
      </c>
      <c r="J78" s="1">
        <v>0</v>
      </c>
      <c r="K78" s="1">
        <v>120</v>
      </c>
      <c r="L78" s="1" t="s">
        <v>291</v>
      </c>
      <c r="M78" s="1" t="s">
        <v>579</v>
      </c>
      <c r="N78" s="1" t="s">
        <v>580</v>
      </c>
      <c r="O78" s="1" t="s">
        <v>294</v>
      </c>
      <c r="P78" s="1" t="s">
        <v>295</v>
      </c>
      <c r="Q78" s="1" t="s">
        <v>2</v>
      </c>
      <c r="R78" s="1" t="s">
        <v>581</v>
      </c>
      <c r="S78" s="1">
        <v>823727555</v>
      </c>
      <c r="T78" s="1"/>
      <c r="U78" s="1" t="s">
        <v>297</v>
      </c>
      <c r="V78" s="1" t="s">
        <v>298</v>
      </c>
      <c r="X78" s="14" t="s">
        <v>45</v>
      </c>
      <c r="Y78" s="14" t="s">
        <v>45</v>
      </c>
      <c r="Z78" s="14" t="s">
        <v>45</v>
      </c>
      <c r="AA78" s="14" t="s">
        <v>299</v>
      </c>
      <c r="AB78" s="2"/>
      <c r="AC78" s="2"/>
      <c r="AD78" s="2"/>
      <c r="AE78" s="2"/>
      <c r="AF78" s="16">
        <f t="shared" si="0"/>
        <v>147838</v>
      </c>
      <c r="AG78" s="17">
        <f t="shared" si="1"/>
        <v>1</v>
      </c>
      <c r="AH78" s="17">
        <f t="shared" si="2"/>
        <v>8.1000000000000014</v>
      </c>
      <c r="AI78" s="18">
        <f>IFERROR(IF(L78="DA",0,IF(L78="TN",VALUE(LEFT(RIGHT(F78,4),1)),IFERROR(VLOOKUP(C78,#REF!,3,0),VLOOKUP(VALUE(C78),#REF!,3,0))*AG78)),AM78+AN78+AO78)</f>
        <v>4</v>
      </c>
      <c r="AJ78" s="18">
        <f t="shared" si="3"/>
        <v>2.2000000000000002</v>
      </c>
      <c r="AK78" s="19">
        <f t="shared" si="4"/>
        <v>8.8000000000000007</v>
      </c>
      <c r="AM78" s="4">
        <f t="shared" si="5"/>
        <v>3</v>
      </c>
      <c r="AN78" s="4">
        <f t="shared" si="6"/>
        <v>1</v>
      </c>
      <c r="AO78" s="1">
        <f t="shared" si="7"/>
        <v>0</v>
      </c>
      <c r="AP78" s="20" t="e">
        <f>VLOOKUP(C78,#REF!,4,0)</f>
        <v>#REF!</v>
      </c>
      <c r="AQ78" s="1">
        <f>IFERROR(VLOOKUP(AF78,#REF!,6,0),IF(AJ78&gt;1,AJ78-1,AJ78))</f>
        <v>1.2000000000000002</v>
      </c>
      <c r="AR78" s="1">
        <f>IFERROR(VLOOKUP(AF78,#REF!,24,0),0)</f>
        <v>0</v>
      </c>
      <c r="AS78" s="1">
        <f t="shared" si="8"/>
        <v>3.6000000000000005</v>
      </c>
      <c r="AT78" s="1">
        <f t="shared" si="9"/>
        <v>4</v>
      </c>
      <c r="AU78" s="1">
        <f t="shared" si="10"/>
        <v>3</v>
      </c>
      <c r="AV78" s="21">
        <f t="shared" si="11"/>
        <v>0.2</v>
      </c>
      <c r="AW78" s="21" cm="1">
        <f t="array" ref="AW78">IF(L78="DATN",0,IF(L78="DA",IF(LEN(Q78)=0,0,0.2),IF(L78="TN",IF(H78="KSCQ",1,1.5), _xlfn.SWITCH(H78,"CN",1.5,"KSCQ",1.5,"CTTT",2,"HEDSPI",1.8,"Viet-Phap",1.8,"KSTN",1.8,"ThSKH",2,"ThSKT",2,"SIE",2,"LATS",2,"KSCLC",1.8,0))))</f>
        <v>2</v>
      </c>
      <c r="AX78" s="1">
        <f t="shared" si="12"/>
        <v>120</v>
      </c>
      <c r="AY78" s="1" t="b">
        <f t="shared" si="13"/>
        <v>0</v>
      </c>
      <c r="AZ78" s="1" t="e">
        <f t="shared" si="14"/>
        <v>#REF!</v>
      </c>
      <c r="BA78" s="1"/>
      <c r="BB78" s="1"/>
    </row>
    <row r="79" spans="1:54" ht="12" customHeight="1" x14ac:dyDescent="0.2">
      <c r="A79" s="1" t="s">
        <v>288</v>
      </c>
      <c r="B79" s="1">
        <v>20232</v>
      </c>
      <c r="C79" s="1">
        <v>149056</v>
      </c>
      <c r="D79" s="1" t="s">
        <v>98</v>
      </c>
      <c r="E79" s="1" t="s">
        <v>99</v>
      </c>
      <c r="F79" s="1" t="s">
        <v>289</v>
      </c>
      <c r="G79" s="1" t="s">
        <v>368</v>
      </c>
      <c r="H79" s="1" t="s">
        <v>49</v>
      </c>
      <c r="I79" s="1" t="s">
        <v>53</v>
      </c>
      <c r="J79" s="1">
        <v>0</v>
      </c>
      <c r="K79" s="1">
        <v>40</v>
      </c>
      <c r="L79" s="1" t="s">
        <v>291</v>
      </c>
      <c r="M79" s="1" t="s">
        <v>582</v>
      </c>
      <c r="N79" s="1" t="s">
        <v>583</v>
      </c>
      <c r="O79" s="1" t="s">
        <v>371</v>
      </c>
      <c r="P79" s="1" t="s">
        <v>295</v>
      </c>
      <c r="Q79" s="1" t="s">
        <v>2</v>
      </c>
      <c r="R79" s="1" t="s">
        <v>581</v>
      </c>
      <c r="S79" s="1">
        <v>823727555</v>
      </c>
      <c r="T79" s="1"/>
      <c r="U79" s="1" t="s">
        <v>297</v>
      </c>
      <c r="V79" s="1" t="s">
        <v>298</v>
      </c>
      <c r="X79" s="14" t="s">
        <v>45</v>
      </c>
      <c r="Y79" s="14" t="s">
        <v>45</v>
      </c>
      <c r="Z79" s="14" t="s">
        <v>45</v>
      </c>
      <c r="AA79" s="14" t="s">
        <v>299</v>
      </c>
      <c r="AB79" s="2"/>
      <c r="AC79" s="2"/>
      <c r="AD79" s="2"/>
      <c r="AE79" s="2"/>
      <c r="AF79" s="16">
        <f t="shared" si="0"/>
        <v>149056</v>
      </c>
      <c r="AG79" s="17">
        <f t="shared" si="1"/>
        <v>1</v>
      </c>
      <c r="AH79" s="17">
        <f t="shared" si="2"/>
        <v>4</v>
      </c>
      <c r="AI79" s="18">
        <f>IFERROR(IF(L79="DA",0,IF(L79="TN",VALUE(LEFT(RIGHT(F79,4),1)),IFERROR(VLOOKUP(C79,#REF!,3,0),VLOOKUP(VALUE(C79),#REF!,3,0))*AG79)),AM79+AN79+AO79)</f>
        <v>3</v>
      </c>
      <c r="AJ79" s="18">
        <f t="shared" si="3"/>
        <v>1.5</v>
      </c>
      <c r="AK79" s="19">
        <f t="shared" si="4"/>
        <v>4.5</v>
      </c>
      <c r="AM79" s="4">
        <f t="shared" si="5"/>
        <v>2</v>
      </c>
      <c r="AN79" s="4">
        <f t="shared" si="6"/>
        <v>1</v>
      </c>
      <c r="AO79" s="1">
        <f t="shared" si="7"/>
        <v>0</v>
      </c>
      <c r="AP79" s="20" t="e">
        <f>VLOOKUP(C79,#REF!,4,0)</f>
        <v>#REF!</v>
      </c>
      <c r="AQ79" s="1">
        <f>IFERROR(VLOOKUP(AF79,#REF!,6,0),IF(AJ79&gt;1,AJ79-1,AJ79))</f>
        <v>0.5</v>
      </c>
      <c r="AR79" s="1">
        <f>IFERROR(VLOOKUP(AF79,#REF!,24,0),0)</f>
        <v>0</v>
      </c>
      <c r="AS79" s="1">
        <f t="shared" si="8"/>
        <v>1</v>
      </c>
      <c r="AT79" s="1">
        <f t="shared" si="9"/>
        <v>3</v>
      </c>
      <c r="AU79" s="1">
        <f t="shared" si="10"/>
        <v>2</v>
      </c>
      <c r="AV79" s="21">
        <f t="shared" si="11"/>
        <v>0</v>
      </c>
      <c r="AW79" s="21" cm="1">
        <f t="array" ref="AW79">IF(L79="DATN",0,IF(L79="DA",IF(LEN(Q79)=0,0,0.2),IF(L79="TN",IF(H79="KSCQ",1,1.5), _xlfn.SWITCH(H79,"CN",1.5,"KSCQ",1.5,"CTTT",2,"HEDSPI",1.8,"Viet-Phap",1.8,"KSTN",1.8,"ThSKH",2,"ThSKT",2,"SIE",2,"LATS",2,"KSCLC",1.8,0))))</f>
        <v>1.5</v>
      </c>
      <c r="AX79" s="1">
        <f t="shared" si="12"/>
        <v>40</v>
      </c>
      <c r="AY79" s="1" t="b">
        <f t="shared" si="13"/>
        <v>0</v>
      </c>
      <c r="AZ79" s="1" t="e">
        <f t="shared" si="14"/>
        <v>#REF!</v>
      </c>
      <c r="BA79" s="1"/>
      <c r="BB79" s="1"/>
    </row>
    <row r="80" spans="1:54" ht="12" customHeight="1" x14ac:dyDescent="0.2">
      <c r="A80" s="1" t="s">
        <v>288</v>
      </c>
      <c r="B80" s="1">
        <v>20232</v>
      </c>
      <c r="C80" s="1">
        <v>149505</v>
      </c>
      <c r="D80" s="1" t="s">
        <v>147</v>
      </c>
      <c r="E80" s="1" t="s">
        <v>148</v>
      </c>
      <c r="F80" s="1" t="s">
        <v>289</v>
      </c>
      <c r="G80" s="1" t="s">
        <v>584</v>
      </c>
      <c r="H80" s="1" t="s">
        <v>50</v>
      </c>
      <c r="I80" s="1" t="s">
        <v>53</v>
      </c>
      <c r="J80" s="1">
        <v>0</v>
      </c>
      <c r="K80" s="1">
        <v>40</v>
      </c>
      <c r="L80" s="1" t="s">
        <v>291</v>
      </c>
      <c r="M80" s="1" t="s">
        <v>585</v>
      </c>
      <c r="N80" s="1" t="s">
        <v>586</v>
      </c>
      <c r="O80" s="1" t="s">
        <v>314</v>
      </c>
      <c r="P80" s="1" t="s">
        <v>295</v>
      </c>
      <c r="Q80" s="1" t="s">
        <v>21</v>
      </c>
      <c r="R80" s="1" t="s">
        <v>587</v>
      </c>
      <c r="S80" s="1">
        <v>988088210</v>
      </c>
      <c r="T80" s="1"/>
      <c r="U80" s="1" t="s">
        <v>297</v>
      </c>
      <c r="V80" s="1" t="s">
        <v>298</v>
      </c>
      <c r="X80" s="14" t="s">
        <v>45</v>
      </c>
      <c r="Y80" s="14" t="s">
        <v>45</v>
      </c>
      <c r="Z80" s="14" t="s">
        <v>45</v>
      </c>
      <c r="AA80" s="14" t="s">
        <v>299</v>
      </c>
      <c r="AB80" s="2"/>
      <c r="AC80" s="2"/>
      <c r="AD80" s="2"/>
      <c r="AE80" s="2"/>
      <c r="AF80" s="16">
        <f t="shared" si="0"/>
        <v>149505</v>
      </c>
      <c r="AG80" s="17">
        <f t="shared" si="1"/>
        <v>1</v>
      </c>
      <c r="AH80" s="17">
        <f t="shared" si="2"/>
        <v>4</v>
      </c>
      <c r="AI80" s="18">
        <f>IFERROR(IF(L80="DA",0,IF(L80="TN",VALUE(LEFT(RIGHT(F80,4),1)),IFERROR(VLOOKUP(C80,#REF!,3,0),VLOOKUP(VALUE(C80),#REF!,3,0))*AG80)),AM80+AN80+AO80)</f>
        <v>3</v>
      </c>
      <c r="AJ80" s="18">
        <f t="shared" si="3"/>
        <v>1.5</v>
      </c>
      <c r="AK80" s="19">
        <f t="shared" si="4"/>
        <v>4.5</v>
      </c>
      <c r="AM80" s="4">
        <f t="shared" si="5"/>
        <v>2</v>
      </c>
      <c r="AN80" s="4">
        <f t="shared" si="6"/>
        <v>1</v>
      </c>
      <c r="AO80" s="1">
        <f t="shared" si="7"/>
        <v>0</v>
      </c>
      <c r="AP80" s="20" t="e">
        <f>VLOOKUP(C80,#REF!,4,0)</f>
        <v>#REF!</v>
      </c>
      <c r="AQ80" s="1">
        <f>IFERROR(VLOOKUP(AF80,#REF!,6,0),IF(AJ80&gt;1,AJ80-1,AJ80))</f>
        <v>0.5</v>
      </c>
      <c r="AR80" s="1">
        <f>IFERROR(VLOOKUP(AF80,#REF!,24,0),0)</f>
        <v>0</v>
      </c>
      <c r="AS80" s="1">
        <f t="shared" si="8"/>
        <v>1</v>
      </c>
      <c r="AT80" s="1">
        <f t="shared" si="9"/>
        <v>3</v>
      </c>
      <c r="AU80" s="1">
        <f t="shared" si="10"/>
        <v>2</v>
      </c>
      <c r="AV80" s="21">
        <f t="shared" si="11"/>
        <v>0</v>
      </c>
      <c r="AW80" s="21" cm="1">
        <f t="array" ref="AW80">IF(L80="DATN",0,IF(L80="DA",IF(LEN(Q80)=0,0,0.2),IF(L80="TN",IF(H80="KSCQ",1,1.5), _xlfn.SWITCH(H80,"CN",1.5,"KSCQ",1.5,"CTTT",2,"HEDSPI",1.8,"Viet-Phap",1.8,"KSTN",1.8,"ThSKH",2,"ThSKT",2,"SIE",2,"LATS",2,"KSCLC",1.8,0))))</f>
        <v>1.5</v>
      </c>
      <c r="AX80" s="1">
        <f t="shared" si="12"/>
        <v>40</v>
      </c>
      <c r="AY80" s="1" t="b">
        <f t="shared" si="13"/>
        <v>0</v>
      </c>
      <c r="AZ80" s="1" t="e">
        <f t="shared" si="14"/>
        <v>#REF!</v>
      </c>
      <c r="BA80" s="1"/>
      <c r="BB80" s="1"/>
    </row>
    <row r="81" spans="1:54" ht="12" customHeight="1" x14ac:dyDescent="0.2">
      <c r="A81" s="1" t="s">
        <v>288</v>
      </c>
      <c r="B81" s="1">
        <v>20232</v>
      </c>
      <c r="C81" s="1">
        <v>147822</v>
      </c>
      <c r="D81" s="1" t="s">
        <v>149</v>
      </c>
      <c r="E81" s="1" t="s">
        <v>150</v>
      </c>
      <c r="F81" s="1" t="s">
        <v>300</v>
      </c>
      <c r="G81" s="1" t="s">
        <v>588</v>
      </c>
      <c r="H81" s="1" t="s">
        <v>48</v>
      </c>
      <c r="I81" s="1" t="s">
        <v>53</v>
      </c>
      <c r="J81" s="1">
        <v>0</v>
      </c>
      <c r="K81" s="1">
        <v>127</v>
      </c>
      <c r="L81" s="1" t="s">
        <v>291</v>
      </c>
      <c r="M81" s="1" t="s">
        <v>589</v>
      </c>
      <c r="N81" s="1" t="s">
        <v>590</v>
      </c>
      <c r="O81" s="1" t="s">
        <v>337</v>
      </c>
      <c r="P81" s="1" t="s">
        <v>295</v>
      </c>
      <c r="Q81" s="1" t="s">
        <v>21</v>
      </c>
      <c r="R81" s="1" t="s">
        <v>587</v>
      </c>
      <c r="S81" s="1">
        <v>988088210</v>
      </c>
      <c r="T81" s="1"/>
      <c r="U81" s="1" t="s">
        <v>297</v>
      </c>
      <c r="V81" s="1" t="s">
        <v>298</v>
      </c>
      <c r="X81" s="14" t="s">
        <v>45</v>
      </c>
      <c r="Y81" s="14" t="s">
        <v>45</v>
      </c>
      <c r="Z81" s="14" t="s">
        <v>45</v>
      </c>
      <c r="AA81" s="14" t="s">
        <v>299</v>
      </c>
      <c r="AB81" s="2"/>
      <c r="AC81" s="2"/>
      <c r="AD81" s="2"/>
      <c r="AE81" s="2"/>
      <c r="AF81" s="16">
        <f t="shared" si="0"/>
        <v>147822</v>
      </c>
      <c r="AG81" s="17">
        <f t="shared" si="1"/>
        <v>1</v>
      </c>
      <c r="AH81" s="17">
        <f t="shared" si="2"/>
        <v>8.6999999999999993</v>
      </c>
      <c r="AI81" s="18">
        <f>IFERROR(IF(L81="DA",0,IF(L81="TN",VALUE(LEFT(RIGHT(F81,4),1)),IFERROR(VLOOKUP(C81,#REF!,3,0),VLOOKUP(VALUE(C81),#REF!,3,0))*AG81)),AM81+AN81+AO81)</f>
        <v>4</v>
      </c>
      <c r="AJ81" s="18">
        <f t="shared" si="3"/>
        <v>2.4</v>
      </c>
      <c r="AK81" s="19">
        <f t="shared" si="4"/>
        <v>9.6</v>
      </c>
      <c r="AM81" s="4">
        <f t="shared" si="5"/>
        <v>3</v>
      </c>
      <c r="AN81" s="4">
        <f t="shared" si="6"/>
        <v>1</v>
      </c>
      <c r="AO81" s="1">
        <f t="shared" si="7"/>
        <v>0</v>
      </c>
      <c r="AP81" s="20" t="e">
        <f>VLOOKUP(C81,#REF!,4,0)</f>
        <v>#REF!</v>
      </c>
      <c r="AQ81" s="1">
        <f>IFERROR(VLOOKUP(AF81,#REF!,6,0),IF(AJ81&gt;1,AJ81-1,AJ81))</f>
        <v>1.4</v>
      </c>
      <c r="AR81" s="1">
        <f>IFERROR(VLOOKUP(AF81,#REF!,24,0),0)</f>
        <v>0</v>
      </c>
      <c r="AS81" s="1">
        <f t="shared" si="8"/>
        <v>4.1999999999999993</v>
      </c>
      <c r="AT81" s="1">
        <f t="shared" si="9"/>
        <v>4</v>
      </c>
      <c r="AU81" s="1">
        <f t="shared" si="10"/>
        <v>3</v>
      </c>
      <c r="AV81" s="21">
        <f t="shared" si="11"/>
        <v>0.4</v>
      </c>
      <c r="AW81" s="21" cm="1">
        <f t="array" ref="AW81">IF(L81="DATN",0,IF(L81="DA",IF(LEN(Q81)=0,0,0.2),IF(L81="TN",IF(H81="KSCQ",1,1.5), _xlfn.SWITCH(H81,"CN",1.5,"KSCQ",1.5,"CTTT",2,"HEDSPI",1.8,"Viet-Phap",1.8,"KSTN",1.8,"ThSKH",2,"ThSKT",2,"SIE",2,"LATS",2,"KSCLC",1.8,0))))</f>
        <v>2</v>
      </c>
      <c r="AX81" s="1">
        <f t="shared" si="12"/>
        <v>127</v>
      </c>
      <c r="AY81" s="1" t="b">
        <f t="shared" si="13"/>
        <v>0</v>
      </c>
      <c r="AZ81" s="1" t="e">
        <f t="shared" si="14"/>
        <v>#REF!</v>
      </c>
      <c r="BA81" s="1"/>
      <c r="BB81" s="1"/>
    </row>
    <row r="82" spans="1:54" ht="12" customHeight="1" x14ac:dyDescent="0.2">
      <c r="A82" s="1" t="s">
        <v>288</v>
      </c>
      <c r="B82" s="1">
        <v>20232</v>
      </c>
      <c r="C82" s="1">
        <v>149324</v>
      </c>
      <c r="D82" s="1" t="s">
        <v>142</v>
      </c>
      <c r="E82" s="1" t="s">
        <v>143</v>
      </c>
      <c r="F82" s="1" t="s">
        <v>403</v>
      </c>
      <c r="G82" s="1" t="s">
        <v>320</v>
      </c>
      <c r="H82" s="1" t="s">
        <v>48</v>
      </c>
      <c r="I82" s="1" t="s">
        <v>53</v>
      </c>
      <c r="J82" s="1">
        <v>0</v>
      </c>
      <c r="K82" s="1">
        <v>80</v>
      </c>
      <c r="L82" s="1" t="s">
        <v>291</v>
      </c>
      <c r="M82" s="1" t="s">
        <v>591</v>
      </c>
      <c r="N82" s="1" t="s">
        <v>592</v>
      </c>
      <c r="O82" s="1" t="s">
        <v>323</v>
      </c>
      <c r="P82" s="1" t="s">
        <v>295</v>
      </c>
      <c r="Q82" s="1" t="s">
        <v>21</v>
      </c>
      <c r="R82" s="1" t="s">
        <v>587</v>
      </c>
      <c r="S82" s="1">
        <v>988088210</v>
      </c>
      <c r="T82" s="1"/>
      <c r="U82" s="1" t="s">
        <v>297</v>
      </c>
      <c r="V82" s="1" t="s">
        <v>298</v>
      </c>
      <c r="X82" s="14" t="s">
        <v>45</v>
      </c>
      <c r="Y82" s="14" t="s">
        <v>45</v>
      </c>
      <c r="Z82" s="14" t="s">
        <v>45</v>
      </c>
      <c r="AA82" s="14" t="s">
        <v>299</v>
      </c>
      <c r="AB82" s="29"/>
      <c r="AC82" s="29"/>
      <c r="AD82" s="29"/>
      <c r="AE82" s="29"/>
      <c r="AF82" s="16">
        <f t="shared" si="0"/>
        <v>149324</v>
      </c>
      <c r="AG82" s="17">
        <f t="shared" si="1"/>
        <v>1</v>
      </c>
      <c r="AH82" s="17">
        <f t="shared" si="2"/>
        <v>8.1000000000000014</v>
      </c>
      <c r="AI82" s="18">
        <f>IFERROR(IF(L82="DA",0,IF(L82="TN",VALUE(LEFT(RIGHT(F82,4),1)),IFERROR(VLOOKUP(C82,#REF!,3,0),VLOOKUP(VALUE(C82),#REF!,3,0))*AG82)),AM82+AN82+AO82)</f>
        <v>4</v>
      </c>
      <c r="AJ82" s="18">
        <f t="shared" si="3"/>
        <v>2.2000000000000002</v>
      </c>
      <c r="AK82" s="19">
        <f t="shared" si="4"/>
        <v>6.6000000000000005</v>
      </c>
      <c r="AM82" s="4">
        <f t="shared" si="5"/>
        <v>2</v>
      </c>
      <c r="AN82" s="4">
        <f t="shared" si="6"/>
        <v>1</v>
      </c>
      <c r="AO82" s="1">
        <f t="shared" si="7"/>
        <v>1</v>
      </c>
      <c r="AP82" s="20" t="e">
        <f>VLOOKUP(C82,#REF!,4,0)</f>
        <v>#REF!</v>
      </c>
      <c r="AQ82" s="1">
        <f>IFERROR(VLOOKUP(AF82,#REF!,6,0),IF(AJ82&gt;1,AJ82-1,AJ82))</f>
        <v>1.2000000000000002</v>
      </c>
      <c r="AR82" s="1">
        <f>IFERROR(VLOOKUP(AF82,#REF!,24,0),0)</f>
        <v>0</v>
      </c>
      <c r="AS82" s="1">
        <f t="shared" si="8"/>
        <v>3.6000000000000005</v>
      </c>
      <c r="AT82" s="1">
        <f t="shared" si="9"/>
        <v>4</v>
      </c>
      <c r="AU82" s="1">
        <f t="shared" si="10"/>
        <v>3</v>
      </c>
      <c r="AV82" s="21">
        <f t="shared" si="11"/>
        <v>0.2</v>
      </c>
      <c r="AW82" s="21" cm="1">
        <f t="array" ref="AW82">IF(L82="DATN",0,IF(L82="DA",IF(LEN(Q82)=0,0,0.2),IF(L82="TN",IF(H82="KSCQ",1,1.5), _xlfn.SWITCH(H82,"CN",1.5,"KSCQ",1.5,"CTTT",2,"HEDSPI",1.8,"Viet-Phap",1.8,"KSTN",1.8,"ThSKH",2,"ThSKT",2,"SIE",2,"LATS",2,"KSCLC",1.8,0))))</f>
        <v>2</v>
      </c>
      <c r="AX82" s="1">
        <f t="shared" si="12"/>
        <v>80</v>
      </c>
      <c r="AY82" s="1" t="b">
        <f t="shared" si="13"/>
        <v>0</v>
      </c>
      <c r="AZ82" s="1" t="e">
        <f t="shared" si="14"/>
        <v>#REF!</v>
      </c>
      <c r="BA82" s="1"/>
      <c r="BB82" s="1"/>
    </row>
    <row r="83" spans="1:54" ht="12" customHeight="1" x14ac:dyDescent="0.2">
      <c r="A83" s="1" t="s">
        <v>288</v>
      </c>
      <c r="B83" s="1">
        <v>20232</v>
      </c>
      <c r="C83" s="1">
        <v>147823</v>
      </c>
      <c r="D83" s="1" t="s">
        <v>233</v>
      </c>
      <c r="E83" s="1" t="s">
        <v>234</v>
      </c>
      <c r="F83" s="1" t="s">
        <v>357</v>
      </c>
      <c r="G83" s="1" t="s">
        <v>290</v>
      </c>
      <c r="H83" s="1" t="s">
        <v>48</v>
      </c>
      <c r="I83" s="1" t="s">
        <v>53</v>
      </c>
      <c r="J83" s="1">
        <v>0</v>
      </c>
      <c r="K83" s="1">
        <v>126</v>
      </c>
      <c r="L83" s="1" t="s">
        <v>58</v>
      </c>
      <c r="M83" s="1" t="s">
        <v>593</v>
      </c>
      <c r="N83" s="1" t="s">
        <v>594</v>
      </c>
      <c r="O83" s="1" t="s">
        <v>294</v>
      </c>
      <c r="P83" s="1" t="s">
        <v>295</v>
      </c>
      <c r="Q83" s="1" t="s">
        <v>36</v>
      </c>
      <c r="R83" s="1" t="s">
        <v>595</v>
      </c>
      <c r="S83" s="1">
        <v>903253796</v>
      </c>
      <c r="T83" s="1"/>
      <c r="U83" s="1" t="s">
        <v>297</v>
      </c>
      <c r="V83" s="1" t="s">
        <v>298</v>
      </c>
      <c r="X83" s="14" t="s">
        <v>45</v>
      </c>
      <c r="Y83" s="14" t="s">
        <v>45</v>
      </c>
      <c r="Z83" s="14" t="s">
        <v>45</v>
      </c>
      <c r="AA83" s="14" t="s">
        <v>299</v>
      </c>
      <c r="AB83" s="2"/>
      <c r="AC83" s="2"/>
      <c r="AD83" s="2"/>
      <c r="AE83" s="23"/>
      <c r="AF83" s="16">
        <f t="shared" si="0"/>
        <v>147823</v>
      </c>
      <c r="AG83" s="17">
        <f t="shared" si="1"/>
        <v>1</v>
      </c>
      <c r="AH83" s="17">
        <f t="shared" si="2"/>
        <v>8.6999999999999993</v>
      </c>
      <c r="AI83" s="18">
        <f>IFERROR(IF(L83="DA",0,IF(L83="TN",VALUE(LEFT(RIGHT(F83,4),1)),IFERROR(VLOOKUP(C83,#REF!,3,0),VLOOKUP(VALUE(C83),#REF!,3,0))*AG83)),AM83+AN83+AO83)</f>
        <v>4</v>
      </c>
      <c r="AJ83" s="18">
        <f t="shared" si="3"/>
        <v>2.4</v>
      </c>
      <c r="AK83" s="19">
        <f t="shared" si="4"/>
        <v>9.6</v>
      </c>
      <c r="AM83" s="4">
        <f t="shared" si="5"/>
        <v>2</v>
      </c>
      <c r="AN83" s="4">
        <f t="shared" si="6"/>
        <v>2</v>
      </c>
      <c r="AO83" s="1">
        <f t="shared" si="7"/>
        <v>0</v>
      </c>
      <c r="AP83" s="20" t="e">
        <f>VLOOKUP(C83,#REF!,4,0)</f>
        <v>#REF!</v>
      </c>
      <c r="AQ83" s="1">
        <f>IFERROR(VLOOKUP(AF83,#REF!,6,0),IF(AJ83&gt;1,AJ83-1,AJ83))</f>
        <v>1.4</v>
      </c>
      <c r="AR83" s="1">
        <f>IFERROR(VLOOKUP(AF83,#REF!,24,0),0)</f>
        <v>0</v>
      </c>
      <c r="AS83" s="1">
        <f t="shared" si="8"/>
        <v>4.1999999999999993</v>
      </c>
      <c r="AT83" s="1">
        <f t="shared" si="9"/>
        <v>4</v>
      </c>
      <c r="AU83" s="1">
        <f t="shared" si="10"/>
        <v>3</v>
      </c>
      <c r="AV83" s="21">
        <f t="shared" si="11"/>
        <v>0.4</v>
      </c>
      <c r="AW83" s="21" cm="1">
        <f t="array" ref="AW83">IF(L83="DATN",0,IF(L83="DA",IF(LEN(Q83)=0,0,0.2),IF(L83="TN",IF(H83="KSCQ",1,1.5), _xlfn.SWITCH(H83,"CN",1.5,"KSCQ",1.5,"CTTT",2,"HEDSPI",1.8,"Viet-Phap",1.8,"KSTN",1.8,"ThSKH",2,"ThSKT",2,"SIE",2,"LATS",2,"KSCLC",1.8,0))))</f>
        <v>2</v>
      </c>
      <c r="AX83" s="1">
        <f t="shared" si="12"/>
        <v>126</v>
      </c>
      <c r="AY83" s="1" t="b">
        <f t="shared" si="13"/>
        <v>0</v>
      </c>
      <c r="AZ83" s="1" t="e">
        <f t="shared" si="14"/>
        <v>#REF!</v>
      </c>
      <c r="BA83" s="1"/>
      <c r="BB83" s="1"/>
    </row>
    <row r="84" spans="1:54" ht="12" customHeight="1" x14ac:dyDescent="0.2">
      <c r="A84" s="1" t="s">
        <v>288</v>
      </c>
      <c r="B84" s="1">
        <v>20232</v>
      </c>
      <c r="C84" s="1">
        <v>147824</v>
      </c>
      <c r="D84" s="1" t="s">
        <v>233</v>
      </c>
      <c r="E84" s="1" t="s">
        <v>234</v>
      </c>
      <c r="F84" s="1" t="s">
        <v>357</v>
      </c>
      <c r="G84" s="1" t="s">
        <v>596</v>
      </c>
      <c r="H84" s="1" t="s">
        <v>48</v>
      </c>
      <c r="I84" s="1" t="s">
        <v>597</v>
      </c>
      <c r="J84" s="1">
        <v>0</v>
      </c>
      <c r="K84" s="1">
        <v>40</v>
      </c>
      <c r="L84" s="1" t="s">
        <v>61</v>
      </c>
      <c r="M84" s="1" t="s">
        <v>598</v>
      </c>
      <c r="N84" s="1" t="s">
        <v>599</v>
      </c>
      <c r="O84" s="1" t="s">
        <v>600</v>
      </c>
      <c r="P84" s="1" t="s">
        <v>295</v>
      </c>
      <c r="Q84" s="1" t="s">
        <v>36</v>
      </c>
      <c r="R84" s="1" t="s">
        <v>595</v>
      </c>
      <c r="S84" s="1">
        <v>903253796</v>
      </c>
      <c r="T84" s="1"/>
      <c r="U84" s="1" t="s">
        <v>297</v>
      </c>
      <c r="V84" s="1" t="s">
        <v>298</v>
      </c>
      <c r="X84" s="14" t="s">
        <v>45</v>
      </c>
      <c r="Y84" s="14" t="s">
        <v>45</v>
      </c>
      <c r="Z84" s="14" t="s">
        <v>45</v>
      </c>
      <c r="AA84" s="14" t="s">
        <v>299</v>
      </c>
      <c r="AB84" s="2"/>
      <c r="AC84" s="2"/>
      <c r="AD84" s="2"/>
      <c r="AE84" s="2"/>
      <c r="AF84" s="16">
        <f t="shared" si="0"/>
        <v>147824</v>
      </c>
      <c r="AG84" s="17">
        <f t="shared" si="1"/>
        <v>1</v>
      </c>
      <c r="AH84" s="17">
        <f t="shared" si="2"/>
        <v>7.5</v>
      </c>
      <c r="AI84" s="18">
        <f>IFERROR(IF(L84="DA",0,IF(L84="TN",VALUE(LEFT(RIGHT(F84,4),1)),IFERROR(VLOOKUP(C84,#REF!,3,0),VLOOKUP(VALUE(C84),#REF!,3,0))*AG84)),AM84+AN84+AO84)</f>
        <v>4</v>
      </c>
      <c r="AJ84" s="18">
        <f t="shared" si="3"/>
        <v>2</v>
      </c>
      <c r="AK84" s="19">
        <f t="shared" si="4"/>
        <v>8</v>
      </c>
      <c r="AM84" s="4">
        <f t="shared" si="5"/>
        <v>2</v>
      </c>
      <c r="AN84" s="4">
        <f t="shared" si="6"/>
        <v>2</v>
      </c>
      <c r="AO84" s="1">
        <f t="shared" si="7"/>
        <v>0</v>
      </c>
      <c r="AP84" s="20" t="e">
        <f>VLOOKUP(C84,#REF!,4,0)</f>
        <v>#REF!</v>
      </c>
      <c r="AQ84" s="1">
        <f>IFERROR(VLOOKUP(AF84,#REF!,6,0),IF(AJ84&gt;1,AJ84-1,AJ84))</f>
        <v>1</v>
      </c>
      <c r="AR84" s="1">
        <f>IFERROR(VLOOKUP(AF84,#REF!,24,0),0)</f>
        <v>0</v>
      </c>
      <c r="AS84" s="1">
        <f t="shared" si="8"/>
        <v>3</v>
      </c>
      <c r="AT84" s="1">
        <f t="shared" si="9"/>
        <v>4</v>
      </c>
      <c r="AU84" s="1">
        <f t="shared" si="10"/>
        <v>3</v>
      </c>
      <c r="AV84" s="21">
        <f t="shared" si="11"/>
        <v>0</v>
      </c>
      <c r="AW84" s="21" cm="1">
        <f t="array" ref="AW84">IF(L84="DATN",0,IF(L84="DA",IF(LEN(Q84)=0,0,0.2),IF(L84="TN",IF(H84="KSCQ",1,1.5), _xlfn.SWITCH(H84,"CN",1.5,"KSCQ",1.5,"CTTT",2,"HEDSPI",1.8,"Viet-Phap",1.8,"KSTN",1.8,"ThSKH",2,"ThSKT",2,"SIE",2,"LATS",2,"KSCLC",1.8,0))))</f>
        <v>2</v>
      </c>
      <c r="AX84" s="1">
        <f t="shared" si="12"/>
        <v>40</v>
      </c>
      <c r="AY84" s="1" t="b">
        <f t="shared" si="13"/>
        <v>0</v>
      </c>
      <c r="AZ84" s="1" t="e">
        <f t="shared" si="14"/>
        <v>#REF!</v>
      </c>
      <c r="BA84" s="1"/>
      <c r="BB84" s="1"/>
    </row>
    <row r="85" spans="1:54" ht="12" customHeight="1" x14ac:dyDescent="0.2">
      <c r="A85" s="1" t="s">
        <v>288</v>
      </c>
      <c r="B85" s="1">
        <v>20232</v>
      </c>
      <c r="C85" s="1">
        <v>147826</v>
      </c>
      <c r="D85" s="1" t="s">
        <v>233</v>
      </c>
      <c r="E85" s="1" t="s">
        <v>234</v>
      </c>
      <c r="F85" s="1" t="s">
        <v>357</v>
      </c>
      <c r="G85" s="1" t="s">
        <v>601</v>
      </c>
      <c r="H85" s="1" t="s">
        <v>48</v>
      </c>
      <c r="I85" s="1" t="s">
        <v>597</v>
      </c>
      <c r="J85" s="1">
        <v>0</v>
      </c>
      <c r="K85" s="1">
        <v>40</v>
      </c>
      <c r="L85" s="1" t="s">
        <v>61</v>
      </c>
      <c r="M85" s="1" t="s">
        <v>602</v>
      </c>
      <c r="N85" s="1" t="s">
        <v>603</v>
      </c>
      <c r="O85" s="1" t="s">
        <v>600</v>
      </c>
      <c r="P85" s="1" t="s">
        <v>295</v>
      </c>
      <c r="Q85" s="1" t="s">
        <v>36</v>
      </c>
      <c r="R85" s="1" t="s">
        <v>595</v>
      </c>
      <c r="S85" s="1">
        <v>903253796</v>
      </c>
      <c r="T85" s="1"/>
      <c r="U85" s="1" t="s">
        <v>297</v>
      </c>
      <c r="V85" s="1" t="s">
        <v>298</v>
      </c>
      <c r="X85" s="14" t="s">
        <v>45</v>
      </c>
      <c r="Y85" s="14" t="s">
        <v>45</v>
      </c>
      <c r="Z85" s="14" t="s">
        <v>45</v>
      </c>
      <c r="AA85" s="14" t="s">
        <v>299</v>
      </c>
      <c r="AB85" s="2"/>
      <c r="AC85" s="2"/>
      <c r="AD85" s="2"/>
      <c r="AE85" s="2"/>
      <c r="AF85" s="16">
        <f t="shared" si="0"/>
        <v>147826</v>
      </c>
      <c r="AG85" s="17">
        <f t="shared" si="1"/>
        <v>1</v>
      </c>
      <c r="AH85" s="17">
        <f t="shared" si="2"/>
        <v>7.5</v>
      </c>
      <c r="AI85" s="18">
        <f>IFERROR(IF(L85="DA",0,IF(L85="TN",VALUE(LEFT(RIGHT(F85,4),1)),IFERROR(VLOOKUP(C85,#REF!,3,0),VLOOKUP(VALUE(C85),#REF!,3,0))*AG85)),AM85+AN85+AO85)</f>
        <v>4</v>
      </c>
      <c r="AJ85" s="18">
        <f t="shared" si="3"/>
        <v>2</v>
      </c>
      <c r="AK85" s="19">
        <f t="shared" si="4"/>
        <v>8</v>
      </c>
      <c r="AM85" s="4">
        <f t="shared" si="5"/>
        <v>2</v>
      </c>
      <c r="AN85" s="4">
        <f t="shared" si="6"/>
        <v>2</v>
      </c>
      <c r="AO85" s="1">
        <f t="shared" si="7"/>
        <v>0</v>
      </c>
      <c r="AP85" s="20" t="e">
        <f>VLOOKUP(C85,#REF!,4,0)</f>
        <v>#REF!</v>
      </c>
      <c r="AQ85" s="1">
        <f>IFERROR(VLOOKUP(AF85,#REF!,6,0),IF(AJ85&gt;1,AJ85-1,AJ85))</f>
        <v>1</v>
      </c>
      <c r="AR85" s="1">
        <f>IFERROR(VLOOKUP(AF85,#REF!,24,0),0)</f>
        <v>0</v>
      </c>
      <c r="AS85" s="1">
        <f t="shared" si="8"/>
        <v>3</v>
      </c>
      <c r="AT85" s="1">
        <f t="shared" si="9"/>
        <v>4</v>
      </c>
      <c r="AU85" s="1">
        <f t="shared" si="10"/>
        <v>3</v>
      </c>
      <c r="AV85" s="21">
        <f t="shared" si="11"/>
        <v>0</v>
      </c>
      <c r="AW85" s="21" cm="1">
        <f t="array" ref="AW85">IF(L85="DATN",0,IF(L85="DA",IF(LEN(Q85)=0,0,0.2),IF(L85="TN",IF(H85="KSCQ",1,1.5), _xlfn.SWITCH(H85,"CN",1.5,"KSCQ",1.5,"CTTT",2,"HEDSPI",1.8,"Viet-Phap",1.8,"KSTN",1.8,"ThSKH",2,"ThSKT",2,"SIE",2,"LATS",2,"KSCLC",1.8,0))))</f>
        <v>2</v>
      </c>
      <c r="AX85" s="1">
        <f t="shared" si="12"/>
        <v>40</v>
      </c>
      <c r="AY85" s="1" t="b">
        <f t="shared" si="13"/>
        <v>0</v>
      </c>
      <c r="AZ85" s="1" t="e">
        <f t="shared" si="14"/>
        <v>#REF!</v>
      </c>
      <c r="BA85" s="1"/>
      <c r="BB85" s="1"/>
    </row>
    <row r="86" spans="1:54" ht="12" customHeight="1" x14ac:dyDescent="0.2">
      <c r="A86" s="1" t="s">
        <v>288</v>
      </c>
      <c r="B86" s="1">
        <v>20232</v>
      </c>
      <c r="C86" s="1">
        <v>147825</v>
      </c>
      <c r="D86" s="1" t="s">
        <v>233</v>
      </c>
      <c r="E86" s="1" t="s">
        <v>234</v>
      </c>
      <c r="F86" s="1" t="s">
        <v>357</v>
      </c>
      <c r="G86" s="1" t="s">
        <v>604</v>
      </c>
      <c r="H86" s="1" t="s">
        <v>48</v>
      </c>
      <c r="I86" s="1" t="s">
        <v>597</v>
      </c>
      <c r="J86" s="1">
        <v>0</v>
      </c>
      <c r="K86" s="1">
        <v>40</v>
      </c>
      <c r="L86" s="1" t="s">
        <v>61</v>
      </c>
      <c r="M86" s="1" t="s">
        <v>605</v>
      </c>
      <c r="N86" s="1" t="s">
        <v>606</v>
      </c>
      <c r="O86" s="1" t="s">
        <v>607</v>
      </c>
      <c r="P86" s="1" t="s">
        <v>295</v>
      </c>
      <c r="Q86" s="1" t="s">
        <v>36</v>
      </c>
      <c r="R86" s="1" t="s">
        <v>595</v>
      </c>
      <c r="S86" s="1">
        <v>903253796</v>
      </c>
      <c r="T86" s="1"/>
      <c r="U86" s="1" t="s">
        <v>297</v>
      </c>
      <c r="V86" s="1" t="s">
        <v>298</v>
      </c>
      <c r="X86" s="14" t="s">
        <v>45</v>
      </c>
      <c r="Y86" s="14" t="s">
        <v>45</v>
      </c>
      <c r="Z86" s="14" t="s">
        <v>45</v>
      </c>
      <c r="AA86" s="14" t="s">
        <v>299</v>
      </c>
      <c r="AB86" s="2"/>
      <c r="AC86" s="2"/>
      <c r="AD86" s="2"/>
      <c r="AE86" s="23"/>
      <c r="AF86" s="16">
        <f t="shared" si="0"/>
        <v>147825</v>
      </c>
      <c r="AG86" s="17">
        <f t="shared" si="1"/>
        <v>1</v>
      </c>
      <c r="AH86" s="17">
        <f t="shared" si="2"/>
        <v>7.5</v>
      </c>
      <c r="AI86" s="18">
        <f>IFERROR(IF(L86="DA",0,IF(L86="TN",VALUE(LEFT(RIGHT(F86,4),1)),IFERROR(VLOOKUP(C86,#REF!,3,0),VLOOKUP(VALUE(C86),#REF!,3,0))*AG86)),AM86+AN86+AO86)</f>
        <v>4</v>
      </c>
      <c r="AJ86" s="18">
        <f t="shared" si="3"/>
        <v>2</v>
      </c>
      <c r="AK86" s="19">
        <f t="shared" si="4"/>
        <v>8</v>
      </c>
      <c r="AM86" s="4">
        <f t="shared" si="5"/>
        <v>2</v>
      </c>
      <c r="AN86" s="4">
        <f t="shared" si="6"/>
        <v>2</v>
      </c>
      <c r="AO86" s="1">
        <f t="shared" si="7"/>
        <v>0</v>
      </c>
      <c r="AP86" s="20" t="e">
        <f>VLOOKUP(C86,#REF!,4,0)</f>
        <v>#REF!</v>
      </c>
      <c r="AQ86" s="1">
        <f>IFERROR(VLOOKUP(AF86,#REF!,6,0),IF(AJ86&gt;1,AJ86-1,AJ86))</f>
        <v>1</v>
      </c>
      <c r="AR86" s="1">
        <f>IFERROR(VLOOKUP(AF86,#REF!,24,0),0)</f>
        <v>0</v>
      </c>
      <c r="AS86" s="1">
        <f t="shared" si="8"/>
        <v>3</v>
      </c>
      <c r="AT86" s="1">
        <f t="shared" si="9"/>
        <v>4</v>
      </c>
      <c r="AU86" s="1">
        <f t="shared" si="10"/>
        <v>3</v>
      </c>
      <c r="AV86" s="21">
        <f t="shared" si="11"/>
        <v>0</v>
      </c>
      <c r="AW86" s="21" cm="1">
        <f t="array" ref="AW86">IF(L86="DATN",0,IF(L86="DA",IF(LEN(Q86)=0,0,0.2),IF(L86="TN",IF(H86="KSCQ",1,1.5), _xlfn.SWITCH(H86,"CN",1.5,"KSCQ",1.5,"CTTT",2,"HEDSPI",1.8,"Viet-Phap",1.8,"KSTN",1.8,"ThSKH",2,"ThSKT",2,"SIE",2,"LATS",2,"KSCLC",1.8,0))))</f>
        <v>2</v>
      </c>
      <c r="AX86" s="1">
        <f t="shared" si="12"/>
        <v>40</v>
      </c>
      <c r="AY86" s="1" t="b">
        <f t="shared" si="13"/>
        <v>0</v>
      </c>
      <c r="AZ86" s="1" t="e">
        <f t="shared" si="14"/>
        <v>#REF!</v>
      </c>
      <c r="BA86" s="1"/>
      <c r="BB86" s="1"/>
    </row>
    <row r="87" spans="1:54" ht="12" customHeight="1" x14ac:dyDescent="0.2">
      <c r="A87" s="1" t="s">
        <v>288</v>
      </c>
      <c r="B87" s="1">
        <v>20232</v>
      </c>
      <c r="C87" s="1">
        <v>147708</v>
      </c>
      <c r="D87" s="1" t="s">
        <v>174</v>
      </c>
      <c r="E87" s="1" t="s">
        <v>175</v>
      </c>
      <c r="F87" s="1" t="s">
        <v>289</v>
      </c>
      <c r="G87" s="1" t="s">
        <v>608</v>
      </c>
      <c r="H87" s="1" t="s">
        <v>47</v>
      </c>
      <c r="I87" s="1" t="s">
        <v>53</v>
      </c>
      <c r="J87" s="1">
        <v>0</v>
      </c>
      <c r="K87" s="1">
        <v>150</v>
      </c>
      <c r="L87" s="1" t="s">
        <v>291</v>
      </c>
      <c r="M87" s="1" t="s">
        <v>609</v>
      </c>
      <c r="N87" s="1" t="s">
        <v>610</v>
      </c>
      <c r="O87" s="1" t="s">
        <v>337</v>
      </c>
      <c r="P87" s="1" t="s">
        <v>295</v>
      </c>
      <c r="Q87" s="1" t="s">
        <v>11</v>
      </c>
      <c r="R87" s="1" t="s">
        <v>611</v>
      </c>
      <c r="S87" s="1">
        <v>915418800</v>
      </c>
      <c r="T87" s="1"/>
      <c r="U87" s="1" t="s">
        <v>297</v>
      </c>
      <c r="V87" s="1" t="s">
        <v>298</v>
      </c>
      <c r="X87" s="14" t="s">
        <v>45</v>
      </c>
      <c r="Y87" s="14" t="s">
        <v>45</v>
      </c>
      <c r="Z87" s="14" t="s">
        <v>45</v>
      </c>
      <c r="AA87" s="14" t="s">
        <v>299</v>
      </c>
      <c r="AB87" s="2"/>
      <c r="AC87" s="2"/>
      <c r="AD87" s="2"/>
      <c r="AE87" s="2"/>
      <c r="AF87" s="16">
        <f t="shared" si="0"/>
        <v>147708</v>
      </c>
      <c r="AG87" s="17">
        <f t="shared" si="1"/>
        <v>1</v>
      </c>
      <c r="AH87" s="17">
        <f t="shared" si="2"/>
        <v>6</v>
      </c>
      <c r="AI87" s="18">
        <f>IFERROR(IF(L87="DA",0,IF(L87="TN",VALUE(LEFT(RIGHT(F87,4),1)),IFERROR(VLOOKUP(C87,#REF!,3,0),VLOOKUP(VALUE(C87),#REF!,3,0))*AG87)),AM87+AN87+AO87)</f>
        <v>3</v>
      </c>
      <c r="AJ87" s="18">
        <f t="shared" si="3"/>
        <v>2.2000000000000002</v>
      </c>
      <c r="AK87" s="19">
        <f t="shared" si="4"/>
        <v>6.6000000000000005</v>
      </c>
      <c r="AM87" s="4">
        <f t="shared" si="5"/>
        <v>2</v>
      </c>
      <c r="AN87" s="4">
        <f t="shared" si="6"/>
        <v>1</v>
      </c>
      <c r="AO87" s="1">
        <f t="shared" si="7"/>
        <v>0</v>
      </c>
      <c r="AP87" s="20" t="e">
        <f>VLOOKUP(C87,#REF!,4,0)</f>
        <v>#REF!</v>
      </c>
      <c r="AQ87" s="1">
        <f>IFERROR(VLOOKUP(AF87,#REF!,6,0),IF(AJ87&gt;1,AJ87-1,AJ87))</f>
        <v>1.2000000000000002</v>
      </c>
      <c r="AR87" s="1">
        <f>IFERROR(VLOOKUP(AF87,#REF!,24,0),0)</f>
        <v>0</v>
      </c>
      <c r="AS87" s="1">
        <f t="shared" si="8"/>
        <v>2.4000000000000004</v>
      </c>
      <c r="AT87" s="1">
        <f t="shared" si="9"/>
        <v>3</v>
      </c>
      <c r="AU87" s="1">
        <f t="shared" si="10"/>
        <v>2</v>
      </c>
      <c r="AV87" s="21">
        <f t="shared" si="11"/>
        <v>0.4</v>
      </c>
      <c r="AW87" s="21" cm="1">
        <f t="array" ref="AW87">IF(L87="DATN",0,IF(L87="DA",IF(LEN(Q87)=0,0,0.2),IF(L87="TN",IF(H87="KSCQ",1,1.5), _xlfn.SWITCH(H87,"CN",1.5,"KSCQ",1.5,"CTTT",2,"HEDSPI",1.8,"Viet-Phap",1.8,"KSTN",1.8,"ThSKH",2,"ThSKT",2,"SIE",2,"LATS",2,"KSCLC",1.8,0))))</f>
        <v>1.8</v>
      </c>
      <c r="AX87" s="1">
        <f t="shared" si="12"/>
        <v>150</v>
      </c>
      <c r="AY87" s="1" t="b">
        <f t="shared" si="13"/>
        <v>0</v>
      </c>
      <c r="AZ87" s="1" t="e">
        <f t="shared" si="14"/>
        <v>#REF!</v>
      </c>
      <c r="BA87" s="1"/>
      <c r="BB87" s="1"/>
    </row>
    <row r="88" spans="1:54" ht="12" customHeight="1" x14ac:dyDescent="0.2">
      <c r="A88" s="1" t="s">
        <v>288</v>
      </c>
      <c r="B88" s="1">
        <v>20232</v>
      </c>
      <c r="C88" s="1">
        <v>148983</v>
      </c>
      <c r="D88" s="1" t="s">
        <v>136</v>
      </c>
      <c r="E88" s="1" t="s">
        <v>137</v>
      </c>
      <c r="F88" s="1" t="s">
        <v>300</v>
      </c>
      <c r="G88" s="1" t="s">
        <v>338</v>
      </c>
      <c r="H88" s="1" t="s">
        <v>46</v>
      </c>
      <c r="I88" s="1" t="s">
        <v>53</v>
      </c>
      <c r="J88" s="1">
        <v>0</v>
      </c>
      <c r="K88" s="1">
        <v>40</v>
      </c>
      <c r="L88" s="1" t="s">
        <v>291</v>
      </c>
      <c r="M88" s="1" t="s">
        <v>612</v>
      </c>
      <c r="N88" s="1" t="s">
        <v>613</v>
      </c>
      <c r="O88" s="1" t="s">
        <v>341</v>
      </c>
      <c r="P88" s="1" t="s">
        <v>295</v>
      </c>
      <c r="Q88" s="1" t="s">
        <v>17</v>
      </c>
      <c r="R88" s="1" t="s">
        <v>611</v>
      </c>
      <c r="S88" s="1">
        <v>915418800</v>
      </c>
      <c r="T88" s="1"/>
      <c r="U88" s="1" t="s">
        <v>297</v>
      </c>
      <c r="V88" s="1" t="s">
        <v>298</v>
      </c>
      <c r="X88" s="14" t="s">
        <v>45</v>
      </c>
      <c r="Y88" s="14" t="s">
        <v>45</v>
      </c>
      <c r="Z88" s="14" t="s">
        <v>45</v>
      </c>
      <c r="AA88" s="14" t="s">
        <v>299</v>
      </c>
      <c r="AB88" s="2"/>
      <c r="AC88" s="2"/>
      <c r="AD88" s="2"/>
      <c r="AE88" s="2"/>
      <c r="AF88" s="16">
        <f t="shared" si="0"/>
        <v>148983</v>
      </c>
      <c r="AG88" s="17">
        <f t="shared" si="1"/>
        <v>1</v>
      </c>
      <c r="AH88" s="17">
        <f t="shared" si="2"/>
        <v>7.8000000000000007</v>
      </c>
      <c r="AI88" s="18">
        <f>IFERROR(IF(L88="DA",0,IF(L88="TN",VALUE(LEFT(RIGHT(F88,4),1)),IFERROR(VLOOKUP(C88,#REF!,3,0),VLOOKUP(VALUE(C88),#REF!,3,0))*AG88)),AM88+AN88+AO88)</f>
        <v>4</v>
      </c>
      <c r="AJ88" s="18">
        <f t="shared" si="3"/>
        <v>1.8</v>
      </c>
      <c r="AK88" s="19">
        <f t="shared" si="4"/>
        <v>7.2</v>
      </c>
      <c r="AM88" s="4">
        <f t="shared" si="5"/>
        <v>3</v>
      </c>
      <c r="AN88" s="4">
        <f t="shared" si="6"/>
        <v>1</v>
      </c>
      <c r="AO88" s="1">
        <f t="shared" si="7"/>
        <v>0</v>
      </c>
      <c r="AP88" s="20" t="e">
        <f>VLOOKUP(C88,#REF!,4,0)</f>
        <v>#REF!</v>
      </c>
      <c r="AQ88" s="1">
        <f>IFERROR(VLOOKUP(AF88,#REF!,6,0),IF(AJ88&gt;1,AJ88-1,AJ88))</f>
        <v>0.8</v>
      </c>
      <c r="AR88" s="1">
        <f>IFERROR(VLOOKUP(AF88,#REF!,24,0),0)</f>
        <v>0</v>
      </c>
      <c r="AS88" s="1">
        <f t="shared" si="8"/>
        <v>2.4000000000000004</v>
      </c>
      <c r="AT88" s="1">
        <f t="shared" si="9"/>
        <v>4</v>
      </c>
      <c r="AU88" s="1">
        <f t="shared" si="10"/>
        <v>3</v>
      </c>
      <c r="AV88" s="21">
        <f t="shared" si="11"/>
        <v>0</v>
      </c>
      <c r="AW88" s="21" cm="1">
        <f t="array" ref="AW88">IF(L88="DATN",0,IF(L88="DA",IF(LEN(Q88)=0,0,0.2),IF(L88="TN",IF(H88="KSCQ",1,1.5), _xlfn.SWITCH(H88,"CN",1.5,"KSCQ",1.5,"CTTT",2,"HEDSPI",1.8,"Viet-Phap",1.8,"KSTN",1.8,"ThSKH",2,"ThSKT",2,"SIE",2,"LATS",2,"KSCLC",1.8,0))))</f>
        <v>1.8</v>
      </c>
      <c r="AX88" s="1">
        <f t="shared" si="12"/>
        <v>40</v>
      </c>
      <c r="AY88" s="1" t="b">
        <f t="shared" si="13"/>
        <v>0</v>
      </c>
      <c r="AZ88" s="1" t="e">
        <f t="shared" si="14"/>
        <v>#REF!</v>
      </c>
      <c r="BA88" s="1"/>
      <c r="BB88" s="1"/>
    </row>
    <row r="89" spans="1:54" ht="12" customHeight="1" x14ac:dyDescent="0.2">
      <c r="A89" s="1" t="s">
        <v>288</v>
      </c>
      <c r="B89" s="1">
        <v>20232</v>
      </c>
      <c r="C89" s="1">
        <v>147828</v>
      </c>
      <c r="D89" s="1" t="s">
        <v>172</v>
      </c>
      <c r="E89" s="1" t="s">
        <v>173</v>
      </c>
      <c r="F89" s="1" t="s">
        <v>300</v>
      </c>
      <c r="G89" s="1" t="s">
        <v>588</v>
      </c>
      <c r="H89" s="1" t="s">
        <v>48</v>
      </c>
      <c r="I89" s="1" t="s">
        <v>53</v>
      </c>
      <c r="J89" s="1">
        <v>0</v>
      </c>
      <c r="K89" s="1">
        <v>60</v>
      </c>
      <c r="L89" s="1" t="s">
        <v>291</v>
      </c>
      <c r="M89" s="1" t="s">
        <v>614</v>
      </c>
      <c r="N89" s="1" t="s">
        <v>615</v>
      </c>
      <c r="O89" s="1" t="s">
        <v>332</v>
      </c>
      <c r="P89" s="1" t="s">
        <v>295</v>
      </c>
      <c r="Q89" s="1" t="s">
        <v>11</v>
      </c>
      <c r="R89" s="1" t="s">
        <v>611</v>
      </c>
      <c r="S89" s="1">
        <v>915418800</v>
      </c>
      <c r="T89" s="1"/>
      <c r="U89" s="1" t="s">
        <v>297</v>
      </c>
      <c r="V89" s="1" t="s">
        <v>298</v>
      </c>
      <c r="X89" s="14" t="s">
        <v>45</v>
      </c>
      <c r="Y89" s="14" t="s">
        <v>45</v>
      </c>
      <c r="Z89" s="14" t="s">
        <v>45</v>
      </c>
      <c r="AA89" s="14" t="s">
        <v>299</v>
      </c>
      <c r="AB89" s="2"/>
      <c r="AC89" s="2"/>
      <c r="AD89" s="2"/>
      <c r="AE89" s="2"/>
      <c r="AF89" s="16">
        <f t="shared" si="0"/>
        <v>147828</v>
      </c>
      <c r="AG89" s="17">
        <f t="shared" si="1"/>
        <v>1</v>
      </c>
      <c r="AH89" s="17">
        <f t="shared" si="2"/>
        <v>7.5</v>
      </c>
      <c r="AI89" s="18">
        <f>IFERROR(IF(L89="DA",0,IF(L89="TN",VALUE(LEFT(RIGHT(F89,4),1)),IFERROR(VLOOKUP(C89,#REF!,3,0),VLOOKUP(VALUE(C89),#REF!,3,0))*AG89)),AM89+AN89+AO89)</f>
        <v>4</v>
      </c>
      <c r="AJ89" s="18">
        <f t="shared" si="3"/>
        <v>2</v>
      </c>
      <c r="AK89" s="19">
        <f t="shared" si="4"/>
        <v>8</v>
      </c>
      <c r="AM89" s="4">
        <f t="shared" si="5"/>
        <v>3</v>
      </c>
      <c r="AN89" s="4">
        <f t="shared" si="6"/>
        <v>1</v>
      </c>
      <c r="AO89" s="1">
        <f t="shared" si="7"/>
        <v>0</v>
      </c>
      <c r="AP89" s="20" t="e">
        <f>VLOOKUP(C89,#REF!,4,0)</f>
        <v>#REF!</v>
      </c>
      <c r="AQ89" s="1">
        <f>IFERROR(VLOOKUP(AF89,#REF!,6,0),IF(AJ89&gt;1,AJ89-1,AJ89))</f>
        <v>1</v>
      </c>
      <c r="AR89" s="1">
        <f>IFERROR(VLOOKUP(AF89,#REF!,24,0),0)</f>
        <v>0</v>
      </c>
      <c r="AS89" s="1">
        <f t="shared" si="8"/>
        <v>3</v>
      </c>
      <c r="AT89" s="1">
        <f t="shared" si="9"/>
        <v>4</v>
      </c>
      <c r="AU89" s="1">
        <f t="shared" si="10"/>
        <v>3</v>
      </c>
      <c r="AV89" s="21">
        <f t="shared" si="11"/>
        <v>0</v>
      </c>
      <c r="AW89" s="21" cm="1">
        <f t="array" ref="AW89">IF(L89="DATN",0,IF(L89="DA",IF(LEN(Q89)=0,0,0.2),IF(L89="TN",IF(H89="KSCQ",1,1.5), _xlfn.SWITCH(H89,"CN",1.5,"KSCQ",1.5,"CTTT",2,"HEDSPI",1.8,"Viet-Phap",1.8,"KSTN",1.8,"ThSKH",2,"ThSKT",2,"SIE",2,"LATS",2,"KSCLC",1.8,0))))</f>
        <v>2</v>
      </c>
      <c r="AX89" s="1">
        <f t="shared" si="12"/>
        <v>60</v>
      </c>
      <c r="AY89" s="1" t="b">
        <f t="shared" si="13"/>
        <v>0</v>
      </c>
      <c r="AZ89" s="1" t="e">
        <f t="shared" si="14"/>
        <v>#REF!</v>
      </c>
      <c r="BA89" s="1"/>
      <c r="BB89" s="1"/>
    </row>
    <row r="90" spans="1:54" ht="12" customHeight="1" x14ac:dyDescent="0.2">
      <c r="A90" s="1" t="s">
        <v>288</v>
      </c>
      <c r="B90" s="1">
        <v>20232</v>
      </c>
      <c r="C90" s="1">
        <v>148985</v>
      </c>
      <c r="D90" s="1" t="s">
        <v>235</v>
      </c>
      <c r="E90" s="1" t="s">
        <v>236</v>
      </c>
      <c r="F90" s="1" t="s">
        <v>300</v>
      </c>
      <c r="G90" s="1" t="s">
        <v>338</v>
      </c>
      <c r="H90" s="1" t="s">
        <v>46</v>
      </c>
      <c r="I90" s="1" t="s">
        <v>53</v>
      </c>
      <c r="J90" s="1">
        <v>0</v>
      </c>
      <c r="K90" s="1">
        <v>40</v>
      </c>
      <c r="L90" s="1" t="s">
        <v>291</v>
      </c>
      <c r="M90" s="1" t="s">
        <v>616</v>
      </c>
      <c r="N90" s="1" t="s">
        <v>617</v>
      </c>
      <c r="O90" s="1" t="s">
        <v>341</v>
      </c>
      <c r="P90" s="1" t="s">
        <v>295</v>
      </c>
      <c r="Q90" s="1" t="s">
        <v>5</v>
      </c>
      <c r="R90" s="1" t="s">
        <v>618</v>
      </c>
      <c r="S90" s="1">
        <v>904855316</v>
      </c>
      <c r="T90" s="1"/>
      <c r="U90" s="1" t="s">
        <v>297</v>
      </c>
      <c r="V90" s="1" t="s">
        <v>298</v>
      </c>
      <c r="X90" s="14" t="s">
        <v>45</v>
      </c>
      <c r="Y90" s="14" t="s">
        <v>45</v>
      </c>
      <c r="Z90" s="14" t="s">
        <v>45</v>
      </c>
      <c r="AA90" s="14" t="s">
        <v>299</v>
      </c>
      <c r="AB90" s="2"/>
      <c r="AC90" s="2"/>
      <c r="AD90" s="2"/>
      <c r="AE90" s="2"/>
      <c r="AF90" s="16">
        <f t="shared" si="0"/>
        <v>148985</v>
      </c>
      <c r="AG90" s="17">
        <f t="shared" si="1"/>
        <v>1</v>
      </c>
      <c r="AH90" s="17">
        <f t="shared" si="2"/>
        <v>7.8000000000000007</v>
      </c>
      <c r="AI90" s="18">
        <f>IFERROR(IF(L90="DA",0,IF(L90="TN",VALUE(LEFT(RIGHT(F90,4),1)),IFERROR(VLOOKUP(C90,#REF!,3,0),VLOOKUP(VALUE(C90),#REF!,3,0))*AG90)),AM90+AN90+AO90)</f>
        <v>4</v>
      </c>
      <c r="AJ90" s="18">
        <f t="shared" si="3"/>
        <v>1.8</v>
      </c>
      <c r="AK90" s="19">
        <f t="shared" si="4"/>
        <v>7.2</v>
      </c>
      <c r="AM90" s="4">
        <f t="shared" si="5"/>
        <v>3</v>
      </c>
      <c r="AN90" s="4">
        <f t="shared" si="6"/>
        <v>1</v>
      </c>
      <c r="AO90" s="1">
        <f t="shared" si="7"/>
        <v>0</v>
      </c>
      <c r="AP90" s="20" t="e">
        <f>VLOOKUP(C90,#REF!,4,0)</f>
        <v>#REF!</v>
      </c>
      <c r="AQ90" s="1">
        <f>IFERROR(VLOOKUP(AF90,#REF!,6,0),IF(AJ90&gt;1,AJ90-1,AJ90))</f>
        <v>0.8</v>
      </c>
      <c r="AR90" s="1">
        <f>IFERROR(VLOOKUP(AF90,#REF!,24,0),0)</f>
        <v>0</v>
      </c>
      <c r="AS90" s="1">
        <f t="shared" si="8"/>
        <v>2.4000000000000004</v>
      </c>
      <c r="AT90" s="1">
        <f t="shared" si="9"/>
        <v>4</v>
      </c>
      <c r="AU90" s="1">
        <f t="shared" si="10"/>
        <v>3</v>
      </c>
      <c r="AV90" s="21">
        <f t="shared" si="11"/>
        <v>0</v>
      </c>
      <c r="AW90" s="21" cm="1">
        <f t="array" ref="AW90">IF(L90="DATN",0,IF(L90="DA",IF(LEN(Q90)=0,0,0.2),IF(L90="TN",IF(H90="KSCQ",1,1.5), _xlfn.SWITCH(H90,"CN",1.5,"KSCQ",1.5,"CTTT",2,"HEDSPI",1.8,"Viet-Phap",1.8,"KSTN",1.8,"ThSKH",2,"ThSKT",2,"SIE",2,"LATS",2,"KSCLC",1.8,0))))</f>
        <v>1.8</v>
      </c>
      <c r="AX90" s="1">
        <f t="shared" si="12"/>
        <v>40</v>
      </c>
      <c r="AY90" s="1" t="b">
        <f t="shared" si="13"/>
        <v>0</v>
      </c>
      <c r="AZ90" s="1" t="e">
        <f t="shared" si="14"/>
        <v>#REF!</v>
      </c>
      <c r="BA90" s="1"/>
      <c r="BB90" s="1"/>
    </row>
    <row r="91" spans="1:54" ht="12" customHeight="1" x14ac:dyDescent="0.2">
      <c r="A91" s="1" t="s">
        <v>288</v>
      </c>
      <c r="B91" s="1">
        <v>20232</v>
      </c>
      <c r="C91" s="1">
        <v>149459</v>
      </c>
      <c r="D91" s="1" t="s">
        <v>59</v>
      </c>
      <c r="E91" s="1" t="s">
        <v>60</v>
      </c>
      <c r="F91" s="1" t="s">
        <v>300</v>
      </c>
      <c r="G91" s="1" t="s">
        <v>325</v>
      </c>
      <c r="H91" s="1" t="s">
        <v>50</v>
      </c>
      <c r="I91" s="1" t="s">
        <v>53</v>
      </c>
      <c r="J91" s="1">
        <v>0</v>
      </c>
      <c r="K91" s="1">
        <v>170</v>
      </c>
      <c r="L91" s="1" t="s">
        <v>291</v>
      </c>
      <c r="M91" s="1" t="s">
        <v>619</v>
      </c>
      <c r="N91" s="1" t="s">
        <v>620</v>
      </c>
      <c r="O91" s="1" t="s">
        <v>304</v>
      </c>
      <c r="P91" s="1" t="s">
        <v>295</v>
      </c>
      <c r="Q91" s="1" t="s">
        <v>32</v>
      </c>
      <c r="R91" s="1" t="s">
        <v>621</v>
      </c>
      <c r="S91" s="1">
        <v>989095167</v>
      </c>
      <c r="T91" s="1"/>
      <c r="U91" s="1" t="s">
        <v>297</v>
      </c>
      <c r="V91" s="1" t="s">
        <v>298</v>
      </c>
      <c r="X91" s="14" t="s">
        <v>45</v>
      </c>
      <c r="Y91" s="14" t="s">
        <v>45</v>
      </c>
      <c r="Z91" s="14" t="s">
        <v>45</v>
      </c>
      <c r="AA91" s="14" t="s">
        <v>299</v>
      </c>
      <c r="AB91" s="2"/>
      <c r="AC91" s="2"/>
      <c r="AD91" s="2"/>
      <c r="AE91" s="2"/>
      <c r="AF91" s="16">
        <f t="shared" si="0"/>
        <v>149459</v>
      </c>
      <c r="AG91" s="17">
        <f t="shared" si="1"/>
        <v>1</v>
      </c>
      <c r="AH91" s="17">
        <f t="shared" si="2"/>
        <v>7.1999999999999993</v>
      </c>
      <c r="AI91" s="18">
        <f>IFERROR(IF(L91="DA",0,IF(L91="TN",VALUE(LEFT(RIGHT(F91,4),1)),IFERROR(VLOOKUP(C91,#REF!,3,0),VLOOKUP(VALUE(C91),#REF!,3,0))*AG91)),AM91+AN91+AO91)</f>
        <v>4</v>
      </c>
      <c r="AJ91" s="18">
        <f t="shared" si="3"/>
        <v>1.9</v>
      </c>
      <c r="AK91" s="19">
        <f t="shared" si="4"/>
        <v>7.6</v>
      </c>
      <c r="AM91" s="4">
        <f t="shared" si="5"/>
        <v>3</v>
      </c>
      <c r="AN91" s="4">
        <f t="shared" si="6"/>
        <v>1</v>
      </c>
      <c r="AO91" s="1">
        <f t="shared" si="7"/>
        <v>0</v>
      </c>
      <c r="AP91" s="20" t="e">
        <f>VLOOKUP(C91,#REF!,4,0)</f>
        <v>#REF!</v>
      </c>
      <c r="AQ91" s="1">
        <f>IFERROR(VLOOKUP(AF91,#REF!,6,0),IF(AJ91&gt;1,AJ91-1,AJ91))</f>
        <v>0.89999999999999991</v>
      </c>
      <c r="AR91" s="1">
        <f>IFERROR(VLOOKUP(AF91,#REF!,24,0),0)</f>
        <v>0</v>
      </c>
      <c r="AS91" s="1">
        <f t="shared" si="8"/>
        <v>2.6999999999999997</v>
      </c>
      <c r="AT91" s="1">
        <f t="shared" si="9"/>
        <v>4</v>
      </c>
      <c r="AU91" s="1">
        <f t="shared" si="10"/>
        <v>3</v>
      </c>
      <c r="AV91" s="21">
        <f t="shared" si="11"/>
        <v>0.4</v>
      </c>
      <c r="AW91" s="21" cm="1">
        <f t="array" ref="AW91">IF(L91="DATN",0,IF(L91="DA",IF(LEN(Q91)=0,0,0.2),IF(L91="TN",IF(H91="KSCQ",1,1.5), _xlfn.SWITCH(H91,"CN",1.5,"KSCQ",1.5,"CTTT",2,"HEDSPI",1.8,"Viet-Phap",1.8,"KSTN",1.8,"ThSKH",2,"ThSKT",2,"SIE",2,"LATS",2,"KSCLC",1.8,0))))</f>
        <v>1.5</v>
      </c>
      <c r="AX91" s="1">
        <f t="shared" si="12"/>
        <v>170</v>
      </c>
      <c r="AY91" s="1" t="b">
        <f t="shared" si="13"/>
        <v>0</v>
      </c>
      <c r="AZ91" s="1" t="e">
        <f t="shared" si="14"/>
        <v>#REF!</v>
      </c>
      <c r="BA91" s="1"/>
      <c r="BB91" s="1"/>
    </row>
    <row r="92" spans="1:54" ht="12" customHeight="1" x14ac:dyDescent="0.2">
      <c r="A92" s="1" t="s">
        <v>288</v>
      </c>
      <c r="B92" s="1">
        <v>20232</v>
      </c>
      <c r="C92" s="1">
        <v>149480</v>
      </c>
      <c r="D92" s="1" t="s">
        <v>235</v>
      </c>
      <c r="E92" s="1" t="s">
        <v>236</v>
      </c>
      <c r="F92" s="1" t="s">
        <v>300</v>
      </c>
      <c r="G92" s="1" t="s">
        <v>345</v>
      </c>
      <c r="H92" s="1" t="s">
        <v>50</v>
      </c>
      <c r="I92" s="1" t="s">
        <v>53</v>
      </c>
      <c r="J92" s="1">
        <v>0</v>
      </c>
      <c r="K92" s="1">
        <v>180</v>
      </c>
      <c r="L92" s="1" t="s">
        <v>291</v>
      </c>
      <c r="M92" s="1" t="s">
        <v>622</v>
      </c>
      <c r="N92" s="1" t="s">
        <v>623</v>
      </c>
      <c r="O92" s="1" t="s">
        <v>483</v>
      </c>
      <c r="P92" s="1" t="s">
        <v>295</v>
      </c>
      <c r="Q92" s="1"/>
      <c r="R92" s="1"/>
      <c r="S92" s="1"/>
      <c r="T92" s="1"/>
      <c r="U92" s="1" t="s">
        <v>297</v>
      </c>
      <c r="V92" s="1" t="s">
        <v>298</v>
      </c>
      <c r="X92" s="14" t="s">
        <v>45</v>
      </c>
      <c r="Y92" s="14" t="s">
        <v>45</v>
      </c>
      <c r="Z92" s="14" t="s">
        <v>45</v>
      </c>
      <c r="AA92" s="14" t="s">
        <v>299</v>
      </c>
      <c r="AB92" s="23"/>
      <c r="AC92" s="23"/>
      <c r="AD92" s="23"/>
      <c r="AE92" s="23"/>
      <c r="AF92" s="16">
        <f t="shared" si="0"/>
        <v>149480</v>
      </c>
      <c r="AG92" s="17">
        <f t="shared" si="1"/>
        <v>1</v>
      </c>
      <c r="AH92" s="17">
        <f t="shared" si="2"/>
        <v>7.1999999999999993</v>
      </c>
      <c r="AI92" s="18">
        <f>IFERROR(IF(L92="DA",0,IF(L92="TN",VALUE(LEFT(RIGHT(F92,4),1)),IFERROR(VLOOKUP(C92,#REF!,3,0),VLOOKUP(VALUE(C92),#REF!,3,0))*AG92)),AM92+AN92+AO92)</f>
        <v>4</v>
      </c>
      <c r="AJ92" s="18">
        <f t="shared" si="3"/>
        <v>1.9</v>
      </c>
      <c r="AK92" s="19">
        <f t="shared" si="4"/>
        <v>7.6</v>
      </c>
      <c r="AM92" s="4">
        <f t="shared" si="5"/>
        <v>3</v>
      </c>
      <c r="AN92" s="4">
        <f t="shared" si="6"/>
        <v>1</v>
      </c>
      <c r="AO92" s="1">
        <f t="shared" si="7"/>
        <v>0</v>
      </c>
      <c r="AP92" s="20" t="e">
        <f>VLOOKUP(C92,#REF!,4,0)</f>
        <v>#REF!</v>
      </c>
      <c r="AQ92" s="1">
        <f>IFERROR(VLOOKUP(AF92,#REF!,6,0),IF(AJ92&gt;1,AJ92-1,AJ92))</f>
        <v>0.89999999999999991</v>
      </c>
      <c r="AR92" s="1">
        <f>IFERROR(VLOOKUP(AF92,#REF!,24,0),0)</f>
        <v>0</v>
      </c>
      <c r="AS92" s="1">
        <f t="shared" si="8"/>
        <v>2.6999999999999997</v>
      </c>
      <c r="AT92" s="1">
        <f t="shared" si="9"/>
        <v>4</v>
      </c>
      <c r="AU92" s="1">
        <f t="shared" si="10"/>
        <v>3</v>
      </c>
      <c r="AV92" s="21">
        <f t="shared" si="11"/>
        <v>0.4</v>
      </c>
      <c r="AW92" s="21" cm="1">
        <f t="array" ref="AW92">IF(L92="DATN",0,IF(L92="DA",IF(LEN(Q92)=0,0,0.2),IF(L92="TN",IF(H92="KSCQ",1,1.5), _xlfn.SWITCH(H92,"CN",1.5,"KSCQ",1.5,"CTTT",2,"HEDSPI",1.8,"Viet-Phap",1.8,"KSTN",1.8,"ThSKH",2,"ThSKT",2,"SIE",2,"LATS",2,"KSCLC",1.8,0))))</f>
        <v>1.5</v>
      </c>
      <c r="AX92" s="1">
        <f t="shared" si="12"/>
        <v>180</v>
      </c>
      <c r="AY92" s="1" t="b">
        <f t="shared" si="13"/>
        <v>0</v>
      </c>
      <c r="AZ92" s="1" t="e">
        <f t="shared" si="14"/>
        <v>#REF!</v>
      </c>
      <c r="BA92" s="1"/>
      <c r="BB92" s="1"/>
    </row>
    <row r="93" spans="1:54" ht="12" customHeight="1" x14ac:dyDescent="0.2">
      <c r="A93" s="1" t="s">
        <v>288</v>
      </c>
      <c r="B93" s="1">
        <v>20232</v>
      </c>
      <c r="C93" s="1">
        <v>149507</v>
      </c>
      <c r="D93" s="1" t="s">
        <v>78</v>
      </c>
      <c r="E93" s="1" t="s">
        <v>79</v>
      </c>
      <c r="F93" s="1" t="s">
        <v>289</v>
      </c>
      <c r="G93" s="1" t="s">
        <v>624</v>
      </c>
      <c r="H93" s="1" t="s">
        <v>50</v>
      </c>
      <c r="I93" s="1" t="s">
        <v>53</v>
      </c>
      <c r="J93" s="1">
        <v>0</v>
      </c>
      <c r="K93" s="1">
        <v>50</v>
      </c>
      <c r="L93" s="1" t="s">
        <v>291</v>
      </c>
      <c r="M93" s="1" t="s">
        <v>625</v>
      </c>
      <c r="N93" s="1" t="s">
        <v>626</v>
      </c>
      <c r="O93" s="1" t="s">
        <v>395</v>
      </c>
      <c r="P93" s="1" t="s">
        <v>295</v>
      </c>
      <c r="Q93" s="1" t="s">
        <v>22</v>
      </c>
      <c r="R93" s="1" t="s">
        <v>296</v>
      </c>
      <c r="S93" s="1">
        <v>976707772</v>
      </c>
      <c r="T93" s="1"/>
      <c r="U93" s="1" t="s">
        <v>297</v>
      </c>
      <c r="V93" s="1" t="s">
        <v>298</v>
      </c>
      <c r="X93" s="14" t="s">
        <v>45</v>
      </c>
      <c r="Y93" s="14" t="s">
        <v>45</v>
      </c>
      <c r="Z93" s="14" t="s">
        <v>45</v>
      </c>
      <c r="AA93" s="14" t="s">
        <v>299</v>
      </c>
      <c r="AB93" s="2"/>
      <c r="AC93" s="2"/>
      <c r="AD93" s="2"/>
      <c r="AE93" s="2"/>
      <c r="AF93" s="16">
        <f t="shared" si="0"/>
        <v>149507</v>
      </c>
      <c r="AG93" s="17">
        <f t="shared" si="1"/>
        <v>1</v>
      </c>
      <c r="AH93" s="17">
        <f t="shared" si="2"/>
        <v>4</v>
      </c>
      <c r="AI93" s="18">
        <f>IFERROR(IF(L93="DA",0,IF(L93="TN",VALUE(LEFT(RIGHT(F93,4),1)),IFERROR(VLOOKUP(C93,#REF!,3,0),VLOOKUP(VALUE(C93),#REF!,3,0))*AG93)),AM93+AN93+AO93)</f>
        <v>3</v>
      </c>
      <c r="AJ93" s="18">
        <f t="shared" si="3"/>
        <v>1.5</v>
      </c>
      <c r="AK93" s="19">
        <f t="shared" si="4"/>
        <v>4.5</v>
      </c>
      <c r="AM93" s="4">
        <f t="shared" si="5"/>
        <v>2</v>
      </c>
      <c r="AN93" s="4">
        <f t="shared" si="6"/>
        <v>1</v>
      </c>
      <c r="AO93" s="1">
        <f t="shared" si="7"/>
        <v>0</v>
      </c>
      <c r="AP93" s="20" t="e">
        <f>VLOOKUP(C93,#REF!,4,0)</f>
        <v>#REF!</v>
      </c>
      <c r="AQ93" s="1">
        <f>IFERROR(VLOOKUP(AF93,#REF!,6,0),IF(AJ93&gt;1,AJ93-1,AJ93))</f>
        <v>0.5</v>
      </c>
      <c r="AR93" s="1">
        <f>IFERROR(VLOOKUP(AF93,#REF!,24,0),0)</f>
        <v>0</v>
      </c>
      <c r="AS93" s="1">
        <f t="shared" si="8"/>
        <v>1</v>
      </c>
      <c r="AT93" s="1">
        <f t="shared" si="9"/>
        <v>3</v>
      </c>
      <c r="AU93" s="1">
        <f t="shared" si="10"/>
        <v>2</v>
      </c>
      <c r="AV93" s="21">
        <f t="shared" si="11"/>
        <v>0</v>
      </c>
      <c r="AW93" s="21" cm="1">
        <f t="array" ref="AW93">IF(L93="DATN",0,IF(L93="DA",IF(LEN(Q93)=0,0,0.2),IF(L93="TN",IF(H93="KSCQ",1,1.5), _xlfn.SWITCH(H93,"CN",1.5,"KSCQ",1.5,"CTTT",2,"HEDSPI",1.8,"Viet-Phap",1.8,"KSTN",1.8,"ThSKH",2,"ThSKT",2,"SIE",2,"LATS",2,"KSCLC",1.8,0))))</f>
        <v>1.5</v>
      </c>
      <c r="AX93" s="1">
        <f t="shared" si="12"/>
        <v>50</v>
      </c>
      <c r="AY93" s="1" t="b">
        <f t="shared" si="13"/>
        <v>0</v>
      </c>
      <c r="AZ93" s="1" t="e">
        <f t="shared" si="14"/>
        <v>#REF!</v>
      </c>
      <c r="BA93" s="1"/>
      <c r="BB93" s="1"/>
    </row>
    <row r="94" spans="1:54" ht="12" customHeight="1" x14ac:dyDescent="0.2">
      <c r="A94" s="1" t="s">
        <v>288</v>
      </c>
      <c r="B94" s="1">
        <v>20232</v>
      </c>
      <c r="C94" s="1">
        <v>149482</v>
      </c>
      <c r="D94" s="1" t="s">
        <v>74</v>
      </c>
      <c r="E94" s="1" t="s">
        <v>75</v>
      </c>
      <c r="F94" s="1" t="s">
        <v>289</v>
      </c>
      <c r="G94" s="1" t="s">
        <v>627</v>
      </c>
      <c r="H94" s="1" t="s">
        <v>50</v>
      </c>
      <c r="I94" s="1" t="s">
        <v>53</v>
      </c>
      <c r="J94" s="1">
        <v>0</v>
      </c>
      <c r="K94" s="1">
        <v>100</v>
      </c>
      <c r="L94" s="1" t="s">
        <v>291</v>
      </c>
      <c r="M94" s="1" t="s">
        <v>628</v>
      </c>
      <c r="N94" s="1" t="s">
        <v>629</v>
      </c>
      <c r="O94" s="1" t="s">
        <v>630</v>
      </c>
      <c r="P94" s="1" t="s">
        <v>295</v>
      </c>
      <c r="Q94" s="1" t="s">
        <v>22</v>
      </c>
      <c r="R94" s="1" t="s">
        <v>296</v>
      </c>
      <c r="S94" s="1">
        <v>976707772</v>
      </c>
      <c r="T94" s="1"/>
      <c r="U94" s="1" t="s">
        <v>297</v>
      </c>
      <c r="V94" s="1" t="s">
        <v>298</v>
      </c>
      <c r="X94" s="14" t="s">
        <v>45</v>
      </c>
      <c r="Y94" s="14" t="s">
        <v>45</v>
      </c>
      <c r="Z94" s="14" t="s">
        <v>45</v>
      </c>
      <c r="AA94" s="14" t="s">
        <v>299</v>
      </c>
      <c r="AB94" s="2"/>
      <c r="AC94" s="2"/>
      <c r="AD94" s="2"/>
      <c r="AE94" s="2"/>
      <c r="AF94" s="16">
        <f t="shared" si="0"/>
        <v>149482</v>
      </c>
      <c r="AG94" s="17">
        <f t="shared" si="1"/>
        <v>1</v>
      </c>
      <c r="AH94" s="17">
        <f t="shared" si="2"/>
        <v>4.4000000000000004</v>
      </c>
      <c r="AI94" s="18">
        <f>IFERROR(IF(L94="DA",0,IF(L94="TN",VALUE(LEFT(RIGHT(F94,4),1)),IFERROR(VLOOKUP(C94,#REF!,3,0),VLOOKUP(VALUE(C94),#REF!,3,0))*AG94)),AM94+AN94+AO94)</f>
        <v>3</v>
      </c>
      <c r="AJ94" s="18">
        <f t="shared" si="3"/>
        <v>1.7</v>
      </c>
      <c r="AK94" s="19">
        <f t="shared" si="4"/>
        <v>5.0999999999999996</v>
      </c>
      <c r="AM94" s="4">
        <f t="shared" si="5"/>
        <v>2</v>
      </c>
      <c r="AN94" s="4">
        <f t="shared" si="6"/>
        <v>1</v>
      </c>
      <c r="AO94" s="1">
        <f t="shared" si="7"/>
        <v>0</v>
      </c>
      <c r="AP94" s="20" t="e">
        <f>VLOOKUP(C94,#REF!,4,0)</f>
        <v>#REF!</v>
      </c>
      <c r="AQ94" s="1">
        <f>IFERROR(VLOOKUP(AF94,#REF!,6,0),IF(AJ94&gt;1,AJ94-1,AJ94))</f>
        <v>0.7</v>
      </c>
      <c r="AR94" s="1">
        <f>IFERROR(VLOOKUP(AF94,#REF!,24,0),0)</f>
        <v>0</v>
      </c>
      <c r="AS94" s="1">
        <f t="shared" si="8"/>
        <v>1.4</v>
      </c>
      <c r="AT94" s="1">
        <f t="shared" si="9"/>
        <v>3</v>
      </c>
      <c r="AU94" s="1">
        <f t="shared" si="10"/>
        <v>2</v>
      </c>
      <c r="AV94" s="21">
        <f t="shared" si="11"/>
        <v>0.2</v>
      </c>
      <c r="AW94" s="21" cm="1">
        <f t="array" ref="AW94">IF(L94="DATN",0,IF(L94="DA",IF(LEN(Q94)=0,0,0.2),IF(L94="TN",IF(H94="KSCQ",1,1.5), _xlfn.SWITCH(H94,"CN",1.5,"KSCQ",1.5,"CTTT",2,"HEDSPI",1.8,"Viet-Phap",1.8,"KSTN",1.8,"ThSKH",2,"ThSKT",2,"SIE",2,"LATS",2,"KSCLC",1.8,0))))</f>
        <v>1.5</v>
      </c>
      <c r="AX94" s="1">
        <f t="shared" si="12"/>
        <v>100</v>
      </c>
      <c r="AY94" s="1" t="b">
        <f t="shared" si="13"/>
        <v>0</v>
      </c>
      <c r="AZ94" s="1" t="e">
        <f t="shared" si="14"/>
        <v>#REF!</v>
      </c>
      <c r="BA94" s="1"/>
      <c r="BB94" s="1"/>
    </row>
    <row r="95" spans="1:54" ht="12" customHeight="1" x14ac:dyDescent="0.2">
      <c r="A95" s="1" t="s">
        <v>288</v>
      </c>
      <c r="B95" s="1">
        <v>20232</v>
      </c>
      <c r="C95" s="1">
        <v>149504</v>
      </c>
      <c r="D95" s="1" t="s">
        <v>90</v>
      </c>
      <c r="E95" s="1" t="s">
        <v>91</v>
      </c>
      <c r="F95" s="1" t="s">
        <v>300</v>
      </c>
      <c r="G95" s="1" t="s">
        <v>584</v>
      </c>
      <c r="H95" s="1" t="s">
        <v>50</v>
      </c>
      <c r="I95" s="1" t="s">
        <v>53</v>
      </c>
      <c r="J95" s="1">
        <v>0</v>
      </c>
      <c r="K95" s="1">
        <v>40</v>
      </c>
      <c r="L95" s="1" t="s">
        <v>291</v>
      </c>
      <c r="M95" s="1" t="s">
        <v>631</v>
      </c>
      <c r="N95" s="1" t="s">
        <v>632</v>
      </c>
      <c r="O95" s="1" t="s">
        <v>633</v>
      </c>
      <c r="P95" s="1" t="s">
        <v>295</v>
      </c>
      <c r="Q95" s="1" t="s">
        <v>24</v>
      </c>
      <c r="R95" s="1" t="s">
        <v>634</v>
      </c>
      <c r="S95" s="1">
        <v>913030731</v>
      </c>
      <c r="T95" s="1"/>
      <c r="U95" s="1" t="s">
        <v>297</v>
      </c>
      <c r="V95" s="1" t="s">
        <v>298</v>
      </c>
      <c r="X95" s="14" t="s">
        <v>45</v>
      </c>
      <c r="Y95" s="14" t="s">
        <v>45</v>
      </c>
      <c r="Z95" s="14" t="s">
        <v>45</v>
      </c>
      <c r="AA95" s="14" t="s">
        <v>299</v>
      </c>
      <c r="AB95" s="2"/>
      <c r="AC95" s="2"/>
      <c r="AD95" s="2"/>
      <c r="AE95" s="28"/>
      <c r="AF95" s="16">
        <f t="shared" si="0"/>
        <v>149504</v>
      </c>
      <c r="AG95" s="17">
        <f t="shared" si="1"/>
        <v>1</v>
      </c>
      <c r="AH95" s="17">
        <f t="shared" si="2"/>
        <v>6</v>
      </c>
      <c r="AI95" s="18">
        <f>IFERROR(IF(L95="DA",0,IF(L95="TN",VALUE(LEFT(RIGHT(F95,4),1)),IFERROR(VLOOKUP(C95,#REF!,3,0),VLOOKUP(VALUE(C95),#REF!,3,0))*AG95)),AM95+AN95+AO95)</f>
        <v>4</v>
      </c>
      <c r="AJ95" s="18">
        <f t="shared" si="3"/>
        <v>1.5</v>
      </c>
      <c r="AK95" s="19">
        <f t="shared" si="4"/>
        <v>6</v>
      </c>
      <c r="AM95" s="4">
        <f t="shared" si="5"/>
        <v>3</v>
      </c>
      <c r="AN95" s="4">
        <f t="shared" si="6"/>
        <v>1</v>
      </c>
      <c r="AO95" s="1">
        <f t="shared" si="7"/>
        <v>0</v>
      </c>
      <c r="AP95" s="20" t="e">
        <f>VLOOKUP(C95,#REF!,4,0)</f>
        <v>#REF!</v>
      </c>
      <c r="AQ95" s="1">
        <f>IFERROR(VLOOKUP(AF95,#REF!,6,0),IF(AJ95&gt;1,AJ95-1,AJ95))</f>
        <v>0.5</v>
      </c>
      <c r="AR95" s="1">
        <f>IFERROR(VLOOKUP(AF95,#REF!,24,0),0)</f>
        <v>0</v>
      </c>
      <c r="AS95" s="1">
        <f t="shared" si="8"/>
        <v>1.5</v>
      </c>
      <c r="AT95" s="1">
        <f t="shared" si="9"/>
        <v>4</v>
      </c>
      <c r="AU95" s="1">
        <f t="shared" si="10"/>
        <v>3</v>
      </c>
      <c r="AV95" s="21">
        <f t="shared" si="11"/>
        <v>0</v>
      </c>
      <c r="AW95" s="21" cm="1">
        <f t="array" ref="AW95">IF(L95="DATN",0,IF(L95="DA",IF(LEN(Q95)=0,0,0.2),IF(L95="TN",IF(H95="KSCQ",1,1.5), _xlfn.SWITCH(H95,"CN",1.5,"KSCQ",1.5,"CTTT",2,"HEDSPI",1.8,"Viet-Phap",1.8,"KSTN",1.8,"ThSKH",2,"ThSKT",2,"SIE",2,"LATS",2,"KSCLC",1.8,0))))</f>
        <v>1.5</v>
      </c>
      <c r="AX95" s="1">
        <f t="shared" si="12"/>
        <v>40</v>
      </c>
      <c r="AY95" s="1" t="b">
        <f t="shared" si="13"/>
        <v>0</v>
      </c>
      <c r="AZ95" s="1" t="e">
        <f t="shared" si="14"/>
        <v>#REF!</v>
      </c>
      <c r="BA95" s="1"/>
      <c r="BB95" s="1"/>
    </row>
    <row r="96" spans="1:54" ht="12" customHeight="1" x14ac:dyDescent="0.2">
      <c r="A96" s="1" t="s">
        <v>288</v>
      </c>
      <c r="B96" s="1">
        <v>20232</v>
      </c>
      <c r="C96" s="1">
        <v>147847</v>
      </c>
      <c r="D96" s="1" t="s">
        <v>80</v>
      </c>
      <c r="E96" s="1" t="s">
        <v>81</v>
      </c>
      <c r="F96" s="1" t="s">
        <v>379</v>
      </c>
      <c r="G96" s="1" t="s">
        <v>635</v>
      </c>
      <c r="H96" s="1" t="s">
        <v>47</v>
      </c>
      <c r="I96" s="1" t="s">
        <v>53</v>
      </c>
      <c r="J96" s="1">
        <v>0</v>
      </c>
      <c r="K96" s="1">
        <v>40</v>
      </c>
      <c r="L96" s="1" t="s">
        <v>61</v>
      </c>
      <c r="M96" s="1" t="s">
        <v>636</v>
      </c>
      <c r="N96" s="1" t="s">
        <v>637</v>
      </c>
      <c r="O96" s="1" t="s">
        <v>638</v>
      </c>
      <c r="P96" s="1" t="s">
        <v>295</v>
      </c>
      <c r="Q96" s="1" t="s">
        <v>639</v>
      </c>
      <c r="R96" s="1" t="s">
        <v>640</v>
      </c>
      <c r="S96" s="1">
        <v>983359425</v>
      </c>
      <c r="T96" s="1"/>
      <c r="U96" s="1" t="s">
        <v>297</v>
      </c>
      <c r="V96" s="1" t="s">
        <v>298</v>
      </c>
      <c r="X96" s="14" t="s">
        <v>45</v>
      </c>
      <c r="Y96" s="14" t="s">
        <v>45</v>
      </c>
      <c r="Z96" s="14" t="s">
        <v>45</v>
      </c>
      <c r="AA96" s="14" t="s">
        <v>299</v>
      </c>
      <c r="AB96" s="2"/>
      <c r="AC96" s="2"/>
      <c r="AD96" s="2"/>
      <c r="AE96" s="2"/>
      <c r="AF96" s="16">
        <f t="shared" si="0"/>
        <v>147847</v>
      </c>
      <c r="AG96" s="17">
        <f t="shared" si="1"/>
        <v>1</v>
      </c>
      <c r="AH96" s="17">
        <f t="shared" si="2"/>
        <v>5.2</v>
      </c>
      <c r="AI96" s="18">
        <f>IFERROR(IF(L96="DA",0,IF(L96="TN",VALUE(LEFT(RIGHT(F96,4),1)),IFERROR(VLOOKUP(C96,#REF!,3,0),VLOOKUP(VALUE(C96),#REF!,3,0))*AG96)),AM96+AN96+AO96)</f>
        <v>4</v>
      </c>
      <c r="AJ96" s="18">
        <f t="shared" si="3"/>
        <v>1.8</v>
      </c>
      <c r="AK96" s="19">
        <f t="shared" si="4"/>
        <v>7.2</v>
      </c>
      <c r="AM96" s="4">
        <f t="shared" si="5"/>
        <v>0</v>
      </c>
      <c r="AN96" s="4">
        <f t="shared" si="6"/>
        <v>4</v>
      </c>
      <c r="AO96" s="1">
        <f t="shared" si="7"/>
        <v>0</v>
      </c>
      <c r="AP96" s="20" t="e">
        <f>VLOOKUP(C96,#REF!,4,0)</f>
        <v>#REF!</v>
      </c>
      <c r="AQ96" s="1">
        <f>IFERROR(VLOOKUP(AF96,#REF!,6,0),IF(AJ96&gt;1,AJ96-1,AJ96))</f>
        <v>0.8</v>
      </c>
      <c r="AR96" s="1">
        <f>IFERROR(VLOOKUP(AF96,#REF!,24,0),0)</f>
        <v>0</v>
      </c>
      <c r="AS96" s="1">
        <f t="shared" si="8"/>
        <v>1.6</v>
      </c>
      <c r="AT96" s="1">
        <f t="shared" si="9"/>
        <v>4</v>
      </c>
      <c r="AU96" s="1">
        <f t="shared" si="10"/>
        <v>2</v>
      </c>
      <c r="AV96" s="21">
        <f t="shared" si="11"/>
        <v>0</v>
      </c>
      <c r="AW96" s="21" cm="1">
        <f t="array" ref="AW96">IF(L96="DATN",0,IF(L96="DA",IF(LEN(Q96)=0,0,0.2),IF(L96="TN",IF(H96="KSCQ",1,1.5), _xlfn.SWITCH(H96,"CN",1.5,"KSCQ",1.5,"CTTT",2,"HEDSPI",1.8,"Viet-Phap",1.8,"KSTN",1.8,"ThSKH",2,"ThSKT",2,"SIE",2,"LATS",2,"KSCLC",1.8,0))))</f>
        <v>1.8</v>
      </c>
      <c r="AX96" s="1">
        <f t="shared" si="12"/>
        <v>40</v>
      </c>
      <c r="AY96" s="1" t="b">
        <f t="shared" si="13"/>
        <v>0</v>
      </c>
      <c r="AZ96" s="1" t="e">
        <f t="shared" si="14"/>
        <v>#REF!</v>
      </c>
      <c r="BA96" s="1"/>
      <c r="BB96" s="1"/>
    </row>
    <row r="97" spans="1:54" ht="12" customHeight="1" x14ac:dyDescent="0.2">
      <c r="A97" s="1" t="s">
        <v>288</v>
      </c>
      <c r="B97" s="1">
        <v>20232</v>
      </c>
      <c r="C97" s="1">
        <v>147847</v>
      </c>
      <c r="D97" s="1" t="s">
        <v>80</v>
      </c>
      <c r="E97" s="1" t="s">
        <v>81</v>
      </c>
      <c r="F97" s="1" t="s">
        <v>379</v>
      </c>
      <c r="G97" s="1" t="s">
        <v>635</v>
      </c>
      <c r="H97" s="1" t="s">
        <v>47</v>
      </c>
      <c r="I97" s="1" t="s">
        <v>53</v>
      </c>
      <c r="J97" s="1">
        <v>0</v>
      </c>
      <c r="K97" s="1">
        <v>40</v>
      </c>
      <c r="L97" s="1" t="s">
        <v>61</v>
      </c>
      <c r="M97" s="1" t="s">
        <v>636</v>
      </c>
      <c r="N97" s="1" t="s">
        <v>637</v>
      </c>
      <c r="O97" s="1" t="s">
        <v>638</v>
      </c>
      <c r="P97" s="1" t="s">
        <v>295</v>
      </c>
      <c r="Q97" s="1" t="s">
        <v>641</v>
      </c>
      <c r="R97" s="1" t="s">
        <v>409</v>
      </c>
      <c r="S97" s="1">
        <v>987768886</v>
      </c>
      <c r="T97" s="1"/>
      <c r="U97" s="1" t="s">
        <v>297</v>
      </c>
      <c r="V97" s="1" t="s">
        <v>298</v>
      </c>
      <c r="X97" s="14" t="s">
        <v>45</v>
      </c>
      <c r="Y97" s="14" t="s">
        <v>45</v>
      </c>
      <c r="Z97" s="14" t="s">
        <v>45</v>
      </c>
      <c r="AA97" s="14" t="s">
        <v>299</v>
      </c>
      <c r="AB97" s="2"/>
      <c r="AC97" s="2"/>
      <c r="AD97" s="2"/>
      <c r="AE97" s="2"/>
      <c r="AF97" s="16">
        <f t="shared" si="0"/>
        <v>147847</v>
      </c>
      <c r="AG97" s="17">
        <f t="shared" si="1"/>
        <v>1</v>
      </c>
      <c r="AH97" s="17">
        <f t="shared" si="2"/>
        <v>5.2</v>
      </c>
      <c r="AI97" s="18">
        <f>IFERROR(IF(L97="DA",0,IF(L97="TN",VALUE(LEFT(RIGHT(F97,4),1)),IFERROR(VLOOKUP(C97,#REF!,3,0),VLOOKUP(VALUE(C97),#REF!,3,0))*AG97)),AM97+AN97+AO97)</f>
        <v>4</v>
      </c>
      <c r="AJ97" s="18">
        <f t="shared" si="3"/>
        <v>1.8</v>
      </c>
      <c r="AK97" s="19">
        <f t="shared" si="4"/>
        <v>7.2</v>
      </c>
      <c r="AM97" s="4">
        <f t="shared" si="5"/>
        <v>0</v>
      </c>
      <c r="AN97" s="4">
        <f t="shared" si="6"/>
        <v>4</v>
      </c>
      <c r="AO97" s="1">
        <f t="shared" si="7"/>
        <v>0</v>
      </c>
      <c r="AP97" s="20" t="e">
        <f>VLOOKUP(C97,#REF!,4,0)</f>
        <v>#REF!</v>
      </c>
      <c r="AQ97" s="1">
        <f>IFERROR(VLOOKUP(AF97,#REF!,6,0),IF(AJ97&gt;1,AJ97-1,AJ97))</f>
        <v>0.8</v>
      </c>
      <c r="AR97" s="1">
        <f>IFERROR(VLOOKUP(AF97,#REF!,24,0),0)</f>
        <v>0</v>
      </c>
      <c r="AS97" s="1">
        <f t="shared" si="8"/>
        <v>1.6</v>
      </c>
      <c r="AT97" s="1">
        <f t="shared" si="9"/>
        <v>4</v>
      </c>
      <c r="AU97" s="1">
        <f t="shared" si="10"/>
        <v>2</v>
      </c>
      <c r="AV97" s="21">
        <f t="shared" si="11"/>
        <v>0</v>
      </c>
      <c r="AW97" s="21" cm="1">
        <f t="array" ref="AW97">IF(L97="DATN",0,IF(L97="DA",IF(LEN(Q97)=0,0,0.2),IF(L97="TN",IF(H97="KSCQ",1,1.5), _xlfn.SWITCH(H97,"CN",1.5,"KSCQ",1.5,"CTTT",2,"HEDSPI",1.8,"Viet-Phap",1.8,"KSTN",1.8,"ThSKH",2,"ThSKT",2,"SIE",2,"LATS",2,"KSCLC",1.8,0))))</f>
        <v>1.8</v>
      </c>
      <c r="AX97" s="1">
        <f t="shared" si="12"/>
        <v>40</v>
      </c>
      <c r="AY97" s="1" t="b">
        <f t="shared" si="13"/>
        <v>0</v>
      </c>
      <c r="AZ97" s="1" t="e">
        <f t="shared" si="14"/>
        <v>#REF!</v>
      </c>
      <c r="BA97" s="1"/>
      <c r="BB97" s="1"/>
    </row>
    <row r="98" spans="1:54" ht="12" customHeight="1" x14ac:dyDescent="0.2">
      <c r="A98" s="1" t="s">
        <v>288</v>
      </c>
      <c r="B98" s="1">
        <v>20232</v>
      </c>
      <c r="C98" s="1">
        <v>149433</v>
      </c>
      <c r="D98" s="1" t="s">
        <v>176</v>
      </c>
      <c r="E98" s="1" t="s">
        <v>177</v>
      </c>
      <c r="F98" s="1" t="s">
        <v>289</v>
      </c>
      <c r="G98" s="1" t="s">
        <v>301</v>
      </c>
      <c r="H98" s="1" t="s">
        <v>50</v>
      </c>
      <c r="I98" s="1" t="s">
        <v>53</v>
      </c>
      <c r="J98" s="1">
        <v>0</v>
      </c>
      <c r="K98" s="1">
        <v>160</v>
      </c>
      <c r="L98" s="1" t="s">
        <v>291</v>
      </c>
      <c r="M98" s="1" t="s">
        <v>642</v>
      </c>
      <c r="N98" s="1" t="s">
        <v>643</v>
      </c>
      <c r="O98" s="1" t="s">
        <v>402</v>
      </c>
      <c r="P98" s="1" t="s">
        <v>295</v>
      </c>
      <c r="Q98" s="1" t="s">
        <v>34</v>
      </c>
      <c r="R98" s="1" t="s">
        <v>527</v>
      </c>
      <c r="S98" s="1">
        <v>969000610</v>
      </c>
      <c r="T98" s="1"/>
      <c r="U98" s="1" t="s">
        <v>297</v>
      </c>
      <c r="V98" s="1" t="s">
        <v>298</v>
      </c>
      <c r="X98" s="14" t="s">
        <v>45</v>
      </c>
      <c r="Y98" s="14" t="s">
        <v>45</v>
      </c>
      <c r="Z98" s="14" t="s">
        <v>45</v>
      </c>
      <c r="AA98" s="14" t="s">
        <v>299</v>
      </c>
      <c r="AB98" s="2"/>
      <c r="AC98" s="2"/>
      <c r="AD98" s="2"/>
      <c r="AE98" s="2"/>
      <c r="AF98" s="16">
        <f t="shared" si="0"/>
        <v>149433</v>
      </c>
      <c r="AG98" s="17">
        <f t="shared" si="1"/>
        <v>1</v>
      </c>
      <c r="AH98" s="17">
        <f t="shared" si="2"/>
        <v>4.8</v>
      </c>
      <c r="AI98" s="18">
        <f>IFERROR(IF(L98="DA",0,IF(L98="TN",VALUE(LEFT(RIGHT(F98,4),1)),IFERROR(VLOOKUP(C98,#REF!,3,0),VLOOKUP(VALUE(C98),#REF!,3,0))*AG98)),AM98+AN98+AO98)</f>
        <v>3</v>
      </c>
      <c r="AJ98" s="18">
        <f t="shared" si="3"/>
        <v>1.9</v>
      </c>
      <c r="AK98" s="19">
        <f t="shared" si="4"/>
        <v>5.6999999999999993</v>
      </c>
      <c r="AM98" s="4">
        <f t="shared" si="5"/>
        <v>2</v>
      </c>
      <c r="AN98" s="4">
        <f t="shared" si="6"/>
        <v>1</v>
      </c>
      <c r="AO98" s="1">
        <f t="shared" si="7"/>
        <v>0</v>
      </c>
      <c r="AP98" s="20" t="e">
        <f>VLOOKUP(C98,#REF!,4,0)</f>
        <v>#REF!</v>
      </c>
      <c r="AQ98" s="1">
        <f>IFERROR(VLOOKUP(AF98,#REF!,6,0),IF(AJ98&gt;1,AJ98-1,AJ98))</f>
        <v>0.89999999999999991</v>
      </c>
      <c r="AR98" s="1">
        <f>IFERROR(VLOOKUP(AF98,#REF!,24,0),0)</f>
        <v>0</v>
      </c>
      <c r="AS98" s="1">
        <f t="shared" si="8"/>
        <v>1.7999999999999998</v>
      </c>
      <c r="AT98" s="1">
        <f t="shared" si="9"/>
        <v>3</v>
      </c>
      <c r="AU98" s="1">
        <f t="shared" si="10"/>
        <v>2</v>
      </c>
      <c r="AV98" s="21">
        <f t="shared" si="11"/>
        <v>0.4</v>
      </c>
      <c r="AW98" s="21" cm="1">
        <f t="array" ref="AW98">IF(L98="DATN",0,IF(L98="DA",IF(LEN(Q98)=0,0,0.2),IF(L98="TN",IF(H98="KSCQ",1,1.5), _xlfn.SWITCH(H98,"CN",1.5,"KSCQ",1.5,"CTTT",2,"HEDSPI",1.8,"Viet-Phap",1.8,"KSTN",1.8,"ThSKH",2,"ThSKT",2,"SIE",2,"LATS",2,"KSCLC",1.8,0))))</f>
        <v>1.5</v>
      </c>
      <c r="AX98" s="1">
        <f t="shared" si="12"/>
        <v>160</v>
      </c>
      <c r="AY98" s="1" t="b">
        <f t="shared" si="13"/>
        <v>0</v>
      </c>
      <c r="AZ98" s="1" t="e">
        <f t="shared" si="14"/>
        <v>#REF!</v>
      </c>
      <c r="BA98" s="1"/>
      <c r="BB98" s="1"/>
    </row>
    <row r="99" spans="1:54" ht="12" customHeight="1" x14ac:dyDescent="0.2">
      <c r="A99" s="1" t="s">
        <v>288</v>
      </c>
      <c r="B99" s="1">
        <v>20232</v>
      </c>
      <c r="C99" s="1">
        <v>147706</v>
      </c>
      <c r="D99" s="1" t="s">
        <v>94</v>
      </c>
      <c r="E99" s="1" t="s">
        <v>95</v>
      </c>
      <c r="F99" s="1" t="s">
        <v>349</v>
      </c>
      <c r="G99" s="1" t="s">
        <v>644</v>
      </c>
      <c r="H99" s="1" t="s">
        <v>47</v>
      </c>
      <c r="I99" s="1" t="s">
        <v>53</v>
      </c>
      <c r="J99" s="1">
        <v>0</v>
      </c>
      <c r="K99" s="1">
        <v>120</v>
      </c>
      <c r="L99" s="1" t="s">
        <v>291</v>
      </c>
      <c r="M99" s="1" t="s">
        <v>645</v>
      </c>
      <c r="N99" s="1" t="s">
        <v>646</v>
      </c>
      <c r="O99" s="1" t="s">
        <v>337</v>
      </c>
      <c r="P99" s="1" t="s">
        <v>295</v>
      </c>
      <c r="Q99" s="1" t="s">
        <v>34</v>
      </c>
      <c r="R99" s="1" t="s">
        <v>527</v>
      </c>
      <c r="S99" s="1">
        <v>969000610</v>
      </c>
      <c r="T99" s="1"/>
      <c r="U99" s="1" t="s">
        <v>297</v>
      </c>
      <c r="V99" s="1" t="s">
        <v>298</v>
      </c>
      <c r="X99" s="14" t="s">
        <v>45</v>
      </c>
      <c r="Y99" s="14" t="s">
        <v>45</v>
      </c>
      <c r="Z99" s="14" t="s">
        <v>45</v>
      </c>
      <c r="AA99" s="14" t="s">
        <v>299</v>
      </c>
      <c r="AB99" s="2"/>
      <c r="AC99" s="2"/>
      <c r="AD99" s="2"/>
      <c r="AE99" s="2"/>
      <c r="AF99" s="16">
        <f t="shared" si="0"/>
        <v>147706</v>
      </c>
      <c r="AG99" s="17">
        <f t="shared" si="1"/>
        <v>1</v>
      </c>
      <c r="AH99" s="17">
        <f t="shared" si="2"/>
        <v>2</v>
      </c>
      <c r="AI99" s="18">
        <f>IFERROR(IF(L99="DA",0,IF(L99="TN",VALUE(LEFT(RIGHT(F99,4),1)),IFERROR(VLOOKUP(C99,#REF!,3,0),VLOOKUP(VALUE(C99),#REF!,3,0))*AG99)),AM99+AN99+AO99)</f>
        <v>2</v>
      </c>
      <c r="AJ99" s="18">
        <f t="shared" si="3"/>
        <v>2</v>
      </c>
      <c r="AK99" s="19">
        <f t="shared" si="4"/>
        <v>4</v>
      </c>
      <c r="AM99" s="4">
        <f t="shared" si="5"/>
        <v>2</v>
      </c>
      <c r="AN99" s="4">
        <f t="shared" si="6"/>
        <v>0</v>
      </c>
      <c r="AO99" s="1">
        <f t="shared" si="7"/>
        <v>0</v>
      </c>
      <c r="AP99" s="20" t="e">
        <f>VLOOKUP(C99,#REF!,4,0)</f>
        <v>#REF!</v>
      </c>
      <c r="AQ99" s="1">
        <f>IFERROR(VLOOKUP(AF99,#REF!,6,0),IF(AJ99&gt;1,AJ99-1,AJ99))</f>
        <v>1</v>
      </c>
      <c r="AR99" s="1">
        <f>IFERROR(VLOOKUP(AF99,#REF!,24,0),0)</f>
        <v>0</v>
      </c>
      <c r="AS99" s="1">
        <f t="shared" si="8"/>
        <v>2</v>
      </c>
      <c r="AT99" s="1">
        <f t="shared" si="9"/>
        <v>2</v>
      </c>
      <c r="AU99" s="1">
        <f t="shared" si="10"/>
        <v>2</v>
      </c>
      <c r="AV99" s="21">
        <f t="shared" si="11"/>
        <v>0.2</v>
      </c>
      <c r="AW99" s="21" cm="1">
        <f t="array" ref="AW99">IF(L99="DATN",0,IF(L99="DA",IF(LEN(Q99)=0,0,0.2),IF(L99="TN",IF(H99="KSCQ",1,1.5), _xlfn.SWITCH(H99,"CN",1.5,"KSCQ",1.5,"CTTT",2,"HEDSPI",1.8,"Viet-Phap",1.8,"KSTN",1.8,"ThSKH",2,"ThSKT",2,"SIE",2,"LATS",2,"KSCLC",1.8,0))))</f>
        <v>1.8</v>
      </c>
      <c r="AX99" s="1">
        <f t="shared" si="12"/>
        <v>120</v>
      </c>
      <c r="AY99" s="1" t="b">
        <f t="shared" si="13"/>
        <v>0</v>
      </c>
      <c r="AZ99" s="1" t="e">
        <f t="shared" si="14"/>
        <v>#REF!</v>
      </c>
      <c r="BA99" s="1"/>
      <c r="BB99" s="1"/>
    </row>
    <row r="100" spans="1:54" ht="12" customHeight="1" x14ac:dyDescent="0.2">
      <c r="A100" s="1" t="s">
        <v>288</v>
      </c>
      <c r="B100" s="1">
        <v>20232</v>
      </c>
      <c r="C100" s="1">
        <v>143783</v>
      </c>
      <c r="D100" s="1" t="s">
        <v>130</v>
      </c>
      <c r="E100" s="1" t="s">
        <v>131</v>
      </c>
      <c r="F100" s="1" t="s">
        <v>300</v>
      </c>
      <c r="G100" s="1" t="s">
        <v>647</v>
      </c>
      <c r="H100" s="1" t="s">
        <v>51</v>
      </c>
      <c r="I100" s="1" t="s">
        <v>53</v>
      </c>
      <c r="J100" s="1">
        <v>0</v>
      </c>
      <c r="K100" s="1">
        <v>80</v>
      </c>
      <c r="L100" s="1" t="s">
        <v>291</v>
      </c>
      <c r="M100" s="1" t="s">
        <v>648</v>
      </c>
      <c r="N100" s="1" t="s">
        <v>649</v>
      </c>
      <c r="O100" s="1" t="s">
        <v>414</v>
      </c>
      <c r="P100" s="1" t="s">
        <v>295</v>
      </c>
      <c r="Q100" s="1" t="s">
        <v>42</v>
      </c>
      <c r="R100" s="1" t="s">
        <v>650</v>
      </c>
      <c r="S100" s="1">
        <v>914727982</v>
      </c>
      <c r="T100" s="1"/>
      <c r="U100" s="1" t="s">
        <v>297</v>
      </c>
      <c r="V100" s="1" t="s">
        <v>298</v>
      </c>
      <c r="X100" s="14" t="s">
        <v>45</v>
      </c>
      <c r="Y100" s="14" t="s">
        <v>45</v>
      </c>
      <c r="Z100" s="14" t="s">
        <v>45</v>
      </c>
      <c r="AA100" s="14" t="s">
        <v>299</v>
      </c>
      <c r="AB100" s="2"/>
      <c r="AC100" s="2"/>
      <c r="AD100" s="2"/>
      <c r="AE100" s="2"/>
      <c r="AF100" s="16">
        <f t="shared" si="0"/>
        <v>143783</v>
      </c>
      <c r="AG100" s="17">
        <f t="shared" si="1"/>
        <v>1</v>
      </c>
      <c r="AH100" s="17">
        <f t="shared" si="2"/>
        <v>8.1000000000000014</v>
      </c>
      <c r="AI100" s="18">
        <f>IFERROR(IF(L100="DA",0,IF(L100="TN",VALUE(LEFT(RIGHT(F100,4),1)),IFERROR(VLOOKUP(C100,#REF!,3,0),VLOOKUP(VALUE(C100),#REF!,3,0))*AG100)),AM100+AN100+AO100)</f>
        <v>4</v>
      </c>
      <c r="AJ100" s="18">
        <f t="shared" si="3"/>
        <v>2.2000000000000002</v>
      </c>
      <c r="AK100" s="19">
        <f t="shared" si="4"/>
        <v>8.8000000000000007</v>
      </c>
      <c r="AM100" s="4">
        <f t="shared" si="5"/>
        <v>3</v>
      </c>
      <c r="AN100" s="4">
        <f t="shared" si="6"/>
        <v>1</v>
      </c>
      <c r="AO100" s="1">
        <f t="shared" si="7"/>
        <v>0</v>
      </c>
      <c r="AP100" s="20" t="e">
        <f>VLOOKUP(C100,#REF!,4,0)</f>
        <v>#REF!</v>
      </c>
      <c r="AQ100" s="1">
        <f>IFERROR(VLOOKUP(AF100,#REF!,6,0),IF(AJ100&gt;1,AJ100-1,AJ100))</f>
        <v>1.2000000000000002</v>
      </c>
      <c r="AR100" s="1">
        <f>IFERROR(VLOOKUP(AF100,#REF!,24,0),0)</f>
        <v>0</v>
      </c>
      <c r="AS100" s="1">
        <f t="shared" si="8"/>
        <v>3.6000000000000005</v>
      </c>
      <c r="AT100" s="1">
        <f t="shared" si="9"/>
        <v>4</v>
      </c>
      <c r="AU100" s="1">
        <f t="shared" si="10"/>
        <v>3</v>
      </c>
      <c r="AV100" s="21">
        <f t="shared" si="11"/>
        <v>0.2</v>
      </c>
      <c r="AW100" s="21" cm="1">
        <f t="array" ref="AW100">IF(L100="DATN",0,IF(L100="DA",IF(LEN(Q100)=0,0,0.2),IF(L100="TN",IF(H100="KSCQ",1,1.5), _xlfn.SWITCH(H100,"CN",1.5,"KSCQ",1.5,"CTTT",2,"HEDSPI",1.8,"Viet-Phap",1.8,"KSTN",1.8,"ThSKH",2,"ThSKT",2,"SIE",2,"LATS",2,"KSCLC",1.8,0))))</f>
        <v>2</v>
      </c>
      <c r="AX100" s="1">
        <f t="shared" si="12"/>
        <v>80</v>
      </c>
      <c r="AY100" s="1" t="b">
        <f t="shared" si="13"/>
        <v>0</v>
      </c>
      <c r="AZ100" s="1" t="e">
        <f t="shared" si="14"/>
        <v>#REF!</v>
      </c>
      <c r="BA100" s="1"/>
      <c r="BB100" s="1"/>
    </row>
    <row r="101" spans="1:54" ht="12" customHeight="1" x14ac:dyDescent="0.2">
      <c r="A101" s="1" t="s">
        <v>288</v>
      </c>
      <c r="B101" s="1">
        <v>20232</v>
      </c>
      <c r="C101" s="1">
        <v>149509</v>
      </c>
      <c r="D101" s="1" t="s">
        <v>115</v>
      </c>
      <c r="E101" s="1" t="s">
        <v>116</v>
      </c>
      <c r="F101" s="1" t="s">
        <v>300</v>
      </c>
      <c r="G101" s="1" t="s">
        <v>651</v>
      </c>
      <c r="H101" s="1" t="s">
        <v>50</v>
      </c>
      <c r="I101" s="1" t="s">
        <v>53</v>
      </c>
      <c r="J101" s="1">
        <v>0</v>
      </c>
      <c r="K101" s="1">
        <v>40</v>
      </c>
      <c r="L101" s="1" t="s">
        <v>291</v>
      </c>
      <c r="M101" s="1" t="s">
        <v>652</v>
      </c>
      <c r="N101" s="1" t="s">
        <v>653</v>
      </c>
      <c r="O101" s="1" t="s">
        <v>314</v>
      </c>
      <c r="P101" s="1" t="s">
        <v>295</v>
      </c>
      <c r="Q101" s="1" t="s">
        <v>5</v>
      </c>
      <c r="R101" s="1" t="s">
        <v>618</v>
      </c>
      <c r="S101" s="1">
        <v>904855316</v>
      </c>
      <c r="T101" s="1"/>
      <c r="U101" s="1" t="s">
        <v>297</v>
      </c>
      <c r="V101" s="1" t="s">
        <v>298</v>
      </c>
      <c r="X101" s="14" t="s">
        <v>45</v>
      </c>
      <c r="Y101" s="14" t="s">
        <v>45</v>
      </c>
      <c r="Z101" s="14" t="s">
        <v>45</v>
      </c>
      <c r="AA101" s="14" t="s">
        <v>299</v>
      </c>
      <c r="AB101" s="2"/>
      <c r="AC101" s="2"/>
      <c r="AD101" s="2"/>
      <c r="AE101" s="2"/>
      <c r="AF101" s="16">
        <f t="shared" si="0"/>
        <v>149509</v>
      </c>
      <c r="AG101" s="17">
        <f t="shared" si="1"/>
        <v>1</v>
      </c>
      <c r="AH101" s="17">
        <f t="shared" si="2"/>
        <v>6</v>
      </c>
      <c r="AI101" s="18">
        <f>IFERROR(IF(L101="DA",0,IF(L101="TN",VALUE(LEFT(RIGHT(F101,4),1)),IFERROR(VLOOKUP(C101,#REF!,3,0),VLOOKUP(VALUE(C101),#REF!,3,0))*AG101)),AM101+AN101+AO101)</f>
        <v>4</v>
      </c>
      <c r="AJ101" s="18">
        <f t="shared" si="3"/>
        <v>1.5</v>
      </c>
      <c r="AK101" s="19">
        <f t="shared" si="4"/>
        <v>6</v>
      </c>
      <c r="AM101" s="4">
        <f t="shared" si="5"/>
        <v>3</v>
      </c>
      <c r="AN101" s="4">
        <f t="shared" si="6"/>
        <v>1</v>
      </c>
      <c r="AO101" s="1">
        <f t="shared" si="7"/>
        <v>0</v>
      </c>
      <c r="AP101" s="20" t="e">
        <f>VLOOKUP(C101,#REF!,4,0)</f>
        <v>#REF!</v>
      </c>
      <c r="AQ101" s="1">
        <f>IFERROR(VLOOKUP(AF101,#REF!,6,0),IF(AJ101&gt;1,AJ101-1,AJ101))</f>
        <v>0.5</v>
      </c>
      <c r="AR101" s="1">
        <f>IFERROR(VLOOKUP(AF101,#REF!,24,0),0)</f>
        <v>0</v>
      </c>
      <c r="AS101" s="1">
        <f t="shared" si="8"/>
        <v>1.5</v>
      </c>
      <c r="AT101" s="1">
        <f t="shared" si="9"/>
        <v>4</v>
      </c>
      <c r="AU101" s="1">
        <f t="shared" si="10"/>
        <v>3</v>
      </c>
      <c r="AV101" s="21">
        <f t="shared" si="11"/>
        <v>0</v>
      </c>
      <c r="AW101" s="21" cm="1">
        <f t="array" ref="AW101">IF(L101="DATN",0,IF(L101="DA",IF(LEN(Q101)=0,0,0.2),IF(L101="TN",IF(H101="KSCQ",1,1.5), _xlfn.SWITCH(H101,"CN",1.5,"KSCQ",1.5,"CTTT",2,"HEDSPI",1.8,"Viet-Phap",1.8,"KSTN",1.8,"ThSKH",2,"ThSKT",2,"SIE",2,"LATS",2,"KSCLC",1.8,0))))</f>
        <v>1.5</v>
      </c>
      <c r="AX101" s="1">
        <f t="shared" si="12"/>
        <v>40</v>
      </c>
      <c r="AY101" s="1" t="b">
        <f t="shared" si="13"/>
        <v>0</v>
      </c>
      <c r="AZ101" s="1" t="e">
        <f t="shared" si="14"/>
        <v>#REF!</v>
      </c>
      <c r="BA101" s="1"/>
      <c r="BB101" s="1"/>
    </row>
    <row r="102" spans="1:54" ht="12" customHeight="1" x14ac:dyDescent="0.2">
      <c r="A102" s="1" t="s">
        <v>288</v>
      </c>
      <c r="B102" s="1">
        <v>20232</v>
      </c>
      <c r="C102" s="1">
        <v>149026</v>
      </c>
      <c r="D102" s="1" t="s">
        <v>241</v>
      </c>
      <c r="E102" s="1" t="s">
        <v>99</v>
      </c>
      <c r="F102" s="1" t="s">
        <v>289</v>
      </c>
      <c r="G102" s="1" t="s">
        <v>654</v>
      </c>
      <c r="H102" s="1" t="s">
        <v>52</v>
      </c>
      <c r="I102" s="1" t="s">
        <v>53</v>
      </c>
      <c r="J102" s="1">
        <v>0</v>
      </c>
      <c r="K102" s="1">
        <v>40</v>
      </c>
      <c r="L102" s="1" t="s">
        <v>291</v>
      </c>
      <c r="M102" s="1" t="s">
        <v>655</v>
      </c>
      <c r="N102" s="1" t="s">
        <v>656</v>
      </c>
      <c r="O102" s="1" t="s">
        <v>341</v>
      </c>
      <c r="P102" s="1" t="s">
        <v>295</v>
      </c>
      <c r="Q102" s="1" t="s">
        <v>2</v>
      </c>
      <c r="R102" s="1"/>
      <c r="S102" s="1"/>
      <c r="T102" s="1"/>
      <c r="U102" s="1" t="s">
        <v>297</v>
      </c>
      <c r="V102" s="1" t="s">
        <v>298</v>
      </c>
      <c r="X102" s="14" t="s">
        <v>45</v>
      </c>
      <c r="Y102" s="14" t="s">
        <v>45</v>
      </c>
      <c r="Z102" s="14" t="s">
        <v>45</v>
      </c>
      <c r="AA102" s="14" t="s">
        <v>299</v>
      </c>
      <c r="AB102" s="29"/>
      <c r="AC102" s="29"/>
      <c r="AD102" s="29"/>
      <c r="AE102" s="29"/>
      <c r="AF102" s="16">
        <f t="shared" si="0"/>
        <v>149026</v>
      </c>
      <c r="AG102" s="17">
        <f t="shared" si="1"/>
        <v>1</v>
      </c>
      <c r="AH102" s="17">
        <f t="shared" si="2"/>
        <v>5.2</v>
      </c>
      <c r="AI102" s="18">
        <f>IFERROR(IF(L102="DA",0,IF(L102="TN",VALUE(LEFT(RIGHT(F102,4),1)),IFERROR(VLOOKUP(C102,#REF!,3,0),VLOOKUP(VALUE(C102),#REF!,3,0))*AG102)),AM102+AN102+AO102)</f>
        <v>3</v>
      </c>
      <c r="AJ102" s="18">
        <f t="shared" si="3"/>
        <v>1.8</v>
      </c>
      <c r="AK102" s="19">
        <f t="shared" si="4"/>
        <v>5.4</v>
      </c>
      <c r="AM102" s="4">
        <f t="shared" si="5"/>
        <v>2</v>
      </c>
      <c r="AN102" s="4">
        <f t="shared" si="6"/>
        <v>1</v>
      </c>
      <c r="AO102" s="1">
        <f t="shared" si="7"/>
        <v>0</v>
      </c>
      <c r="AP102" s="20" t="e">
        <f>VLOOKUP(C102,#REF!,4,0)</f>
        <v>#REF!</v>
      </c>
      <c r="AQ102" s="1">
        <f>IFERROR(VLOOKUP(AF102,#REF!,6,0),IF(AJ102&gt;1,AJ102-1,AJ102))</f>
        <v>0.8</v>
      </c>
      <c r="AR102" s="1">
        <f>IFERROR(VLOOKUP(AF102,#REF!,24,0),0)</f>
        <v>0</v>
      </c>
      <c r="AS102" s="1">
        <f t="shared" si="8"/>
        <v>1.6</v>
      </c>
      <c r="AT102" s="1">
        <f t="shared" si="9"/>
        <v>3</v>
      </c>
      <c r="AU102" s="1">
        <f t="shared" si="10"/>
        <v>2</v>
      </c>
      <c r="AV102" s="21">
        <f t="shared" si="11"/>
        <v>0</v>
      </c>
      <c r="AW102" s="21" cm="1">
        <f t="array" ref="AW102">IF(L102="DATN",0,IF(L102="DA",IF(LEN(Q102)=0,0,0.2),IF(L102="TN",IF(H102="KSCQ",1,1.5), _xlfn.SWITCH(H102,"CN",1.5,"KSCQ",1.5,"CTTT",2,"HEDSPI",1.8,"Viet-Phap",1.8,"KSTN",1.8,"ThSKH",2,"ThSKT",2,"SIE",2,"LATS",2,"KSCLC",1.8,0))))</f>
        <v>1.8</v>
      </c>
      <c r="AX102" s="1">
        <f t="shared" si="12"/>
        <v>40</v>
      </c>
      <c r="AY102" s="1" t="b">
        <f t="shared" si="13"/>
        <v>0</v>
      </c>
      <c r="AZ102" s="1" t="e">
        <f t="shared" si="14"/>
        <v>#REF!</v>
      </c>
      <c r="BA102" s="1"/>
      <c r="BB102" s="1"/>
    </row>
    <row r="103" spans="1:54" ht="12" customHeight="1" x14ac:dyDescent="0.2">
      <c r="A103" s="1" t="s">
        <v>288</v>
      </c>
      <c r="B103" s="1">
        <v>20232</v>
      </c>
      <c r="C103" s="1">
        <v>147831</v>
      </c>
      <c r="D103" s="1" t="s">
        <v>202</v>
      </c>
      <c r="E103" s="1" t="s">
        <v>203</v>
      </c>
      <c r="F103" s="1" t="s">
        <v>300</v>
      </c>
      <c r="G103" s="1" t="s">
        <v>578</v>
      </c>
      <c r="H103" s="1" t="s">
        <v>48</v>
      </c>
      <c r="I103" s="1" t="s">
        <v>53</v>
      </c>
      <c r="J103" s="1">
        <v>0</v>
      </c>
      <c r="K103" s="1">
        <v>120</v>
      </c>
      <c r="L103" s="1" t="s">
        <v>291</v>
      </c>
      <c r="M103" s="1" t="s">
        <v>657</v>
      </c>
      <c r="N103" s="1" t="s">
        <v>658</v>
      </c>
      <c r="O103" s="1" t="s">
        <v>659</v>
      </c>
      <c r="P103" s="1" t="s">
        <v>295</v>
      </c>
      <c r="Q103" s="1" t="s">
        <v>20</v>
      </c>
      <c r="R103" s="1" t="s">
        <v>319</v>
      </c>
      <c r="S103" s="1">
        <v>982928307</v>
      </c>
      <c r="T103" s="1"/>
      <c r="U103" s="1" t="s">
        <v>297</v>
      </c>
      <c r="V103" s="1" t="s">
        <v>298</v>
      </c>
      <c r="X103" s="14" t="s">
        <v>45</v>
      </c>
      <c r="Y103" s="14" t="s">
        <v>45</v>
      </c>
      <c r="Z103" s="14" t="s">
        <v>45</v>
      </c>
      <c r="AA103" s="14" t="s">
        <v>299</v>
      </c>
      <c r="AB103" s="2"/>
      <c r="AC103" s="2"/>
      <c r="AD103" s="2"/>
      <c r="AE103" s="2"/>
      <c r="AF103" s="16">
        <f t="shared" si="0"/>
        <v>147831</v>
      </c>
      <c r="AG103" s="17">
        <f t="shared" si="1"/>
        <v>1</v>
      </c>
      <c r="AH103" s="17">
        <f t="shared" si="2"/>
        <v>8.1000000000000014</v>
      </c>
      <c r="AI103" s="18">
        <f>IFERROR(IF(L103="DA",0,IF(L103="TN",VALUE(LEFT(RIGHT(F103,4),1)),IFERROR(VLOOKUP(C103,#REF!,3,0),VLOOKUP(VALUE(C103),#REF!,3,0))*AG103)),AM103+AN103+AO103)</f>
        <v>4</v>
      </c>
      <c r="AJ103" s="18">
        <f t="shared" si="3"/>
        <v>2.2000000000000002</v>
      </c>
      <c r="AK103" s="19">
        <f t="shared" si="4"/>
        <v>8.8000000000000007</v>
      </c>
      <c r="AM103" s="4">
        <f t="shared" si="5"/>
        <v>3</v>
      </c>
      <c r="AN103" s="4">
        <f t="shared" si="6"/>
        <v>1</v>
      </c>
      <c r="AO103" s="1">
        <f t="shared" si="7"/>
        <v>0</v>
      </c>
      <c r="AP103" s="20" t="e">
        <f>VLOOKUP(C103,#REF!,4,0)</f>
        <v>#REF!</v>
      </c>
      <c r="AQ103" s="1">
        <f>IFERROR(VLOOKUP(AF103,#REF!,6,0),IF(AJ103&gt;1,AJ103-1,AJ103))</f>
        <v>1.2000000000000002</v>
      </c>
      <c r="AR103" s="1">
        <f>IFERROR(VLOOKUP(AF103,#REF!,24,0),0)</f>
        <v>0</v>
      </c>
      <c r="AS103" s="1">
        <f t="shared" si="8"/>
        <v>3.6000000000000005</v>
      </c>
      <c r="AT103" s="1">
        <f t="shared" si="9"/>
        <v>4</v>
      </c>
      <c r="AU103" s="1">
        <f t="shared" si="10"/>
        <v>3</v>
      </c>
      <c r="AV103" s="21">
        <f t="shared" si="11"/>
        <v>0.2</v>
      </c>
      <c r="AW103" s="21" cm="1">
        <f t="array" ref="AW103">IF(L103="DATN",0,IF(L103="DA",IF(LEN(Q103)=0,0,0.2),IF(L103="TN",IF(H103="KSCQ",1,1.5), _xlfn.SWITCH(H103,"CN",1.5,"KSCQ",1.5,"CTTT",2,"HEDSPI",1.8,"Viet-Phap",1.8,"KSTN",1.8,"ThSKH",2,"ThSKT",2,"SIE",2,"LATS",2,"KSCLC",1.8,0))))</f>
        <v>2</v>
      </c>
      <c r="AX103" s="1">
        <f t="shared" si="12"/>
        <v>120</v>
      </c>
      <c r="AY103" s="1" t="b">
        <f t="shared" si="13"/>
        <v>0</v>
      </c>
      <c r="AZ103" s="1" t="e">
        <f t="shared" si="14"/>
        <v>#REF!</v>
      </c>
      <c r="BA103" s="1"/>
      <c r="BB103" s="1"/>
    </row>
    <row r="104" spans="1:54" ht="12" customHeight="1" x14ac:dyDescent="0.2">
      <c r="A104" s="1" t="s">
        <v>288</v>
      </c>
      <c r="B104" s="1">
        <v>20232</v>
      </c>
      <c r="C104" s="1">
        <v>149479</v>
      </c>
      <c r="D104" s="1" t="s">
        <v>136</v>
      </c>
      <c r="E104" s="1" t="s">
        <v>137</v>
      </c>
      <c r="F104" s="1" t="s">
        <v>300</v>
      </c>
      <c r="G104" s="1" t="s">
        <v>345</v>
      </c>
      <c r="H104" s="1" t="s">
        <v>50</v>
      </c>
      <c r="I104" s="1" t="s">
        <v>53</v>
      </c>
      <c r="J104" s="1">
        <v>0</v>
      </c>
      <c r="K104" s="1">
        <v>140</v>
      </c>
      <c r="L104" s="1" t="s">
        <v>291</v>
      </c>
      <c r="M104" s="1" t="s">
        <v>660</v>
      </c>
      <c r="N104" s="1" t="s">
        <v>661</v>
      </c>
      <c r="O104" s="1" t="s">
        <v>662</v>
      </c>
      <c r="P104" s="1" t="s">
        <v>295</v>
      </c>
      <c r="Q104" s="1" t="s">
        <v>23</v>
      </c>
      <c r="R104" s="1" t="s">
        <v>504</v>
      </c>
      <c r="S104" s="1">
        <v>978871955</v>
      </c>
      <c r="T104" s="1"/>
      <c r="U104" s="1" t="s">
        <v>297</v>
      </c>
      <c r="V104" s="1" t="s">
        <v>298</v>
      </c>
      <c r="X104" s="14" t="s">
        <v>45</v>
      </c>
      <c r="Y104" s="14" t="s">
        <v>45</v>
      </c>
      <c r="Z104" s="14" t="s">
        <v>45</v>
      </c>
      <c r="AA104" s="14" t="s">
        <v>299</v>
      </c>
      <c r="AB104" s="2"/>
      <c r="AC104" s="2"/>
      <c r="AD104" s="2"/>
      <c r="AE104" s="2"/>
      <c r="AF104" s="16">
        <f t="shared" si="0"/>
        <v>149479</v>
      </c>
      <c r="AG104" s="17">
        <f t="shared" si="1"/>
        <v>1</v>
      </c>
      <c r="AH104" s="17">
        <f t="shared" si="2"/>
        <v>7.1999999999999993</v>
      </c>
      <c r="AI104" s="18">
        <f>IFERROR(IF(L104="DA",0,IF(L104="TN",VALUE(LEFT(RIGHT(F104,4),1)),IFERROR(VLOOKUP(C104,#REF!,3,0),VLOOKUP(VALUE(C104),#REF!,3,0))*AG104)),AM104+AN104+AO104)</f>
        <v>4</v>
      </c>
      <c r="AJ104" s="18">
        <f t="shared" si="3"/>
        <v>1.9</v>
      </c>
      <c r="AK104" s="19">
        <f t="shared" si="4"/>
        <v>7.6</v>
      </c>
      <c r="AM104" s="4">
        <f t="shared" si="5"/>
        <v>3</v>
      </c>
      <c r="AN104" s="4">
        <f t="shared" si="6"/>
        <v>1</v>
      </c>
      <c r="AO104" s="1">
        <f t="shared" si="7"/>
        <v>0</v>
      </c>
      <c r="AP104" s="20" t="e">
        <f>VLOOKUP(C104,#REF!,4,0)</f>
        <v>#REF!</v>
      </c>
      <c r="AQ104" s="1">
        <f>IFERROR(VLOOKUP(AF104,#REF!,6,0),IF(AJ104&gt;1,AJ104-1,AJ104))</f>
        <v>0.89999999999999991</v>
      </c>
      <c r="AR104" s="1">
        <f>IFERROR(VLOOKUP(AF104,#REF!,24,0),0)</f>
        <v>0</v>
      </c>
      <c r="AS104" s="1">
        <f t="shared" si="8"/>
        <v>2.6999999999999997</v>
      </c>
      <c r="AT104" s="1">
        <f t="shared" si="9"/>
        <v>4</v>
      </c>
      <c r="AU104" s="1">
        <f t="shared" si="10"/>
        <v>3</v>
      </c>
      <c r="AV104" s="21">
        <f t="shared" si="11"/>
        <v>0.4</v>
      </c>
      <c r="AW104" s="21" cm="1">
        <f t="array" ref="AW104">IF(L104="DATN",0,IF(L104="DA",IF(LEN(Q104)=0,0,0.2),IF(L104="TN",IF(H104="KSCQ",1,1.5), _xlfn.SWITCH(H104,"CN",1.5,"KSCQ",1.5,"CTTT",2,"HEDSPI",1.8,"Viet-Phap",1.8,"KSTN",1.8,"ThSKH",2,"ThSKT",2,"SIE",2,"LATS",2,"KSCLC",1.8,0))))</f>
        <v>1.5</v>
      </c>
      <c r="AX104" s="1">
        <f t="shared" si="12"/>
        <v>140</v>
      </c>
      <c r="AY104" s="1" t="b">
        <f t="shared" si="13"/>
        <v>0</v>
      </c>
      <c r="AZ104" s="1" t="e">
        <f t="shared" si="14"/>
        <v>#REF!</v>
      </c>
      <c r="BA104" s="1"/>
      <c r="BB104" s="1"/>
    </row>
    <row r="105" spans="1:54" ht="12" customHeight="1" x14ac:dyDescent="0.2">
      <c r="A105" s="1" t="s">
        <v>288</v>
      </c>
      <c r="B105" s="1">
        <v>20232</v>
      </c>
      <c r="C105" s="1">
        <v>149483</v>
      </c>
      <c r="D105" s="1" t="s">
        <v>192</v>
      </c>
      <c r="E105" s="1" t="s">
        <v>193</v>
      </c>
      <c r="F105" s="1" t="s">
        <v>289</v>
      </c>
      <c r="G105" s="1" t="s">
        <v>558</v>
      </c>
      <c r="H105" s="1" t="s">
        <v>50</v>
      </c>
      <c r="I105" s="1" t="s">
        <v>53</v>
      </c>
      <c r="J105" s="1">
        <v>0</v>
      </c>
      <c r="K105" s="1">
        <v>80</v>
      </c>
      <c r="L105" s="1" t="s">
        <v>291</v>
      </c>
      <c r="M105" s="1" t="s">
        <v>663</v>
      </c>
      <c r="N105" s="1" t="s">
        <v>664</v>
      </c>
      <c r="O105" s="1" t="s">
        <v>665</v>
      </c>
      <c r="P105" s="1" t="s">
        <v>295</v>
      </c>
      <c r="Q105" s="1" t="s">
        <v>13</v>
      </c>
      <c r="R105" s="1" t="s">
        <v>666</v>
      </c>
      <c r="S105" s="1">
        <v>942227941</v>
      </c>
      <c r="T105" s="1"/>
      <c r="U105" s="1" t="s">
        <v>297</v>
      </c>
      <c r="V105" s="1" t="s">
        <v>298</v>
      </c>
      <c r="X105" s="14" t="s">
        <v>45</v>
      </c>
      <c r="Y105" s="14" t="s">
        <v>45</v>
      </c>
      <c r="Z105" s="14" t="s">
        <v>45</v>
      </c>
      <c r="AA105" s="14" t="s">
        <v>299</v>
      </c>
      <c r="AB105" s="2"/>
      <c r="AC105" s="2"/>
      <c r="AD105" s="2"/>
      <c r="AE105" s="2"/>
      <c r="AF105" s="16">
        <f t="shared" si="0"/>
        <v>149483</v>
      </c>
      <c r="AG105" s="17">
        <f t="shared" si="1"/>
        <v>1</v>
      </c>
      <c r="AH105" s="17">
        <f t="shared" si="2"/>
        <v>4.4000000000000004</v>
      </c>
      <c r="AI105" s="18">
        <f>IFERROR(IF(L105="DA",0,IF(L105="TN",VALUE(LEFT(RIGHT(F105,4),1)),IFERROR(VLOOKUP(C105,#REF!,3,0),VLOOKUP(VALUE(C105),#REF!,3,0))*AG105)),AM105+AN105+AO105)</f>
        <v>3</v>
      </c>
      <c r="AJ105" s="18">
        <f t="shared" si="3"/>
        <v>1.7</v>
      </c>
      <c r="AK105" s="19">
        <f t="shared" si="4"/>
        <v>5.0999999999999996</v>
      </c>
      <c r="AM105" s="4">
        <f t="shared" si="5"/>
        <v>2</v>
      </c>
      <c r="AN105" s="4">
        <f t="shared" si="6"/>
        <v>1</v>
      </c>
      <c r="AO105" s="1">
        <f t="shared" si="7"/>
        <v>0</v>
      </c>
      <c r="AP105" s="20" t="e">
        <f>VLOOKUP(C105,#REF!,4,0)</f>
        <v>#REF!</v>
      </c>
      <c r="AQ105" s="1">
        <f>IFERROR(VLOOKUP(AF105,#REF!,6,0),IF(AJ105&gt;1,AJ105-1,AJ105))</f>
        <v>0.7</v>
      </c>
      <c r="AR105" s="1">
        <f>IFERROR(VLOOKUP(AF105,#REF!,24,0),0)</f>
        <v>0</v>
      </c>
      <c r="AS105" s="1">
        <f t="shared" si="8"/>
        <v>1.4</v>
      </c>
      <c r="AT105" s="1">
        <f t="shared" si="9"/>
        <v>3</v>
      </c>
      <c r="AU105" s="1">
        <f t="shared" si="10"/>
        <v>2</v>
      </c>
      <c r="AV105" s="21">
        <f t="shared" si="11"/>
        <v>0.2</v>
      </c>
      <c r="AW105" s="21" cm="1">
        <f t="array" ref="AW105">IF(L105="DATN",0,IF(L105="DA",IF(LEN(Q105)=0,0,0.2),IF(L105="TN",IF(H105="KSCQ",1,1.5), _xlfn.SWITCH(H105,"CN",1.5,"KSCQ",1.5,"CTTT",2,"HEDSPI",1.8,"Viet-Phap",1.8,"KSTN",1.8,"ThSKH",2,"ThSKT",2,"SIE",2,"LATS",2,"KSCLC",1.8,0))))</f>
        <v>1.5</v>
      </c>
      <c r="AX105" s="1">
        <f t="shared" si="12"/>
        <v>80</v>
      </c>
      <c r="AY105" s="1" t="b">
        <f t="shared" si="13"/>
        <v>0</v>
      </c>
      <c r="AZ105" s="1" t="e">
        <f t="shared" si="14"/>
        <v>#REF!</v>
      </c>
      <c r="BA105" s="1"/>
      <c r="BB105" s="1"/>
    </row>
    <row r="106" spans="1:54" ht="12" customHeight="1" x14ac:dyDescent="0.2">
      <c r="A106" s="1" t="s">
        <v>288</v>
      </c>
      <c r="B106" s="1">
        <v>20232</v>
      </c>
      <c r="C106" s="1">
        <v>148629</v>
      </c>
      <c r="D106" s="1" t="s">
        <v>82</v>
      </c>
      <c r="E106" s="1" t="s">
        <v>83</v>
      </c>
      <c r="F106" s="1" t="s">
        <v>300</v>
      </c>
      <c r="G106" s="1" t="s">
        <v>667</v>
      </c>
      <c r="H106" s="1" t="s">
        <v>50</v>
      </c>
      <c r="I106" s="1" t="s">
        <v>53</v>
      </c>
      <c r="J106" s="1">
        <v>0</v>
      </c>
      <c r="K106" s="1">
        <v>160</v>
      </c>
      <c r="L106" s="1" t="s">
        <v>291</v>
      </c>
      <c r="M106" s="1" t="s">
        <v>668</v>
      </c>
      <c r="N106" s="1" t="s">
        <v>669</v>
      </c>
      <c r="O106" s="1" t="s">
        <v>670</v>
      </c>
      <c r="P106" s="1" t="s">
        <v>295</v>
      </c>
      <c r="Q106" s="1"/>
      <c r="R106" s="1"/>
      <c r="S106" s="1"/>
      <c r="T106" s="1"/>
      <c r="U106" s="1" t="s">
        <v>297</v>
      </c>
      <c r="V106" s="1" t="s">
        <v>298</v>
      </c>
      <c r="X106" s="14" t="s">
        <v>45</v>
      </c>
      <c r="Y106" s="14" t="s">
        <v>45</v>
      </c>
      <c r="Z106" s="14" t="s">
        <v>45</v>
      </c>
      <c r="AA106" s="14" t="s">
        <v>299</v>
      </c>
      <c r="AB106" s="2"/>
      <c r="AC106" s="2"/>
      <c r="AD106" s="2"/>
      <c r="AE106" s="2"/>
      <c r="AF106" s="16">
        <f t="shared" si="0"/>
        <v>148629</v>
      </c>
      <c r="AG106" s="17">
        <f t="shared" si="1"/>
        <v>1</v>
      </c>
      <c r="AH106" s="17">
        <f t="shared" si="2"/>
        <v>7.1999999999999993</v>
      </c>
      <c r="AI106" s="18">
        <f>IFERROR(IF(L106="DA",0,IF(L106="TN",VALUE(LEFT(RIGHT(F106,4),1)),IFERROR(VLOOKUP(C106,#REF!,3,0),VLOOKUP(VALUE(C106),#REF!,3,0))*AG106)),AM106+AN106+AO106)</f>
        <v>4</v>
      </c>
      <c r="AJ106" s="18">
        <f t="shared" si="3"/>
        <v>1.9</v>
      </c>
      <c r="AK106" s="19">
        <f t="shared" si="4"/>
        <v>7.6</v>
      </c>
      <c r="AM106" s="4">
        <f t="shared" si="5"/>
        <v>3</v>
      </c>
      <c r="AN106" s="4">
        <f t="shared" si="6"/>
        <v>1</v>
      </c>
      <c r="AO106" s="1">
        <f t="shared" si="7"/>
        <v>0</v>
      </c>
      <c r="AP106" s="20" t="e">
        <f>VLOOKUP(C106,#REF!,4,0)</f>
        <v>#REF!</v>
      </c>
      <c r="AQ106" s="1">
        <f>IFERROR(VLOOKUP(AF106,#REF!,6,0),IF(AJ106&gt;1,AJ106-1,AJ106))</f>
        <v>0.89999999999999991</v>
      </c>
      <c r="AR106" s="1">
        <f>IFERROR(VLOOKUP(AF106,#REF!,24,0),0)</f>
        <v>0</v>
      </c>
      <c r="AS106" s="1">
        <f t="shared" si="8"/>
        <v>2.6999999999999997</v>
      </c>
      <c r="AT106" s="1">
        <f t="shared" si="9"/>
        <v>4</v>
      </c>
      <c r="AU106" s="1">
        <f t="shared" si="10"/>
        <v>3</v>
      </c>
      <c r="AV106" s="21">
        <f t="shared" si="11"/>
        <v>0.4</v>
      </c>
      <c r="AW106" s="21" cm="1">
        <f t="array" ref="AW106">IF(L106="DATN",0,IF(L106="DA",IF(LEN(Q106)=0,0,0.2),IF(L106="TN",IF(H106="KSCQ",1,1.5), _xlfn.SWITCH(H106,"CN",1.5,"KSCQ",1.5,"CTTT",2,"HEDSPI",1.8,"Viet-Phap",1.8,"KSTN",1.8,"ThSKH",2,"ThSKT",2,"SIE",2,"LATS",2,"KSCLC",1.8,0))))</f>
        <v>1.5</v>
      </c>
      <c r="AX106" s="1">
        <f t="shared" si="12"/>
        <v>160</v>
      </c>
      <c r="AY106" s="1" t="b">
        <f t="shared" si="13"/>
        <v>0</v>
      </c>
      <c r="AZ106" s="1" t="e">
        <f t="shared" si="14"/>
        <v>#REF!</v>
      </c>
      <c r="BA106" s="1"/>
      <c r="BB106" s="1"/>
    </row>
    <row r="107" spans="1:54" ht="12" customHeight="1" x14ac:dyDescent="0.2">
      <c r="A107" s="1" t="s">
        <v>288</v>
      </c>
      <c r="B107" s="1">
        <v>20232</v>
      </c>
      <c r="C107" s="1">
        <v>148631</v>
      </c>
      <c r="D107" s="1" t="s">
        <v>112</v>
      </c>
      <c r="E107" s="1" t="s">
        <v>225</v>
      </c>
      <c r="F107" s="1" t="s">
        <v>289</v>
      </c>
      <c r="G107" s="1" t="s">
        <v>671</v>
      </c>
      <c r="H107" s="1" t="s">
        <v>50</v>
      </c>
      <c r="I107" s="1" t="s">
        <v>53</v>
      </c>
      <c r="J107" s="1">
        <v>0</v>
      </c>
      <c r="K107" s="1">
        <v>180</v>
      </c>
      <c r="L107" s="1" t="s">
        <v>291</v>
      </c>
      <c r="M107" s="1" t="s">
        <v>672</v>
      </c>
      <c r="N107" s="1" t="s">
        <v>673</v>
      </c>
      <c r="O107" s="1" t="s">
        <v>462</v>
      </c>
      <c r="P107" s="1" t="s">
        <v>295</v>
      </c>
      <c r="Q107" s="1"/>
      <c r="R107" s="1"/>
      <c r="S107" s="1"/>
      <c r="T107" s="1"/>
      <c r="U107" s="1" t="s">
        <v>297</v>
      </c>
      <c r="V107" s="1" t="s">
        <v>298</v>
      </c>
      <c r="X107" s="14" t="s">
        <v>45</v>
      </c>
      <c r="Y107" s="14" t="s">
        <v>45</v>
      </c>
      <c r="Z107" s="14" t="s">
        <v>45</v>
      </c>
      <c r="AA107" s="14" t="s">
        <v>299</v>
      </c>
      <c r="AB107" s="2"/>
      <c r="AC107" s="2"/>
      <c r="AD107" s="2"/>
      <c r="AE107" s="2"/>
      <c r="AF107" s="16">
        <f t="shared" si="0"/>
        <v>148631</v>
      </c>
      <c r="AG107" s="17">
        <f t="shared" si="1"/>
        <v>1</v>
      </c>
      <c r="AH107" s="17">
        <f t="shared" si="2"/>
        <v>4.8</v>
      </c>
      <c r="AI107" s="18">
        <f>IFERROR(IF(L107="DA",0,IF(L107="TN",VALUE(LEFT(RIGHT(F107,4),1)),IFERROR(VLOOKUP(C107,#REF!,3,0),VLOOKUP(VALUE(C107),#REF!,3,0))*AG107)),AM107+AN107+AO107)</f>
        <v>3</v>
      </c>
      <c r="AJ107" s="18">
        <f t="shared" si="3"/>
        <v>1.9</v>
      </c>
      <c r="AK107" s="19">
        <f t="shared" si="4"/>
        <v>5.6999999999999993</v>
      </c>
      <c r="AM107" s="4">
        <f t="shared" si="5"/>
        <v>2</v>
      </c>
      <c r="AN107" s="4">
        <f t="shared" si="6"/>
        <v>1</v>
      </c>
      <c r="AO107" s="1">
        <f t="shared" si="7"/>
        <v>0</v>
      </c>
      <c r="AP107" s="20" t="e">
        <f>VLOOKUP(C107,#REF!,4,0)</f>
        <v>#REF!</v>
      </c>
      <c r="AQ107" s="1">
        <f>IFERROR(VLOOKUP(AF107,#REF!,6,0),IF(AJ107&gt;1,AJ107-1,AJ107))</f>
        <v>0.89999999999999991</v>
      </c>
      <c r="AR107" s="1">
        <f>IFERROR(VLOOKUP(AF107,#REF!,24,0),0)</f>
        <v>0</v>
      </c>
      <c r="AS107" s="1">
        <f t="shared" si="8"/>
        <v>1.7999999999999998</v>
      </c>
      <c r="AT107" s="1">
        <f t="shared" si="9"/>
        <v>3</v>
      </c>
      <c r="AU107" s="1">
        <f t="shared" si="10"/>
        <v>2</v>
      </c>
      <c r="AV107" s="21">
        <f t="shared" si="11"/>
        <v>0.4</v>
      </c>
      <c r="AW107" s="21" cm="1">
        <f t="array" ref="AW107">IF(L107="DATN",0,IF(L107="DA",IF(LEN(Q107)=0,0,0.2),IF(L107="TN",IF(H107="KSCQ",1,1.5), _xlfn.SWITCH(H107,"CN",1.5,"KSCQ",1.5,"CTTT",2,"HEDSPI",1.8,"Viet-Phap",1.8,"KSTN",1.8,"ThSKH",2,"ThSKT",2,"SIE",2,"LATS",2,"KSCLC",1.8,0))))</f>
        <v>1.5</v>
      </c>
      <c r="AX107" s="1">
        <f t="shared" si="12"/>
        <v>180</v>
      </c>
      <c r="AY107" s="1" t="b">
        <f t="shared" si="13"/>
        <v>0</v>
      </c>
      <c r="AZ107" s="1" t="e">
        <f t="shared" si="14"/>
        <v>#REF!</v>
      </c>
      <c r="BA107" s="1"/>
      <c r="BB107" s="1"/>
    </row>
    <row r="108" spans="1:54" ht="12" customHeight="1" x14ac:dyDescent="0.2">
      <c r="A108" s="1" t="s">
        <v>288</v>
      </c>
      <c r="B108" s="1">
        <v>20232</v>
      </c>
      <c r="C108" s="1">
        <v>148630</v>
      </c>
      <c r="D108" s="1" t="s">
        <v>112</v>
      </c>
      <c r="E108" s="1" t="s">
        <v>225</v>
      </c>
      <c r="F108" s="1" t="s">
        <v>289</v>
      </c>
      <c r="G108" s="1" t="s">
        <v>674</v>
      </c>
      <c r="H108" s="1" t="s">
        <v>50</v>
      </c>
      <c r="I108" s="1" t="s">
        <v>53</v>
      </c>
      <c r="J108" s="1">
        <v>0</v>
      </c>
      <c r="K108" s="1">
        <v>180</v>
      </c>
      <c r="L108" s="1" t="s">
        <v>291</v>
      </c>
      <c r="M108" s="1" t="s">
        <v>675</v>
      </c>
      <c r="N108" s="1" t="s">
        <v>676</v>
      </c>
      <c r="O108" s="1" t="s">
        <v>462</v>
      </c>
      <c r="P108" s="1" t="s">
        <v>295</v>
      </c>
      <c r="Q108" s="1"/>
      <c r="R108" s="1"/>
      <c r="S108" s="1"/>
      <c r="T108" s="1"/>
      <c r="U108" s="1" t="s">
        <v>297</v>
      </c>
      <c r="V108" s="1" t="s">
        <v>298</v>
      </c>
      <c r="X108" s="14" t="s">
        <v>45</v>
      </c>
      <c r="Y108" s="14" t="s">
        <v>45</v>
      </c>
      <c r="Z108" s="14" t="s">
        <v>45</v>
      </c>
      <c r="AA108" s="14" t="s">
        <v>299</v>
      </c>
      <c r="AB108" s="26"/>
      <c r="AC108" s="26"/>
      <c r="AD108" s="26"/>
      <c r="AE108" s="28"/>
      <c r="AF108" s="16">
        <f t="shared" si="0"/>
        <v>148630</v>
      </c>
      <c r="AG108" s="17">
        <f t="shared" si="1"/>
        <v>1</v>
      </c>
      <c r="AH108" s="17">
        <f t="shared" si="2"/>
        <v>4.8</v>
      </c>
      <c r="AI108" s="18">
        <f>IFERROR(IF(L108="DA",0,IF(L108="TN",VALUE(LEFT(RIGHT(F108,4),1)),IFERROR(VLOOKUP(C108,#REF!,3,0),VLOOKUP(VALUE(C108),#REF!,3,0))*AG108)),AM108+AN108+AO108)</f>
        <v>3</v>
      </c>
      <c r="AJ108" s="18">
        <f t="shared" si="3"/>
        <v>1.9</v>
      </c>
      <c r="AK108" s="19">
        <f t="shared" si="4"/>
        <v>5.6999999999999993</v>
      </c>
      <c r="AM108" s="4">
        <f t="shared" si="5"/>
        <v>2</v>
      </c>
      <c r="AN108" s="4">
        <f t="shared" si="6"/>
        <v>1</v>
      </c>
      <c r="AO108" s="1">
        <f t="shared" si="7"/>
        <v>0</v>
      </c>
      <c r="AP108" s="20" t="e">
        <f>VLOOKUP(C108,#REF!,4,0)</f>
        <v>#REF!</v>
      </c>
      <c r="AQ108" s="1">
        <f>IFERROR(VLOOKUP(AF108,#REF!,6,0),IF(AJ108&gt;1,AJ108-1,AJ108))</f>
        <v>0.89999999999999991</v>
      </c>
      <c r="AR108" s="1">
        <f>IFERROR(VLOOKUP(AF108,#REF!,24,0),0)</f>
        <v>0</v>
      </c>
      <c r="AS108" s="1">
        <f t="shared" si="8"/>
        <v>1.7999999999999998</v>
      </c>
      <c r="AT108" s="1">
        <f t="shared" si="9"/>
        <v>3</v>
      </c>
      <c r="AU108" s="1">
        <f t="shared" si="10"/>
        <v>2</v>
      </c>
      <c r="AV108" s="21">
        <f t="shared" si="11"/>
        <v>0.4</v>
      </c>
      <c r="AW108" s="21" cm="1">
        <f t="array" ref="AW108">IF(L108="DATN",0,IF(L108="DA",IF(LEN(Q108)=0,0,0.2),IF(L108="TN",IF(H108="KSCQ",1,1.5), _xlfn.SWITCH(H108,"CN",1.5,"KSCQ",1.5,"CTTT",2,"HEDSPI",1.8,"Viet-Phap",1.8,"KSTN",1.8,"ThSKH",2,"ThSKT",2,"SIE",2,"LATS",2,"KSCLC",1.8,0))))</f>
        <v>1.5</v>
      </c>
      <c r="AX108" s="1">
        <f t="shared" si="12"/>
        <v>180</v>
      </c>
      <c r="AY108" s="1" t="b">
        <f t="shared" si="13"/>
        <v>0</v>
      </c>
      <c r="AZ108" s="1" t="e">
        <f t="shared" si="14"/>
        <v>#REF!</v>
      </c>
      <c r="BA108" s="1"/>
      <c r="BB108" s="1"/>
    </row>
    <row r="109" spans="1:54" ht="12" customHeight="1" x14ac:dyDescent="0.2">
      <c r="A109" s="1" t="s">
        <v>288</v>
      </c>
      <c r="B109" s="1">
        <v>20232</v>
      </c>
      <c r="C109" s="1">
        <v>148619</v>
      </c>
      <c r="D109" s="1" t="s">
        <v>112</v>
      </c>
      <c r="E109" s="1" t="s">
        <v>225</v>
      </c>
      <c r="F109" s="1" t="s">
        <v>289</v>
      </c>
      <c r="G109" s="1" t="s">
        <v>677</v>
      </c>
      <c r="H109" s="1" t="s">
        <v>50</v>
      </c>
      <c r="I109" s="1" t="s">
        <v>53</v>
      </c>
      <c r="J109" s="1">
        <v>0</v>
      </c>
      <c r="K109" s="1">
        <v>180</v>
      </c>
      <c r="L109" s="1" t="s">
        <v>291</v>
      </c>
      <c r="M109" s="1" t="s">
        <v>678</v>
      </c>
      <c r="N109" s="1" t="s">
        <v>679</v>
      </c>
      <c r="O109" s="1" t="s">
        <v>462</v>
      </c>
      <c r="P109" s="1" t="s">
        <v>295</v>
      </c>
      <c r="Q109" s="1"/>
      <c r="R109" s="1"/>
      <c r="S109" s="1"/>
      <c r="T109" s="1"/>
      <c r="U109" s="1" t="s">
        <v>297</v>
      </c>
      <c r="V109" s="1" t="s">
        <v>298</v>
      </c>
      <c r="X109" s="14" t="s">
        <v>45</v>
      </c>
      <c r="Y109" s="14" t="s">
        <v>45</v>
      </c>
      <c r="Z109" s="14" t="s">
        <v>45</v>
      </c>
      <c r="AA109" s="14" t="s">
        <v>299</v>
      </c>
      <c r="AB109" s="26"/>
      <c r="AC109" s="26"/>
      <c r="AD109" s="26"/>
      <c r="AE109" s="28"/>
      <c r="AF109" s="16">
        <f t="shared" si="0"/>
        <v>148619</v>
      </c>
      <c r="AG109" s="17">
        <f t="shared" si="1"/>
        <v>1</v>
      </c>
      <c r="AH109" s="17">
        <f t="shared" si="2"/>
        <v>4.8</v>
      </c>
      <c r="AI109" s="18">
        <f>IFERROR(IF(L109="DA",0,IF(L109="TN",VALUE(LEFT(RIGHT(F109,4),1)),IFERROR(VLOOKUP(C109,#REF!,3,0),VLOOKUP(VALUE(C109),#REF!,3,0))*AG109)),AM109+AN109+AO109)</f>
        <v>3</v>
      </c>
      <c r="AJ109" s="18">
        <f t="shared" si="3"/>
        <v>1.9</v>
      </c>
      <c r="AK109" s="19">
        <f t="shared" si="4"/>
        <v>5.6999999999999993</v>
      </c>
      <c r="AM109" s="4">
        <f t="shared" si="5"/>
        <v>2</v>
      </c>
      <c r="AN109" s="4">
        <f t="shared" si="6"/>
        <v>1</v>
      </c>
      <c r="AO109" s="1">
        <f t="shared" si="7"/>
        <v>0</v>
      </c>
      <c r="AP109" s="20" t="e">
        <f>VLOOKUP(C109,#REF!,4,0)</f>
        <v>#REF!</v>
      </c>
      <c r="AQ109" s="1">
        <f>IFERROR(VLOOKUP(AF109,#REF!,6,0),IF(AJ109&gt;1,AJ109-1,AJ109))</f>
        <v>0.89999999999999991</v>
      </c>
      <c r="AR109" s="1">
        <f>IFERROR(VLOOKUP(AF109,#REF!,24,0),0)</f>
        <v>0</v>
      </c>
      <c r="AS109" s="1">
        <f t="shared" si="8"/>
        <v>1.7999999999999998</v>
      </c>
      <c r="AT109" s="1">
        <f t="shared" si="9"/>
        <v>3</v>
      </c>
      <c r="AU109" s="1">
        <f t="shared" si="10"/>
        <v>2</v>
      </c>
      <c r="AV109" s="21">
        <f t="shared" si="11"/>
        <v>0.4</v>
      </c>
      <c r="AW109" s="21" cm="1">
        <f t="array" ref="AW109">IF(L109="DATN",0,IF(L109="DA",IF(LEN(Q109)=0,0,0.2),IF(L109="TN",IF(H109="KSCQ",1,1.5), _xlfn.SWITCH(H109,"CN",1.5,"KSCQ",1.5,"CTTT",2,"HEDSPI",1.8,"Viet-Phap",1.8,"KSTN",1.8,"ThSKH",2,"ThSKT",2,"SIE",2,"LATS",2,"KSCLC",1.8,0))))</f>
        <v>1.5</v>
      </c>
      <c r="AX109" s="1">
        <f t="shared" si="12"/>
        <v>180</v>
      </c>
      <c r="AY109" s="1" t="b">
        <f t="shared" si="13"/>
        <v>0</v>
      </c>
      <c r="AZ109" s="1" t="e">
        <f t="shared" si="14"/>
        <v>#REF!</v>
      </c>
      <c r="BA109" s="1"/>
      <c r="BB109" s="1"/>
    </row>
    <row r="110" spans="1:54" ht="12" customHeight="1" x14ac:dyDescent="0.2">
      <c r="A110" s="1" t="s">
        <v>288</v>
      </c>
      <c r="B110" s="1">
        <v>20232</v>
      </c>
      <c r="C110" s="1">
        <v>148618</v>
      </c>
      <c r="D110" s="1" t="s">
        <v>82</v>
      </c>
      <c r="E110" s="1" t="s">
        <v>83</v>
      </c>
      <c r="F110" s="1" t="s">
        <v>300</v>
      </c>
      <c r="G110" s="1" t="s">
        <v>677</v>
      </c>
      <c r="H110" s="1" t="s">
        <v>50</v>
      </c>
      <c r="I110" s="1" t="s">
        <v>53</v>
      </c>
      <c r="J110" s="1">
        <v>0</v>
      </c>
      <c r="K110" s="1">
        <v>160</v>
      </c>
      <c r="L110" s="1" t="s">
        <v>291</v>
      </c>
      <c r="M110" s="1" t="s">
        <v>680</v>
      </c>
      <c r="N110" s="1" t="s">
        <v>681</v>
      </c>
      <c r="O110" s="1" t="s">
        <v>462</v>
      </c>
      <c r="P110" s="1" t="s">
        <v>295</v>
      </c>
      <c r="Q110" s="1"/>
      <c r="R110" s="1"/>
      <c r="S110" s="1"/>
      <c r="T110" s="1"/>
      <c r="U110" s="1" t="s">
        <v>297</v>
      </c>
      <c r="V110" s="1" t="s">
        <v>298</v>
      </c>
      <c r="X110" s="14" t="s">
        <v>45</v>
      </c>
      <c r="Y110" s="14" t="s">
        <v>45</v>
      </c>
      <c r="Z110" s="14" t="s">
        <v>45</v>
      </c>
      <c r="AA110" s="14" t="s">
        <v>299</v>
      </c>
      <c r="AB110" s="26"/>
      <c r="AC110" s="26"/>
      <c r="AD110" s="26"/>
      <c r="AE110" s="30"/>
      <c r="AF110" s="16">
        <f t="shared" si="0"/>
        <v>148618</v>
      </c>
      <c r="AG110" s="17">
        <f t="shared" si="1"/>
        <v>1</v>
      </c>
      <c r="AH110" s="17">
        <f t="shared" si="2"/>
        <v>7.1999999999999993</v>
      </c>
      <c r="AI110" s="18">
        <f>IFERROR(IF(L110="DA",0,IF(L110="TN",VALUE(LEFT(RIGHT(F110,4),1)),IFERROR(VLOOKUP(C110,#REF!,3,0),VLOOKUP(VALUE(C110),#REF!,3,0))*AG110)),AM110+AN110+AO110)</f>
        <v>4</v>
      </c>
      <c r="AJ110" s="18">
        <f t="shared" si="3"/>
        <v>1.9</v>
      </c>
      <c r="AK110" s="19">
        <f t="shared" si="4"/>
        <v>7.6</v>
      </c>
      <c r="AM110" s="4">
        <f t="shared" si="5"/>
        <v>3</v>
      </c>
      <c r="AN110" s="4">
        <f t="shared" si="6"/>
        <v>1</v>
      </c>
      <c r="AO110" s="1">
        <f t="shared" si="7"/>
        <v>0</v>
      </c>
      <c r="AP110" s="20" t="e">
        <f>VLOOKUP(C110,#REF!,4,0)</f>
        <v>#REF!</v>
      </c>
      <c r="AQ110" s="1">
        <f>IFERROR(VLOOKUP(AF110,#REF!,6,0),IF(AJ110&gt;1,AJ110-1,AJ110))</f>
        <v>0.89999999999999991</v>
      </c>
      <c r="AR110" s="1">
        <f>IFERROR(VLOOKUP(AF110,#REF!,24,0),0)</f>
        <v>0</v>
      </c>
      <c r="AS110" s="1">
        <f t="shared" si="8"/>
        <v>2.6999999999999997</v>
      </c>
      <c r="AT110" s="1">
        <f t="shared" si="9"/>
        <v>4</v>
      </c>
      <c r="AU110" s="1">
        <f t="shared" si="10"/>
        <v>3</v>
      </c>
      <c r="AV110" s="21">
        <f t="shared" si="11"/>
        <v>0.4</v>
      </c>
      <c r="AW110" s="21" cm="1">
        <f t="array" ref="AW110">IF(L110="DATN",0,IF(L110="DA",IF(LEN(Q110)=0,0,0.2),IF(L110="TN",IF(H110="KSCQ",1,1.5), _xlfn.SWITCH(H110,"CN",1.5,"KSCQ",1.5,"CTTT",2,"HEDSPI",1.8,"Viet-Phap",1.8,"KSTN",1.8,"ThSKH",2,"ThSKT",2,"SIE",2,"LATS",2,"KSCLC",1.8,0))))</f>
        <v>1.5</v>
      </c>
      <c r="AX110" s="1">
        <f t="shared" si="12"/>
        <v>160</v>
      </c>
      <c r="AY110" s="1" t="b">
        <f t="shared" si="13"/>
        <v>0</v>
      </c>
      <c r="AZ110" s="1" t="e">
        <f t="shared" si="14"/>
        <v>#REF!</v>
      </c>
      <c r="BA110" s="1"/>
      <c r="BB110" s="1"/>
    </row>
    <row r="111" spans="1:54" ht="12" customHeight="1" x14ac:dyDescent="0.2">
      <c r="A111" s="1" t="s">
        <v>288</v>
      </c>
      <c r="B111" s="1">
        <v>20232</v>
      </c>
      <c r="C111" s="1">
        <v>148842</v>
      </c>
      <c r="D111" s="1" t="s">
        <v>96</v>
      </c>
      <c r="E111" s="1" t="s">
        <v>97</v>
      </c>
      <c r="F111" s="1" t="s">
        <v>484</v>
      </c>
      <c r="G111" s="1" t="s">
        <v>682</v>
      </c>
      <c r="H111" s="1" t="s">
        <v>48</v>
      </c>
      <c r="I111" s="1" t="s">
        <v>53</v>
      </c>
      <c r="J111" s="1">
        <v>0</v>
      </c>
      <c r="K111" s="1">
        <v>140</v>
      </c>
      <c r="L111" s="1" t="s">
        <v>291</v>
      </c>
      <c r="M111" s="1" t="s">
        <v>683</v>
      </c>
      <c r="N111" s="1" t="s">
        <v>684</v>
      </c>
      <c r="O111" s="1" t="s">
        <v>685</v>
      </c>
      <c r="P111" s="1" t="s">
        <v>295</v>
      </c>
      <c r="Q111" s="1"/>
      <c r="R111" s="1"/>
      <c r="S111" s="1"/>
      <c r="T111" s="1"/>
      <c r="U111" s="1" t="s">
        <v>297</v>
      </c>
      <c r="V111" s="1" t="s">
        <v>298</v>
      </c>
      <c r="X111" s="14" t="s">
        <v>45</v>
      </c>
      <c r="Y111" s="14" t="s">
        <v>45</v>
      </c>
      <c r="Z111" s="14" t="s">
        <v>45</v>
      </c>
      <c r="AA111" s="14" t="s">
        <v>299</v>
      </c>
      <c r="AB111" s="26"/>
      <c r="AC111" s="26"/>
      <c r="AD111" s="26"/>
      <c r="AE111" s="28"/>
      <c r="AF111" s="16">
        <f t="shared" si="0"/>
        <v>148842</v>
      </c>
      <c r="AG111" s="17">
        <f t="shared" si="1"/>
        <v>1</v>
      </c>
      <c r="AH111" s="17">
        <f t="shared" si="2"/>
        <v>8.6999999999999993</v>
      </c>
      <c r="AI111" s="18">
        <f>IFERROR(IF(L111="DA",0,IF(L111="TN",VALUE(LEFT(RIGHT(F111,4),1)),IFERROR(VLOOKUP(C111,#REF!,3,0),VLOOKUP(VALUE(C111),#REF!,3,0))*AG111)),AM111+AN111+AO111)</f>
        <v>5</v>
      </c>
      <c r="AJ111" s="18">
        <f t="shared" si="3"/>
        <v>2.4</v>
      </c>
      <c r="AK111" s="19">
        <f t="shared" si="4"/>
        <v>7.1999999999999993</v>
      </c>
      <c r="AM111" s="4">
        <f t="shared" si="5"/>
        <v>2</v>
      </c>
      <c r="AN111" s="4">
        <f t="shared" si="6"/>
        <v>1</v>
      </c>
      <c r="AO111" s="1">
        <f t="shared" si="7"/>
        <v>2</v>
      </c>
      <c r="AP111" s="20" t="e">
        <f>VLOOKUP(C111,#REF!,4,0)</f>
        <v>#REF!</v>
      </c>
      <c r="AQ111" s="1">
        <f>IFERROR(VLOOKUP(AF111,#REF!,6,0),IF(AJ111&gt;1,AJ111-1,AJ111))</f>
        <v>1.4</v>
      </c>
      <c r="AR111" s="1">
        <f>IFERROR(VLOOKUP(AF111,#REF!,24,0),0)</f>
        <v>0</v>
      </c>
      <c r="AS111" s="1">
        <f t="shared" si="8"/>
        <v>4.1999999999999993</v>
      </c>
      <c r="AT111" s="1">
        <f t="shared" si="9"/>
        <v>5</v>
      </c>
      <c r="AU111" s="1">
        <f t="shared" si="10"/>
        <v>3</v>
      </c>
      <c r="AV111" s="21">
        <f t="shared" si="11"/>
        <v>0.4</v>
      </c>
      <c r="AW111" s="21" cm="1">
        <f t="array" ref="AW111">IF(L111="DATN",0,IF(L111="DA",IF(LEN(Q111)=0,0,0.2),IF(L111="TN",IF(H111="KSCQ",1,1.5), _xlfn.SWITCH(H111,"CN",1.5,"KSCQ",1.5,"CTTT",2,"HEDSPI",1.8,"Viet-Phap",1.8,"KSTN",1.8,"ThSKH",2,"ThSKT",2,"SIE",2,"LATS",2,"KSCLC",1.8,0))))</f>
        <v>2</v>
      </c>
      <c r="AX111" s="1">
        <f t="shared" si="12"/>
        <v>140</v>
      </c>
      <c r="AY111" s="1" t="b">
        <f t="shared" si="13"/>
        <v>0</v>
      </c>
      <c r="AZ111" s="1" t="e">
        <f t="shared" si="14"/>
        <v>#REF!</v>
      </c>
      <c r="BA111" s="1"/>
      <c r="BB111" s="1"/>
    </row>
    <row r="112" spans="1:54" ht="12" customHeight="1" x14ac:dyDescent="0.2">
      <c r="A112" s="1" t="s">
        <v>288</v>
      </c>
      <c r="B112" s="1">
        <v>20232</v>
      </c>
      <c r="C112" s="1">
        <v>148833</v>
      </c>
      <c r="D112" s="1" t="s">
        <v>226</v>
      </c>
      <c r="E112" s="1" t="s">
        <v>227</v>
      </c>
      <c r="F112" s="1" t="s">
        <v>300</v>
      </c>
      <c r="G112" s="1" t="s">
        <v>686</v>
      </c>
      <c r="H112" s="1" t="s">
        <v>48</v>
      </c>
      <c r="I112" s="1" t="s">
        <v>53</v>
      </c>
      <c r="J112" s="1">
        <v>0</v>
      </c>
      <c r="K112" s="1">
        <v>90</v>
      </c>
      <c r="L112" s="1" t="s">
        <v>291</v>
      </c>
      <c r="M112" s="1" t="s">
        <v>687</v>
      </c>
      <c r="N112" s="1" t="s">
        <v>688</v>
      </c>
      <c r="O112" s="1" t="s">
        <v>689</v>
      </c>
      <c r="P112" s="1" t="s">
        <v>295</v>
      </c>
      <c r="Q112" s="1"/>
      <c r="R112" s="1"/>
      <c r="S112" s="1"/>
      <c r="T112" s="1"/>
      <c r="U112" s="1" t="s">
        <v>297</v>
      </c>
      <c r="V112" s="1" t="s">
        <v>298</v>
      </c>
      <c r="X112" s="14" t="s">
        <v>45</v>
      </c>
      <c r="Y112" s="14" t="s">
        <v>45</v>
      </c>
      <c r="Z112" s="14" t="s">
        <v>45</v>
      </c>
      <c r="AA112" s="14" t="s">
        <v>299</v>
      </c>
      <c r="AB112" s="26"/>
      <c r="AC112" s="26"/>
      <c r="AD112" s="26"/>
      <c r="AE112" s="28"/>
      <c r="AF112" s="16">
        <f t="shared" si="0"/>
        <v>148833</v>
      </c>
      <c r="AG112" s="17">
        <f t="shared" si="1"/>
        <v>1</v>
      </c>
      <c r="AH112" s="17">
        <f t="shared" si="2"/>
        <v>8.1000000000000014</v>
      </c>
      <c r="AI112" s="18">
        <f>IFERROR(IF(L112="DA",0,IF(L112="TN",VALUE(LEFT(RIGHT(F112,4),1)),IFERROR(VLOOKUP(C112,#REF!,3,0),VLOOKUP(VALUE(C112),#REF!,3,0))*AG112)),AM112+AN112+AO112)</f>
        <v>4</v>
      </c>
      <c r="AJ112" s="18">
        <f t="shared" si="3"/>
        <v>2.2000000000000002</v>
      </c>
      <c r="AK112" s="19">
        <f t="shared" si="4"/>
        <v>8.8000000000000007</v>
      </c>
      <c r="AM112" s="4">
        <f t="shared" si="5"/>
        <v>3</v>
      </c>
      <c r="AN112" s="4">
        <f t="shared" si="6"/>
        <v>1</v>
      </c>
      <c r="AO112" s="1">
        <f t="shared" si="7"/>
        <v>0</v>
      </c>
      <c r="AP112" s="20" t="e">
        <f>VLOOKUP(C112,#REF!,4,0)</f>
        <v>#REF!</v>
      </c>
      <c r="AQ112" s="1">
        <f>IFERROR(VLOOKUP(AF112,#REF!,6,0),IF(AJ112&gt;1,AJ112-1,AJ112))</f>
        <v>1.2000000000000002</v>
      </c>
      <c r="AR112" s="1">
        <f>IFERROR(VLOOKUP(AF112,#REF!,24,0),0)</f>
        <v>0</v>
      </c>
      <c r="AS112" s="1">
        <f t="shared" si="8"/>
        <v>3.6000000000000005</v>
      </c>
      <c r="AT112" s="1">
        <f t="shared" si="9"/>
        <v>4</v>
      </c>
      <c r="AU112" s="1">
        <f t="shared" si="10"/>
        <v>3</v>
      </c>
      <c r="AV112" s="21">
        <f t="shared" si="11"/>
        <v>0.2</v>
      </c>
      <c r="AW112" s="21" cm="1">
        <f t="array" ref="AW112">IF(L112="DATN",0,IF(L112="DA",IF(LEN(Q112)=0,0,0.2),IF(L112="TN",IF(H112="KSCQ",1,1.5), _xlfn.SWITCH(H112,"CN",1.5,"KSCQ",1.5,"CTTT",2,"HEDSPI",1.8,"Viet-Phap",1.8,"KSTN",1.8,"ThSKH",2,"ThSKT",2,"SIE",2,"LATS",2,"KSCLC",1.8,0))))</f>
        <v>2</v>
      </c>
      <c r="AX112" s="1">
        <f t="shared" si="12"/>
        <v>90</v>
      </c>
      <c r="AY112" s="1" t="b">
        <f t="shared" si="13"/>
        <v>0</v>
      </c>
      <c r="AZ112" s="1" t="e">
        <f t="shared" si="14"/>
        <v>#REF!</v>
      </c>
      <c r="BA112" s="1"/>
      <c r="BB112" s="1"/>
    </row>
    <row r="113" spans="1:54" ht="12" customHeight="1" x14ac:dyDescent="0.2">
      <c r="A113" s="1" t="s">
        <v>288</v>
      </c>
      <c r="B113" s="1">
        <v>20232</v>
      </c>
      <c r="C113" s="1">
        <v>148832</v>
      </c>
      <c r="D113" s="1" t="s">
        <v>226</v>
      </c>
      <c r="E113" s="1" t="s">
        <v>227</v>
      </c>
      <c r="F113" s="1" t="s">
        <v>300</v>
      </c>
      <c r="G113" s="1" t="s">
        <v>690</v>
      </c>
      <c r="H113" s="1" t="s">
        <v>48</v>
      </c>
      <c r="I113" s="1" t="s">
        <v>53</v>
      </c>
      <c r="J113" s="1">
        <v>0</v>
      </c>
      <c r="K113" s="1">
        <v>90</v>
      </c>
      <c r="L113" s="1" t="s">
        <v>291</v>
      </c>
      <c r="M113" s="1" t="s">
        <v>691</v>
      </c>
      <c r="N113" s="1" t="s">
        <v>692</v>
      </c>
      <c r="O113" s="1" t="s">
        <v>406</v>
      </c>
      <c r="P113" s="1" t="s">
        <v>295</v>
      </c>
      <c r="Q113" s="1"/>
      <c r="R113" s="1"/>
      <c r="S113" s="1"/>
      <c r="T113" s="1"/>
      <c r="U113" s="1" t="s">
        <v>297</v>
      </c>
      <c r="V113" s="1" t="s">
        <v>298</v>
      </c>
      <c r="X113" s="14" t="s">
        <v>45</v>
      </c>
      <c r="Y113" s="14" t="s">
        <v>45</v>
      </c>
      <c r="Z113" s="14" t="s">
        <v>45</v>
      </c>
      <c r="AA113" s="14" t="s">
        <v>299</v>
      </c>
      <c r="AB113" s="26"/>
      <c r="AC113" s="26"/>
      <c r="AD113" s="26"/>
      <c r="AE113" s="26"/>
      <c r="AF113" s="16">
        <f t="shared" si="0"/>
        <v>148832</v>
      </c>
      <c r="AG113" s="17">
        <f t="shared" si="1"/>
        <v>1</v>
      </c>
      <c r="AH113" s="17">
        <f t="shared" si="2"/>
        <v>8.1000000000000014</v>
      </c>
      <c r="AI113" s="18">
        <f>IFERROR(IF(L113="DA",0,IF(L113="TN",VALUE(LEFT(RIGHT(F113,4),1)),IFERROR(VLOOKUP(C113,#REF!,3,0),VLOOKUP(VALUE(C113),#REF!,3,0))*AG113)),AM113+AN113+AO113)</f>
        <v>4</v>
      </c>
      <c r="AJ113" s="18">
        <f t="shared" si="3"/>
        <v>2.2000000000000002</v>
      </c>
      <c r="AK113" s="19">
        <f t="shared" si="4"/>
        <v>8.8000000000000007</v>
      </c>
      <c r="AM113" s="4">
        <f t="shared" si="5"/>
        <v>3</v>
      </c>
      <c r="AN113" s="4">
        <f t="shared" si="6"/>
        <v>1</v>
      </c>
      <c r="AO113" s="1">
        <f t="shared" si="7"/>
        <v>0</v>
      </c>
      <c r="AP113" s="20" t="e">
        <f>VLOOKUP(C113,#REF!,4,0)</f>
        <v>#REF!</v>
      </c>
      <c r="AQ113" s="1">
        <f>IFERROR(VLOOKUP(AF113,#REF!,6,0),IF(AJ113&gt;1,AJ113-1,AJ113))</f>
        <v>1.2000000000000002</v>
      </c>
      <c r="AR113" s="1">
        <f>IFERROR(VLOOKUP(AF113,#REF!,24,0),0)</f>
        <v>0</v>
      </c>
      <c r="AS113" s="1">
        <f t="shared" si="8"/>
        <v>3.6000000000000005</v>
      </c>
      <c r="AT113" s="1">
        <f t="shared" si="9"/>
        <v>4</v>
      </c>
      <c r="AU113" s="1">
        <f t="shared" si="10"/>
        <v>3</v>
      </c>
      <c r="AV113" s="21">
        <f t="shared" si="11"/>
        <v>0.2</v>
      </c>
      <c r="AW113" s="21" cm="1">
        <f t="array" ref="AW113">IF(L113="DATN",0,IF(L113="DA",IF(LEN(Q113)=0,0,0.2),IF(L113="TN",IF(H113="KSCQ",1,1.5), _xlfn.SWITCH(H113,"CN",1.5,"KSCQ",1.5,"CTTT",2,"HEDSPI",1.8,"Viet-Phap",1.8,"KSTN",1.8,"ThSKH",2,"ThSKT",2,"SIE",2,"LATS",2,"KSCLC",1.8,0))))</f>
        <v>2</v>
      </c>
      <c r="AX113" s="1">
        <f t="shared" si="12"/>
        <v>90</v>
      </c>
      <c r="AY113" s="1" t="b">
        <f t="shared" si="13"/>
        <v>0</v>
      </c>
      <c r="AZ113" s="1" t="e">
        <f t="shared" si="14"/>
        <v>#REF!</v>
      </c>
      <c r="BA113" s="1"/>
      <c r="BB113" s="1"/>
    </row>
    <row r="114" spans="1:54" ht="12" customHeight="1" x14ac:dyDescent="0.2">
      <c r="A114" s="1" t="s">
        <v>288</v>
      </c>
      <c r="B114" s="1">
        <v>20232</v>
      </c>
      <c r="C114" s="1">
        <v>148835</v>
      </c>
      <c r="D114" s="1" t="s">
        <v>223</v>
      </c>
      <c r="E114" s="1" t="s">
        <v>224</v>
      </c>
      <c r="F114" s="1" t="s">
        <v>300</v>
      </c>
      <c r="G114" s="1" t="s">
        <v>686</v>
      </c>
      <c r="H114" s="1" t="s">
        <v>48</v>
      </c>
      <c r="I114" s="1" t="s">
        <v>53</v>
      </c>
      <c r="J114" s="1">
        <v>0</v>
      </c>
      <c r="K114" s="1">
        <v>90</v>
      </c>
      <c r="L114" s="1" t="s">
        <v>291</v>
      </c>
      <c r="M114" s="1" t="s">
        <v>693</v>
      </c>
      <c r="N114" s="1" t="s">
        <v>694</v>
      </c>
      <c r="O114" s="1" t="s">
        <v>406</v>
      </c>
      <c r="P114" s="1" t="s">
        <v>295</v>
      </c>
      <c r="Q114" s="1"/>
      <c r="R114" s="1"/>
      <c r="S114" s="1"/>
      <c r="T114" s="1"/>
      <c r="U114" s="1" t="s">
        <v>297</v>
      </c>
      <c r="V114" s="1" t="s">
        <v>298</v>
      </c>
      <c r="X114" s="14" t="s">
        <v>45</v>
      </c>
      <c r="Y114" s="14" t="s">
        <v>45</v>
      </c>
      <c r="Z114" s="14" t="s">
        <v>45</v>
      </c>
      <c r="AA114" s="14" t="s">
        <v>299</v>
      </c>
      <c r="AB114" s="26"/>
      <c r="AC114" s="26"/>
      <c r="AD114" s="26"/>
      <c r="AE114" s="26"/>
      <c r="AF114" s="16">
        <f t="shared" si="0"/>
        <v>148835</v>
      </c>
      <c r="AG114" s="17">
        <f t="shared" si="1"/>
        <v>1</v>
      </c>
      <c r="AH114" s="17">
        <f t="shared" si="2"/>
        <v>8.1000000000000014</v>
      </c>
      <c r="AI114" s="18">
        <f>IFERROR(IF(L114="DA",0,IF(L114="TN",VALUE(LEFT(RIGHT(F114,4),1)),IFERROR(VLOOKUP(C114,#REF!,3,0),VLOOKUP(VALUE(C114),#REF!,3,0))*AG114)),AM114+AN114+AO114)</f>
        <v>4</v>
      </c>
      <c r="AJ114" s="18">
        <f t="shared" si="3"/>
        <v>2.2000000000000002</v>
      </c>
      <c r="AK114" s="19">
        <f t="shared" si="4"/>
        <v>8.8000000000000007</v>
      </c>
      <c r="AM114" s="4">
        <f t="shared" si="5"/>
        <v>3</v>
      </c>
      <c r="AN114" s="4">
        <f t="shared" si="6"/>
        <v>1</v>
      </c>
      <c r="AO114" s="1">
        <f t="shared" si="7"/>
        <v>0</v>
      </c>
      <c r="AP114" s="20" t="e">
        <f>VLOOKUP(C114,#REF!,4,0)</f>
        <v>#REF!</v>
      </c>
      <c r="AQ114" s="1">
        <f>IFERROR(VLOOKUP(AF114,#REF!,6,0),IF(AJ114&gt;1,AJ114-1,AJ114))</f>
        <v>1.2000000000000002</v>
      </c>
      <c r="AR114" s="1">
        <f>IFERROR(VLOOKUP(AF114,#REF!,24,0),0)</f>
        <v>0</v>
      </c>
      <c r="AS114" s="1">
        <f t="shared" si="8"/>
        <v>3.6000000000000005</v>
      </c>
      <c r="AT114" s="1">
        <f t="shared" si="9"/>
        <v>4</v>
      </c>
      <c r="AU114" s="1">
        <f t="shared" si="10"/>
        <v>3</v>
      </c>
      <c r="AV114" s="21">
        <f t="shared" si="11"/>
        <v>0.2</v>
      </c>
      <c r="AW114" s="21" cm="1">
        <f t="array" ref="AW114">IF(L114="DATN",0,IF(L114="DA",IF(LEN(Q114)=0,0,0.2),IF(L114="TN",IF(H114="KSCQ",1,1.5), _xlfn.SWITCH(H114,"CN",1.5,"KSCQ",1.5,"CTTT",2,"HEDSPI",1.8,"Viet-Phap",1.8,"KSTN",1.8,"ThSKH",2,"ThSKT",2,"SIE",2,"LATS",2,"KSCLC",1.8,0))))</f>
        <v>2</v>
      </c>
      <c r="AX114" s="1">
        <f t="shared" si="12"/>
        <v>90</v>
      </c>
      <c r="AY114" s="1" t="b">
        <f t="shared" si="13"/>
        <v>0</v>
      </c>
      <c r="AZ114" s="1" t="e">
        <f t="shared" si="14"/>
        <v>#REF!</v>
      </c>
      <c r="BA114" s="1"/>
      <c r="BB114" s="1"/>
    </row>
    <row r="115" spans="1:54" ht="12" customHeight="1" x14ac:dyDescent="0.2">
      <c r="A115" s="1" t="s">
        <v>288</v>
      </c>
      <c r="B115" s="1">
        <v>20232</v>
      </c>
      <c r="C115" s="1">
        <v>148834</v>
      </c>
      <c r="D115" s="1" t="s">
        <v>223</v>
      </c>
      <c r="E115" s="1" t="s">
        <v>224</v>
      </c>
      <c r="F115" s="1" t="s">
        <v>300</v>
      </c>
      <c r="G115" s="1" t="s">
        <v>690</v>
      </c>
      <c r="H115" s="1" t="s">
        <v>48</v>
      </c>
      <c r="I115" s="1" t="s">
        <v>53</v>
      </c>
      <c r="J115" s="1">
        <v>0</v>
      </c>
      <c r="K115" s="1">
        <v>90</v>
      </c>
      <c r="L115" s="1" t="s">
        <v>291</v>
      </c>
      <c r="M115" s="1" t="s">
        <v>695</v>
      </c>
      <c r="N115" s="1" t="s">
        <v>696</v>
      </c>
      <c r="O115" s="1" t="s">
        <v>697</v>
      </c>
      <c r="P115" s="1" t="s">
        <v>295</v>
      </c>
      <c r="Q115" s="1"/>
      <c r="R115" s="1"/>
      <c r="S115" s="1"/>
      <c r="T115" s="1"/>
      <c r="U115" s="1" t="s">
        <v>297</v>
      </c>
      <c r="V115" s="1" t="s">
        <v>298</v>
      </c>
      <c r="X115" s="14" t="s">
        <v>45</v>
      </c>
      <c r="Y115" s="14" t="s">
        <v>45</v>
      </c>
      <c r="Z115" s="14" t="s">
        <v>45</v>
      </c>
      <c r="AA115" s="14" t="s">
        <v>299</v>
      </c>
      <c r="AB115" s="26"/>
      <c r="AC115" s="26"/>
      <c r="AD115" s="26"/>
      <c r="AE115" s="26"/>
      <c r="AF115" s="16">
        <f t="shared" si="0"/>
        <v>148834</v>
      </c>
      <c r="AG115" s="17">
        <f t="shared" si="1"/>
        <v>1</v>
      </c>
      <c r="AH115" s="17">
        <f t="shared" si="2"/>
        <v>8.1000000000000014</v>
      </c>
      <c r="AI115" s="18">
        <f>IFERROR(IF(L115="DA",0,IF(L115="TN",VALUE(LEFT(RIGHT(F115,4),1)),IFERROR(VLOOKUP(C115,#REF!,3,0),VLOOKUP(VALUE(C115),#REF!,3,0))*AG115)),AM115+AN115+AO115)</f>
        <v>4</v>
      </c>
      <c r="AJ115" s="18">
        <f t="shared" si="3"/>
        <v>2.2000000000000002</v>
      </c>
      <c r="AK115" s="19">
        <f t="shared" si="4"/>
        <v>8.8000000000000007</v>
      </c>
      <c r="AM115" s="4">
        <f t="shared" si="5"/>
        <v>3</v>
      </c>
      <c r="AN115" s="4">
        <f t="shared" si="6"/>
        <v>1</v>
      </c>
      <c r="AO115" s="1">
        <f t="shared" si="7"/>
        <v>0</v>
      </c>
      <c r="AP115" s="20" t="e">
        <f>VLOOKUP(C115,#REF!,4,0)</f>
        <v>#REF!</v>
      </c>
      <c r="AQ115" s="1">
        <f>IFERROR(VLOOKUP(AF115,#REF!,6,0),IF(AJ115&gt;1,AJ115-1,AJ115))</f>
        <v>1.2000000000000002</v>
      </c>
      <c r="AR115" s="1">
        <f>IFERROR(VLOOKUP(AF115,#REF!,24,0),0)</f>
        <v>0</v>
      </c>
      <c r="AS115" s="1">
        <f t="shared" si="8"/>
        <v>3.6000000000000005</v>
      </c>
      <c r="AT115" s="1">
        <f t="shared" si="9"/>
        <v>4</v>
      </c>
      <c r="AU115" s="1">
        <f t="shared" si="10"/>
        <v>3</v>
      </c>
      <c r="AV115" s="21">
        <f t="shared" si="11"/>
        <v>0.2</v>
      </c>
      <c r="AW115" s="21" cm="1">
        <f t="array" ref="AW115">IF(L115="DATN",0,IF(L115="DA",IF(LEN(Q115)=0,0,0.2),IF(L115="TN",IF(H115="KSCQ",1,1.5), _xlfn.SWITCH(H115,"CN",1.5,"KSCQ",1.5,"CTTT",2,"HEDSPI",1.8,"Viet-Phap",1.8,"KSTN",1.8,"ThSKH",2,"ThSKT",2,"SIE",2,"LATS",2,"KSCLC",1.8,0))))</f>
        <v>2</v>
      </c>
      <c r="AX115" s="1">
        <f t="shared" si="12"/>
        <v>90</v>
      </c>
      <c r="AY115" s="1" t="b">
        <f t="shared" si="13"/>
        <v>0</v>
      </c>
      <c r="AZ115" s="1" t="e">
        <f t="shared" si="14"/>
        <v>#REF!</v>
      </c>
      <c r="BA115" s="1"/>
      <c r="BB115" s="1"/>
    </row>
    <row r="116" spans="1:54" ht="12" customHeight="1" x14ac:dyDescent="0.2">
      <c r="A116" s="1" t="s">
        <v>288</v>
      </c>
      <c r="B116" s="1">
        <v>20232</v>
      </c>
      <c r="C116" s="1">
        <v>148641</v>
      </c>
      <c r="D116" s="1" t="s">
        <v>82</v>
      </c>
      <c r="E116" s="1" t="s">
        <v>83</v>
      </c>
      <c r="F116" s="1" t="s">
        <v>300</v>
      </c>
      <c r="G116" s="1" t="s">
        <v>698</v>
      </c>
      <c r="H116" s="1" t="s">
        <v>50</v>
      </c>
      <c r="I116" s="1" t="s">
        <v>53</v>
      </c>
      <c r="J116" s="1">
        <v>0</v>
      </c>
      <c r="K116" s="1">
        <v>160</v>
      </c>
      <c r="L116" s="1" t="s">
        <v>291</v>
      </c>
      <c r="M116" s="1" t="s">
        <v>699</v>
      </c>
      <c r="N116" s="1" t="s">
        <v>700</v>
      </c>
      <c r="O116" s="1" t="s">
        <v>685</v>
      </c>
      <c r="P116" s="1" t="s">
        <v>295</v>
      </c>
      <c r="Q116" s="1"/>
      <c r="R116" s="1"/>
      <c r="S116" s="1"/>
      <c r="T116" s="1"/>
      <c r="U116" s="1" t="s">
        <v>297</v>
      </c>
      <c r="V116" s="1" t="s">
        <v>298</v>
      </c>
      <c r="X116" s="14" t="s">
        <v>45</v>
      </c>
      <c r="Y116" s="14" t="s">
        <v>45</v>
      </c>
      <c r="Z116" s="14" t="s">
        <v>45</v>
      </c>
      <c r="AA116" s="14" t="s">
        <v>299</v>
      </c>
      <c r="AB116" s="26"/>
      <c r="AC116" s="26"/>
      <c r="AD116" s="26"/>
      <c r="AE116" s="26"/>
      <c r="AF116" s="16">
        <f t="shared" si="0"/>
        <v>148641</v>
      </c>
      <c r="AG116" s="17">
        <f t="shared" si="1"/>
        <v>1</v>
      </c>
      <c r="AH116" s="17">
        <f t="shared" si="2"/>
        <v>7.1999999999999993</v>
      </c>
      <c r="AI116" s="18">
        <f>IFERROR(IF(L116="DA",0,IF(L116="TN",VALUE(LEFT(RIGHT(F116,4),1)),IFERROR(VLOOKUP(C116,#REF!,3,0),VLOOKUP(VALUE(C116),#REF!,3,0))*AG116)),AM116+AN116+AO116)</f>
        <v>4</v>
      </c>
      <c r="AJ116" s="18">
        <f t="shared" si="3"/>
        <v>1.9</v>
      </c>
      <c r="AK116" s="19">
        <f t="shared" si="4"/>
        <v>7.6</v>
      </c>
      <c r="AM116" s="4">
        <f t="shared" si="5"/>
        <v>3</v>
      </c>
      <c r="AN116" s="4">
        <f t="shared" si="6"/>
        <v>1</v>
      </c>
      <c r="AO116" s="1">
        <f t="shared" si="7"/>
        <v>0</v>
      </c>
      <c r="AP116" s="20" t="e">
        <f>VLOOKUP(C116,#REF!,4,0)</f>
        <v>#REF!</v>
      </c>
      <c r="AQ116" s="1">
        <f>IFERROR(VLOOKUP(AF116,#REF!,6,0),IF(AJ116&gt;1,AJ116-1,AJ116))</f>
        <v>0.89999999999999991</v>
      </c>
      <c r="AR116" s="1">
        <f>IFERROR(VLOOKUP(AF116,#REF!,24,0),0)</f>
        <v>0</v>
      </c>
      <c r="AS116" s="1">
        <f t="shared" si="8"/>
        <v>2.6999999999999997</v>
      </c>
      <c r="AT116" s="1">
        <f t="shared" si="9"/>
        <v>4</v>
      </c>
      <c r="AU116" s="1">
        <f t="shared" si="10"/>
        <v>3</v>
      </c>
      <c r="AV116" s="21">
        <f t="shared" si="11"/>
        <v>0.4</v>
      </c>
      <c r="AW116" s="21" cm="1">
        <f t="array" ref="AW116">IF(L116="DATN",0,IF(L116="DA",IF(LEN(Q116)=0,0,0.2),IF(L116="TN",IF(H116="KSCQ",1,1.5), _xlfn.SWITCH(H116,"CN",1.5,"KSCQ",1.5,"CTTT",2,"HEDSPI",1.8,"Viet-Phap",1.8,"KSTN",1.8,"ThSKH",2,"ThSKT",2,"SIE",2,"LATS",2,"KSCLC",1.8,0))))</f>
        <v>1.5</v>
      </c>
      <c r="AX116" s="1">
        <f t="shared" si="12"/>
        <v>160</v>
      </c>
      <c r="AY116" s="1" t="b">
        <f t="shared" si="13"/>
        <v>0</v>
      </c>
      <c r="AZ116" s="1" t="e">
        <f t="shared" si="14"/>
        <v>#REF!</v>
      </c>
      <c r="BA116" s="1"/>
      <c r="BB116" s="1"/>
    </row>
    <row r="117" spans="1:54" ht="12" customHeight="1" x14ac:dyDescent="0.2">
      <c r="A117" s="1" t="s">
        <v>288</v>
      </c>
      <c r="B117" s="1">
        <v>20232</v>
      </c>
      <c r="C117" s="1">
        <v>147852</v>
      </c>
      <c r="D117" s="1" t="s">
        <v>82</v>
      </c>
      <c r="E117" s="1" t="s">
        <v>83</v>
      </c>
      <c r="F117" s="1" t="s">
        <v>300</v>
      </c>
      <c r="G117" s="1" t="s">
        <v>350</v>
      </c>
      <c r="H117" s="1" t="s">
        <v>49</v>
      </c>
      <c r="I117" s="1" t="s">
        <v>53</v>
      </c>
      <c r="J117" s="1">
        <v>0</v>
      </c>
      <c r="K117" s="1">
        <v>155</v>
      </c>
      <c r="L117" s="1" t="s">
        <v>291</v>
      </c>
      <c r="M117" s="1" t="s">
        <v>701</v>
      </c>
      <c r="N117" s="1" t="s">
        <v>702</v>
      </c>
      <c r="O117" s="1" t="s">
        <v>337</v>
      </c>
      <c r="P117" s="1" t="s">
        <v>295</v>
      </c>
      <c r="Q117" s="1"/>
      <c r="R117" s="1"/>
      <c r="S117" s="1"/>
      <c r="T117" s="1"/>
      <c r="U117" s="1" t="s">
        <v>297</v>
      </c>
      <c r="V117" s="1" t="s">
        <v>298</v>
      </c>
      <c r="X117" s="14" t="s">
        <v>45</v>
      </c>
      <c r="Y117" s="14" t="s">
        <v>45</v>
      </c>
      <c r="Z117" s="14" t="s">
        <v>45</v>
      </c>
      <c r="AA117" s="14" t="s">
        <v>299</v>
      </c>
      <c r="AB117" s="26"/>
      <c r="AC117" s="26"/>
      <c r="AD117" s="26"/>
      <c r="AE117" s="26"/>
      <c r="AF117" s="16">
        <f t="shared" si="0"/>
        <v>147852</v>
      </c>
      <c r="AG117" s="17">
        <f t="shared" si="1"/>
        <v>1</v>
      </c>
      <c r="AH117" s="17">
        <f t="shared" si="2"/>
        <v>7.1999999999999993</v>
      </c>
      <c r="AI117" s="18">
        <f>IFERROR(IF(L117="DA",0,IF(L117="TN",VALUE(LEFT(RIGHT(F117,4),1)),IFERROR(VLOOKUP(C117,#REF!,3,0),VLOOKUP(VALUE(C117),#REF!,3,0))*AG117)),AM117+AN117+AO117)</f>
        <v>4</v>
      </c>
      <c r="AJ117" s="18">
        <f t="shared" si="3"/>
        <v>1.9</v>
      </c>
      <c r="AK117" s="19">
        <f t="shared" si="4"/>
        <v>7.6</v>
      </c>
      <c r="AM117" s="4">
        <f t="shared" si="5"/>
        <v>3</v>
      </c>
      <c r="AN117" s="4">
        <f t="shared" si="6"/>
        <v>1</v>
      </c>
      <c r="AO117" s="1">
        <f t="shared" si="7"/>
        <v>0</v>
      </c>
      <c r="AP117" s="20" t="e">
        <f>VLOOKUP(C117,#REF!,4,0)</f>
        <v>#REF!</v>
      </c>
      <c r="AQ117" s="1">
        <f>IFERROR(VLOOKUP(AF117,#REF!,6,0),IF(AJ117&gt;1,AJ117-1,AJ117))</f>
        <v>0.89999999999999991</v>
      </c>
      <c r="AR117" s="1">
        <f>IFERROR(VLOOKUP(AF117,#REF!,24,0),0)</f>
        <v>0</v>
      </c>
      <c r="AS117" s="1">
        <f t="shared" si="8"/>
        <v>2.6999999999999997</v>
      </c>
      <c r="AT117" s="1">
        <f t="shared" si="9"/>
        <v>4</v>
      </c>
      <c r="AU117" s="1">
        <f t="shared" si="10"/>
        <v>3</v>
      </c>
      <c r="AV117" s="21">
        <f t="shared" si="11"/>
        <v>0.4</v>
      </c>
      <c r="AW117" s="21" cm="1">
        <f t="array" ref="AW117">IF(L117="DATN",0,IF(L117="DA",IF(LEN(Q117)=0,0,0.2),IF(L117="TN",IF(H117="KSCQ",1,1.5), _xlfn.SWITCH(H117,"CN",1.5,"KSCQ",1.5,"CTTT",2,"HEDSPI",1.8,"Viet-Phap",1.8,"KSTN",1.8,"ThSKH",2,"ThSKT",2,"SIE",2,"LATS",2,"KSCLC",1.8,0))))</f>
        <v>1.5</v>
      </c>
      <c r="AX117" s="1">
        <f t="shared" si="12"/>
        <v>155</v>
      </c>
      <c r="AY117" s="1" t="b">
        <f t="shared" si="13"/>
        <v>0</v>
      </c>
      <c r="AZ117" s="1" t="e">
        <f t="shared" si="14"/>
        <v>#REF!</v>
      </c>
      <c r="BA117" s="1"/>
      <c r="BB117" s="1"/>
    </row>
    <row r="118" spans="1:54" ht="12" customHeight="1" x14ac:dyDescent="0.2">
      <c r="A118" s="1" t="s">
        <v>288</v>
      </c>
      <c r="B118" s="1">
        <v>20232</v>
      </c>
      <c r="C118" s="1">
        <v>147851</v>
      </c>
      <c r="D118" s="1" t="s">
        <v>82</v>
      </c>
      <c r="E118" s="1" t="s">
        <v>83</v>
      </c>
      <c r="F118" s="1" t="s">
        <v>300</v>
      </c>
      <c r="G118" s="1" t="s">
        <v>354</v>
      </c>
      <c r="H118" s="1" t="s">
        <v>47</v>
      </c>
      <c r="I118" s="1" t="s">
        <v>53</v>
      </c>
      <c r="J118" s="1">
        <v>0</v>
      </c>
      <c r="K118" s="1">
        <v>155</v>
      </c>
      <c r="L118" s="1" t="s">
        <v>291</v>
      </c>
      <c r="M118" s="1" t="s">
        <v>703</v>
      </c>
      <c r="N118" s="1" t="s">
        <v>704</v>
      </c>
      <c r="O118" s="1" t="s">
        <v>294</v>
      </c>
      <c r="P118" s="1" t="s">
        <v>295</v>
      </c>
      <c r="Q118" s="1"/>
      <c r="R118" s="1"/>
      <c r="S118" s="1"/>
      <c r="T118" s="1"/>
      <c r="U118" s="1" t="s">
        <v>297</v>
      </c>
      <c r="V118" s="1" t="s">
        <v>298</v>
      </c>
      <c r="X118" s="14" t="s">
        <v>45</v>
      </c>
      <c r="Y118" s="14" t="s">
        <v>45</v>
      </c>
      <c r="Z118" s="14" t="s">
        <v>45</v>
      </c>
      <c r="AA118" s="14" t="s">
        <v>299</v>
      </c>
      <c r="AB118" s="26"/>
      <c r="AC118" s="26"/>
      <c r="AD118" s="26"/>
      <c r="AE118" s="26"/>
      <c r="AF118" s="16">
        <f t="shared" si="0"/>
        <v>147851</v>
      </c>
      <c r="AG118" s="17">
        <f t="shared" si="1"/>
        <v>1</v>
      </c>
      <c r="AH118" s="17">
        <f t="shared" si="2"/>
        <v>9</v>
      </c>
      <c r="AI118" s="18">
        <f>IFERROR(IF(L118="DA",0,IF(L118="TN",VALUE(LEFT(RIGHT(F118,4),1)),IFERROR(VLOOKUP(C118,#REF!,3,0),VLOOKUP(VALUE(C118),#REF!,3,0))*AG118)),AM118+AN118+AO118)</f>
        <v>4</v>
      </c>
      <c r="AJ118" s="18">
        <f t="shared" si="3"/>
        <v>2.2000000000000002</v>
      </c>
      <c r="AK118" s="19">
        <f t="shared" si="4"/>
        <v>8.8000000000000007</v>
      </c>
      <c r="AM118" s="4">
        <f t="shared" si="5"/>
        <v>3</v>
      </c>
      <c r="AN118" s="4">
        <f t="shared" si="6"/>
        <v>1</v>
      </c>
      <c r="AO118" s="1">
        <f t="shared" si="7"/>
        <v>0</v>
      </c>
      <c r="AP118" s="20" t="e">
        <f>VLOOKUP(C118,#REF!,4,0)</f>
        <v>#REF!</v>
      </c>
      <c r="AQ118" s="1">
        <f>IFERROR(VLOOKUP(AF118,#REF!,6,0),IF(AJ118&gt;1,AJ118-1,AJ118))</f>
        <v>1.2000000000000002</v>
      </c>
      <c r="AR118" s="1">
        <f>IFERROR(VLOOKUP(AF118,#REF!,24,0),0)</f>
        <v>0</v>
      </c>
      <c r="AS118" s="1">
        <f t="shared" si="8"/>
        <v>3.6000000000000005</v>
      </c>
      <c r="AT118" s="1">
        <f t="shared" si="9"/>
        <v>4</v>
      </c>
      <c r="AU118" s="1">
        <f t="shared" si="10"/>
        <v>3</v>
      </c>
      <c r="AV118" s="21">
        <f t="shared" si="11"/>
        <v>0.4</v>
      </c>
      <c r="AW118" s="21" cm="1">
        <f t="array" ref="AW118">IF(L118="DATN",0,IF(L118="DA",IF(LEN(Q118)=0,0,0.2),IF(L118="TN",IF(H118="KSCQ",1,1.5), _xlfn.SWITCH(H118,"CN",1.5,"KSCQ",1.5,"CTTT",2,"HEDSPI",1.8,"Viet-Phap",1.8,"KSTN",1.8,"ThSKH",2,"ThSKT",2,"SIE",2,"LATS",2,"KSCLC",1.8,0))))</f>
        <v>1.8</v>
      </c>
      <c r="AX118" s="1">
        <f t="shared" si="12"/>
        <v>155</v>
      </c>
      <c r="AY118" s="1" t="b">
        <f t="shared" si="13"/>
        <v>0</v>
      </c>
      <c r="AZ118" s="1" t="e">
        <f t="shared" si="14"/>
        <v>#REF!</v>
      </c>
      <c r="BA118" s="1"/>
      <c r="BB118" s="1"/>
    </row>
    <row r="119" spans="1:54" ht="12" customHeight="1" x14ac:dyDescent="0.2">
      <c r="A119" s="1" t="s">
        <v>288</v>
      </c>
      <c r="B119" s="1">
        <v>20232</v>
      </c>
      <c r="C119" s="1">
        <v>148573</v>
      </c>
      <c r="D119" s="1" t="s">
        <v>163</v>
      </c>
      <c r="E119" s="1" t="s">
        <v>97</v>
      </c>
      <c r="F119" s="1" t="s">
        <v>458</v>
      </c>
      <c r="G119" s="1" t="s">
        <v>705</v>
      </c>
      <c r="H119" s="1" t="s">
        <v>50</v>
      </c>
      <c r="I119" s="1" t="s">
        <v>53</v>
      </c>
      <c r="J119" s="1">
        <v>0</v>
      </c>
      <c r="K119" s="1">
        <v>190</v>
      </c>
      <c r="L119" s="1" t="s">
        <v>291</v>
      </c>
      <c r="M119" s="1" t="s">
        <v>706</v>
      </c>
      <c r="N119" s="1" t="s">
        <v>707</v>
      </c>
      <c r="O119" s="1" t="s">
        <v>462</v>
      </c>
      <c r="P119" s="1" t="s">
        <v>295</v>
      </c>
      <c r="Q119" s="1" t="s">
        <v>9</v>
      </c>
      <c r="R119" s="1"/>
      <c r="S119" s="1"/>
      <c r="T119" s="1"/>
      <c r="U119" s="1" t="s">
        <v>297</v>
      </c>
      <c r="V119" s="1" t="s">
        <v>298</v>
      </c>
      <c r="X119" s="14" t="s">
        <v>45</v>
      </c>
      <c r="Y119" s="14" t="s">
        <v>45</v>
      </c>
      <c r="Z119" s="14" t="s">
        <v>45</v>
      </c>
      <c r="AA119" s="14" t="s">
        <v>299</v>
      </c>
      <c r="AB119" s="26"/>
      <c r="AC119" s="26"/>
      <c r="AD119" s="26"/>
      <c r="AE119" s="26"/>
      <c r="AF119" s="16">
        <f t="shared" si="0"/>
        <v>148573</v>
      </c>
      <c r="AG119" s="17">
        <f t="shared" si="1"/>
        <v>1</v>
      </c>
      <c r="AH119" s="17">
        <f t="shared" si="2"/>
        <v>10.4</v>
      </c>
      <c r="AI119" s="18">
        <f>IFERROR(IF(L119="DA",0,IF(L119="TN",VALUE(LEFT(RIGHT(F119,4),1)),IFERROR(VLOOKUP(C119,#REF!,3,0),VLOOKUP(VALUE(C119),#REF!,3,0))*AG119)),AM119+AN119+AO119)</f>
        <v>5</v>
      </c>
      <c r="AJ119" s="18">
        <f t="shared" si="3"/>
        <v>2.1</v>
      </c>
      <c r="AK119" s="19">
        <f t="shared" si="4"/>
        <v>8.4</v>
      </c>
      <c r="AM119" s="4">
        <f t="shared" si="5"/>
        <v>3</v>
      </c>
      <c r="AN119" s="4">
        <f t="shared" si="6"/>
        <v>1</v>
      </c>
      <c r="AO119" s="1">
        <f t="shared" si="7"/>
        <v>1</v>
      </c>
      <c r="AP119" s="20" t="e">
        <f>VLOOKUP(C119,#REF!,4,0)</f>
        <v>#REF!</v>
      </c>
      <c r="AQ119" s="1">
        <f>IFERROR(VLOOKUP(AF119,#REF!,6,0),IF(AJ119&gt;1,AJ119-1,AJ119))</f>
        <v>1.1000000000000001</v>
      </c>
      <c r="AR119" s="1">
        <f>IFERROR(VLOOKUP(AF119,#REF!,24,0),0)</f>
        <v>0</v>
      </c>
      <c r="AS119" s="1">
        <f t="shared" si="8"/>
        <v>4.4000000000000004</v>
      </c>
      <c r="AT119" s="1">
        <f t="shared" si="9"/>
        <v>5</v>
      </c>
      <c r="AU119" s="1">
        <f t="shared" si="10"/>
        <v>4</v>
      </c>
      <c r="AV119" s="21">
        <f t="shared" si="11"/>
        <v>0.6</v>
      </c>
      <c r="AW119" s="21" cm="1">
        <f t="array" ref="AW119">IF(L119="DATN",0,IF(L119="DA",IF(LEN(Q119)=0,0,0.2),IF(L119="TN",IF(H119="KSCQ",1,1.5), _xlfn.SWITCH(H119,"CN",1.5,"KSCQ",1.5,"CTTT",2,"HEDSPI",1.8,"Viet-Phap",1.8,"KSTN",1.8,"ThSKH",2,"ThSKT",2,"SIE",2,"LATS",2,"KSCLC",1.8,0))))</f>
        <v>1.5</v>
      </c>
      <c r="AX119" s="1">
        <f t="shared" si="12"/>
        <v>190</v>
      </c>
      <c r="AY119" s="1" t="b">
        <f t="shared" si="13"/>
        <v>0</v>
      </c>
      <c r="AZ119" s="1" t="e">
        <f t="shared" si="14"/>
        <v>#REF!</v>
      </c>
      <c r="BA119" s="1"/>
      <c r="BB119" s="1"/>
    </row>
    <row r="120" spans="1:54" ht="12" customHeight="1" x14ac:dyDescent="0.2">
      <c r="A120" s="1" t="s">
        <v>288</v>
      </c>
      <c r="B120" s="1">
        <v>20232</v>
      </c>
      <c r="C120" s="1">
        <v>148364</v>
      </c>
      <c r="D120" s="1" t="s">
        <v>163</v>
      </c>
      <c r="E120" s="1" t="s">
        <v>97</v>
      </c>
      <c r="F120" s="1" t="s">
        <v>458</v>
      </c>
      <c r="G120" s="1" t="s">
        <v>708</v>
      </c>
      <c r="H120" s="1" t="s">
        <v>50</v>
      </c>
      <c r="I120" s="1" t="s">
        <v>53</v>
      </c>
      <c r="J120" s="1">
        <v>0</v>
      </c>
      <c r="K120" s="1">
        <v>110</v>
      </c>
      <c r="L120" s="1" t="s">
        <v>291</v>
      </c>
      <c r="M120" s="1" t="s">
        <v>709</v>
      </c>
      <c r="N120" s="1" t="s">
        <v>710</v>
      </c>
      <c r="O120" s="1" t="s">
        <v>711</v>
      </c>
      <c r="P120" s="1" t="s">
        <v>295</v>
      </c>
      <c r="Q120" s="1"/>
      <c r="R120" s="1"/>
      <c r="S120" s="1"/>
      <c r="T120" s="1"/>
      <c r="U120" s="1" t="s">
        <v>297</v>
      </c>
      <c r="V120" s="1" t="s">
        <v>298</v>
      </c>
      <c r="X120" s="14" t="s">
        <v>45</v>
      </c>
      <c r="Y120" s="14" t="s">
        <v>45</v>
      </c>
      <c r="Z120" s="14" t="s">
        <v>45</v>
      </c>
      <c r="AA120" s="14" t="s">
        <v>299</v>
      </c>
      <c r="AB120" s="26"/>
      <c r="AC120" s="26"/>
      <c r="AD120" s="26"/>
      <c r="AE120" s="26"/>
      <c r="AF120" s="16">
        <f t="shared" si="0"/>
        <v>148364</v>
      </c>
      <c r="AG120" s="17">
        <f t="shared" si="1"/>
        <v>1</v>
      </c>
      <c r="AH120" s="17">
        <f t="shared" si="2"/>
        <v>8.8000000000000007</v>
      </c>
      <c r="AI120" s="18">
        <f>IFERROR(IF(L120="DA",0,IF(L120="TN",VALUE(LEFT(RIGHT(F120,4),1)),IFERROR(VLOOKUP(C120,#REF!,3,0),VLOOKUP(VALUE(C120),#REF!,3,0))*AG120)),AM120+AN120+AO120)</f>
        <v>5</v>
      </c>
      <c r="AJ120" s="18">
        <f t="shared" si="3"/>
        <v>1.7</v>
      </c>
      <c r="AK120" s="19">
        <f t="shared" si="4"/>
        <v>6.8</v>
      </c>
      <c r="AM120" s="4">
        <f t="shared" si="5"/>
        <v>3</v>
      </c>
      <c r="AN120" s="4">
        <f t="shared" si="6"/>
        <v>1</v>
      </c>
      <c r="AO120" s="1">
        <f t="shared" si="7"/>
        <v>1</v>
      </c>
      <c r="AP120" s="20" t="e">
        <f>VLOOKUP(C120,#REF!,4,0)</f>
        <v>#REF!</v>
      </c>
      <c r="AQ120" s="1">
        <f>IFERROR(VLOOKUP(AF120,#REF!,6,0),IF(AJ120&gt;1,AJ120-1,AJ120))</f>
        <v>0.7</v>
      </c>
      <c r="AR120" s="1">
        <f>IFERROR(VLOOKUP(AF120,#REF!,24,0),0)</f>
        <v>0</v>
      </c>
      <c r="AS120" s="1">
        <f t="shared" si="8"/>
        <v>2.8</v>
      </c>
      <c r="AT120" s="1">
        <f t="shared" si="9"/>
        <v>5</v>
      </c>
      <c r="AU120" s="1">
        <f t="shared" si="10"/>
        <v>4</v>
      </c>
      <c r="AV120" s="21">
        <f t="shared" si="11"/>
        <v>0.2</v>
      </c>
      <c r="AW120" s="21" cm="1">
        <f t="array" ref="AW120">IF(L120="DATN",0,IF(L120="DA",IF(LEN(Q120)=0,0,0.2),IF(L120="TN",IF(H120="KSCQ",1,1.5), _xlfn.SWITCH(H120,"CN",1.5,"KSCQ",1.5,"CTTT",2,"HEDSPI",1.8,"Viet-Phap",1.8,"KSTN",1.8,"ThSKH",2,"ThSKT",2,"SIE",2,"LATS",2,"KSCLC",1.8,0))))</f>
        <v>1.5</v>
      </c>
      <c r="AX120" s="1">
        <f t="shared" si="12"/>
        <v>110</v>
      </c>
      <c r="AY120" s="1" t="b">
        <f t="shared" si="13"/>
        <v>0</v>
      </c>
      <c r="AZ120" s="1" t="e">
        <f t="shared" si="14"/>
        <v>#REF!</v>
      </c>
      <c r="BA120" s="1"/>
      <c r="BB120" s="1"/>
    </row>
    <row r="121" spans="1:54" ht="12" customHeight="1" x14ac:dyDescent="0.2">
      <c r="A121" s="1" t="s">
        <v>288</v>
      </c>
      <c r="B121" s="1">
        <v>20232</v>
      </c>
      <c r="C121" s="1">
        <v>147897</v>
      </c>
      <c r="D121" s="1" t="s">
        <v>231</v>
      </c>
      <c r="E121" s="1" t="s">
        <v>232</v>
      </c>
      <c r="F121" s="1" t="s">
        <v>289</v>
      </c>
      <c r="G121" s="1" t="s">
        <v>712</v>
      </c>
      <c r="H121" s="1" t="s">
        <v>48</v>
      </c>
      <c r="I121" s="1" t="s">
        <v>53</v>
      </c>
      <c r="J121" s="1">
        <v>0</v>
      </c>
      <c r="K121" s="1">
        <v>122</v>
      </c>
      <c r="L121" s="1" t="s">
        <v>291</v>
      </c>
      <c r="M121" s="1" t="s">
        <v>713</v>
      </c>
      <c r="N121" s="1" t="s">
        <v>714</v>
      </c>
      <c r="O121" s="1" t="s">
        <v>715</v>
      </c>
      <c r="P121" s="1" t="s">
        <v>295</v>
      </c>
      <c r="Q121" s="1" t="s">
        <v>0</v>
      </c>
      <c r="R121" s="1"/>
      <c r="S121" s="1"/>
      <c r="T121" s="1"/>
      <c r="U121" s="1" t="s">
        <v>297</v>
      </c>
      <c r="V121" s="1" t="s">
        <v>298</v>
      </c>
      <c r="X121" s="14" t="s">
        <v>45</v>
      </c>
      <c r="Y121" s="14" t="s">
        <v>45</v>
      </c>
      <c r="Z121" s="14" t="s">
        <v>45</v>
      </c>
      <c r="AA121" s="14" t="s">
        <v>299</v>
      </c>
      <c r="AB121" s="26"/>
      <c r="AC121" s="26"/>
      <c r="AD121" s="26"/>
      <c r="AE121" s="26"/>
      <c r="AF121" s="16">
        <f t="shared" si="0"/>
        <v>147897</v>
      </c>
      <c r="AG121" s="17">
        <f t="shared" si="1"/>
        <v>1</v>
      </c>
      <c r="AH121" s="17">
        <f t="shared" si="2"/>
        <v>5.8</v>
      </c>
      <c r="AI121" s="18">
        <f>IFERROR(IF(L121="DA",0,IF(L121="TN",VALUE(LEFT(RIGHT(F121,4),1)),IFERROR(VLOOKUP(C121,#REF!,3,0),VLOOKUP(VALUE(C121),#REF!,3,0))*AG121)),AM121+AN121+AO121)</f>
        <v>3</v>
      </c>
      <c r="AJ121" s="18">
        <f t="shared" si="3"/>
        <v>2.4</v>
      </c>
      <c r="AK121" s="19">
        <f t="shared" si="4"/>
        <v>7.1999999999999993</v>
      </c>
      <c r="AM121" s="4">
        <f t="shared" si="5"/>
        <v>2</v>
      </c>
      <c r="AN121" s="4">
        <f t="shared" si="6"/>
        <v>1</v>
      </c>
      <c r="AO121" s="1">
        <f t="shared" si="7"/>
        <v>0</v>
      </c>
      <c r="AP121" s="20" t="e">
        <f>VLOOKUP(C121,#REF!,4,0)</f>
        <v>#REF!</v>
      </c>
      <c r="AQ121" s="1">
        <f>IFERROR(VLOOKUP(AF121,#REF!,6,0),IF(AJ121&gt;1,AJ121-1,AJ121))</f>
        <v>1.4</v>
      </c>
      <c r="AR121" s="1">
        <f>IFERROR(VLOOKUP(AF121,#REF!,24,0),0)</f>
        <v>0</v>
      </c>
      <c r="AS121" s="1">
        <f t="shared" si="8"/>
        <v>2.8</v>
      </c>
      <c r="AT121" s="1">
        <f t="shared" si="9"/>
        <v>3</v>
      </c>
      <c r="AU121" s="1">
        <f t="shared" si="10"/>
        <v>2</v>
      </c>
      <c r="AV121" s="21">
        <f t="shared" si="11"/>
        <v>0.4</v>
      </c>
      <c r="AW121" s="21" cm="1">
        <f t="array" ref="AW121">IF(L121="DATN",0,IF(L121="DA",IF(LEN(Q121)=0,0,0.2),IF(L121="TN",IF(H121="KSCQ",1,1.5), _xlfn.SWITCH(H121,"CN",1.5,"KSCQ",1.5,"CTTT",2,"HEDSPI",1.8,"Viet-Phap",1.8,"KSTN",1.8,"ThSKH",2,"ThSKT",2,"SIE",2,"LATS",2,"KSCLC",1.8,0))))</f>
        <v>2</v>
      </c>
      <c r="AX121" s="1">
        <f t="shared" si="12"/>
        <v>122</v>
      </c>
      <c r="AY121" s="1" t="b">
        <f t="shared" si="13"/>
        <v>0</v>
      </c>
      <c r="AZ121" s="1" t="e">
        <f t="shared" si="14"/>
        <v>#REF!</v>
      </c>
      <c r="BA121" s="1"/>
      <c r="BB121" s="1"/>
    </row>
    <row r="122" spans="1:54" ht="12" customHeight="1" x14ac:dyDescent="0.2">
      <c r="A122" s="1" t="s">
        <v>288</v>
      </c>
      <c r="B122" s="1">
        <v>20232</v>
      </c>
      <c r="C122" s="1">
        <v>147896</v>
      </c>
      <c r="D122" s="1" t="s">
        <v>229</v>
      </c>
      <c r="E122" s="1" t="s">
        <v>230</v>
      </c>
      <c r="F122" s="1" t="s">
        <v>379</v>
      </c>
      <c r="G122" s="1" t="s">
        <v>716</v>
      </c>
      <c r="H122" s="1" t="s">
        <v>48</v>
      </c>
      <c r="I122" s="1" t="s">
        <v>53</v>
      </c>
      <c r="J122" s="1">
        <v>0</v>
      </c>
      <c r="K122" s="1">
        <v>40</v>
      </c>
      <c r="L122" s="1" t="s">
        <v>61</v>
      </c>
      <c r="M122" s="1" t="s">
        <v>717</v>
      </c>
      <c r="N122" s="1" t="s">
        <v>718</v>
      </c>
      <c r="O122" s="1" t="s">
        <v>383</v>
      </c>
      <c r="P122" s="1" t="s">
        <v>295</v>
      </c>
      <c r="Q122" s="1" t="s">
        <v>14</v>
      </c>
      <c r="R122" s="1"/>
      <c r="S122" s="1"/>
      <c r="T122" s="1"/>
      <c r="U122" s="1" t="s">
        <v>297</v>
      </c>
      <c r="V122" s="1" t="s">
        <v>298</v>
      </c>
      <c r="X122" s="14" t="s">
        <v>45</v>
      </c>
      <c r="Y122" s="14" t="s">
        <v>45</v>
      </c>
      <c r="Z122" s="14" t="s">
        <v>45</v>
      </c>
      <c r="AA122" s="14" t="s">
        <v>299</v>
      </c>
      <c r="AB122" s="26"/>
      <c r="AC122" s="26"/>
      <c r="AD122" s="26"/>
      <c r="AE122" s="26"/>
      <c r="AF122" s="16">
        <f t="shared" si="0"/>
        <v>147896</v>
      </c>
      <c r="AG122" s="17">
        <f t="shared" si="1"/>
        <v>1</v>
      </c>
      <c r="AH122" s="17">
        <f t="shared" si="2"/>
        <v>2</v>
      </c>
      <c r="AI122" s="18">
        <f>IFERROR(IF(L122="DA",0,IF(L122="TN",VALUE(LEFT(RIGHT(F122,4),1)),IFERROR(VLOOKUP(C122,#REF!,3,0),VLOOKUP(VALUE(C122),#REF!,3,0))*AG122)),AM122+AN122+AO122)</f>
        <v>4</v>
      </c>
      <c r="AJ122" s="18">
        <f t="shared" si="3"/>
        <v>2</v>
      </c>
      <c r="AK122" s="19">
        <f t="shared" si="4"/>
        <v>8</v>
      </c>
      <c r="AM122" s="4">
        <f t="shared" si="5"/>
        <v>0</v>
      </c>
      <c r="AN122" s="4">
        <f t="shared" si="6"/>
        <v>4</v>
      </c>
      <c r="AO122" s="1">
        <f t="shared" si="7"/>
        <v>0</v>
      </c>
      <c r="AP122" s="20" t="e">
        <f>VLOOKUP(C122,#REF!,4,0)</f>
        <v>#REF!</v>
      </c>
      <c r="AQ122" s="1">
        <f>IFERROR(VLOOKUP(AF122,#REF!,6,0),IF(AJ122&gt;1,AJ122-1,AJ122))</f>
        <v>1</v>
      </c>
      <c r="AR122" s="1">
        <f>IFERROR(VLOOKUP(AF122,#REF!,24,0),0)</f>
        <v>0</v>
      </c>
      <c r="AS122" s="1">
        <f t="shared" si="8"/>
        <v>2</v>
      </c>
      <c r="AT122" s="1">
        <f t="shared" si="9"/>
        <v>4</v>
      </c>
      <c r="AU122" s="1">
        <f t="shared" si="10"/>
        <v>2</v>
      </c>
      <c r="AV122" s="21">
        <f t="shared" si="11"/>
        <v>0</v>
      </c>
      <c r="AW122" s="21" cm="1">
        <f t="array" ref="AW122">IF(L122="DATN",0,IF(L122="DA",IF(LEN(Q122)=0,0,0.2),IF(L122="TN",IF(H122="KSCQ",1,1.5), _xlfn.SWITCH(H122,"CN",1.5,"KSCQ",1.5,"CTTT",2,"HEDSPI",1.8,"Viet-Phap",1.8,"KSTN",1.8,"ThSKH",2,"ThSKT",2,"SIE",2,"LATS",2,"KSCLC",1.8,0))))</f>
        <v>2</v>
      </c>
      <c r="AX122" s="1">
        <f t="shared" si="12"/>
        <v>40</v>
      </c>
      <c r="AY122" s="1" t="b">
        <f t="shared" si="13"/>
        <v>0</v>
      </c>
      <c r="AZ122" s="1" t="e">
        <f t="shared" si="14"/>
        <v>#REF!</v>
      </c>
      <c r="BA122" s="1"/>
      <c r="BB122" s="1"/>
    </row>
    <row r="123" spans="1:54" ht="12" customHeight="1" x14ac:dyDescent="0.2">
      <c r="A123" s="1" t="s">
        <v>288</v>
      </c>
      <c r="B123" s="1">
        <v>20232</v>
      </c>
      <c r="C123" s="1">
        <v>147895</v>
      </c>
      <c r="D123" s="1" t="s">
        <v>229</v>
      </c>
      <c r="E123" s="1" t="s">
        <v>230</v>
      </c>
      <c r="F123" s="1" t="s">
        <v>379</v>
      </c>
      <c r="G123" s="1" t="s">
        <v>719</v>
      </c>
      <c r="H123" s="1" t="s">
        <v>48</v>
      </c>
      <c r="I123" s="1" t="s">
        <v>53</v>
      </c>
      <c r="J123" s="1">
        <v>0</v>
      </c>
      <c r="K123" s="1">
        <v>40</v>
      </c>
      <c r="L123" s="1" t="s">
        <v>61</v>
      </c>
      <c r="M123" s="1" t="s">
        <v>720</v>
      </c>
      <c r="N123" s="1" t="s">
        <v>721</v>
      </c>
      <c r="O123" s="1" t="s">
        <v>383</v>
      </c>
      <c r="P123" s="1" t="s">
        <v>295</v>
      </c>
      <c r="Q123" s="1"/>
      <c r="R123" s="1"/>
      <c r="S123" s="1"/>
      <c r="T123" s="1"/>
      <c r="U123" s="1" t="s">
        <v>297</v>
      </c>
      <c r="V123" s="1" t="s">
        <v>298</v>
      </c>
      <c r="X123" s="14" t="s">
        <v>45</v>
      </c>
      <c r="Y123" s="14" t="s">
        <v>45</v>
      </c>
      <c r="Z123" s="14" t="s">
        <v>45</v>
      </c>
      <c r="AA123" s="14" t="s">
        <v>299</v>
      </c>
      <c r="AB123" s="26"/>
      <c r="AC123" s="26"/>
      <c r="AD123" s="26"/>
      <c r="AE123" s="26"/>
      <c r="AF123" s="16">
        <f t="shared" si="0"/>
        <v>147895</v>
      </c>
      <c r="AG123" s="17">
        <f t="shared" si="1"/>
        <v>1</v>
      </c>
      <c r="AH123" s="17">
        <f t="shared" si="2"/>
        <v>2</v>
      </c>
      <c r="AI123" s="18">
        <f>IFERROR(IF(L123="DA",0,IF(L123="TN",VALUE(LEFT(RIGHT(F123,4),1)),IFERROR(VLOOKUP(C123,#REF!,3,0),VLOOKUP(VALUE(C123),#REF!,3,0))*AG123)),AM123+AN123+AO123)</f>
        <v>4</v>
      </c>
      <c r="AJ123" s="18">
        <f t="shared" si="3"/>
        <v>2</v>
      </c>
      <c r="AK123" s="19">
        <f t="shared" si="4"/>
        <v>8</v>
      </c>
      <c r="AM123" s="4">
        <f t="shared" si="5"/>
        <v>0</v>
      </c>
      <c r="AN123" s="4">
        <f t="shared" si="6"/>
        <v>4</v>
      </c>
      <c r="AO123" s="1">
        <f t="shared" si="7"/>
        <v>0</v>
      </c>
      <c r="AP123" s="20" t="e">
        <f>VLOOKUP(C123,#REF!,4,0)</f>
        <v>#REF!</v>
      </c>
      <c r="AQ123" s="1">
        <f>IFERROR(VLOOKUP(AF123,#REF!,6,0),IF(AJ123&gt;1,AJ123-1,AJ123))</f>
        <v>1</v>
      </c>
      <c r="AR123" s="1">
        <f>IFERROR(VLOOKUP(AF123,#REF!,24,0),0)</f>
        <v>0</v>
      </c>
      <c r="AS123" s="1">
        <f t="shared" si="8"/>
        <v>2</v>
      </c>
      <c r="AT123" s="1">
        <f t="shared" si="9"/>
        <v>4</v>
      </c>
      <c r="AU123" s="1">
        <f t="shared" si="10"/>
        <v>2</v>
      </c>
      <c r="AV123" s="21">
        <f t="shared" si="11"/>
        <v>0</v>
      </c>
      <c r="AW123" s="21" cm="1">
        <f t="array" ref="AW123">IF(L123="DATN",0,IF(L123="DA",IF(LEN(Q123)=0,0,0.2),IF(L123="TN",IF(H123="KSCQ",1,1.5), _xlfn.SWITCH(H123,"CN",1.5,"KSCQ",1.5,"CTTT",2,"HEDSPI",1.8,"Viet-Phap",1.8,"KSTN",1.8,"ThSKH",2,"ThSKT",2,"SIE",2,"LATS",2,"KSCLC",1.8,0))))</f>
        <v>2</v>
      </c>
      <c r="AX123" s="1">
        <f t="shared" si="12"/>
        <v>40</v>
      </c>
      <c r="AY123" s="1" t="b">
        <f t="shared" si="13"/>
        <v>0</v>
      </c>
      <c r="AZ123" s="1" t="e">
        <f t="shared" si="14"/>
        <v>#REF!</v>
      </c>
      <c r="BA123" s="1"/>
      <c r="BB123" s="1"/>
    </row>
    <row r="124" spans="1:54" ht="12" customHeight="1" x14ac:dyDescent="0.2">
      <c r="A124" s="1" t="s">
        <v>288</v>
      </c>
      <c r="B124" s="1">
        <v>20232</v>
      </c>
      <c r="C124" s="1">
        <v>148752</v>
      </c>
      <c r="D124" s="1" t="s">
        <v>163</v>
      </c>
      <c r="E124" s="1" t="s">
        <v>97</v>
      </c>
      <c r="F124" s="1" t="s">
        <v>458</v>
      </c>
      <c r="G124" s="1" t="s">
        <v>722</v>
      </c>
      <c r="H124" s="1" t="s">
        <v>50</v>
      </c>
      <c r="I124" s="1" t="s">
        <v>53</v>
      </c>
      <c r="J124" s="1">
        <v>0</v>
      </c>
      <c r="K124" s="1">
        <v>170</v>
      </c>
      <c r="L124" s="1" t="s">
        <v>291</v>
      </c>
      <c r="M124" s="1" t="s">
        <v>723</v>
      </c>
      <c r="N124" s="1" t="s">
        <v>724</v>
      </c>
      <c r="O124" s="1" t="s">
        <v>685</v>
      </c>
      <c r="P124" s="1" t="s">
        <v>295</v>
      </c>
      <c r="Q124" s="1"/>
      <c r="R124" s="1"/>
      <c r="S124" s="1"/>
      <c r="T124" s="1"/>
      <c r="U124" s="1" t="s">
        <v>297</v>
      </c>
      <c r="V124" s="1" t="s">
        <v>298</v>
      </c>
      <c r="X124" s="14" t="s">
        <v>45</v>
      </c>
      <c r="Y124" s="14" t="s">
        <v>45</v>
      </c>
      <c r="Z124" s="14" t="s">
        <v>45</v>
      </c>
      <c r="AA124" s="14" t="s">
        <v>299</v>
      </c>
      <c r="AB124" s="26"/>
      <c r="AC124" s="26"/>
      <c r="AD124" s="26"/>
      <c r="AE124" s="26"/>
      <c r="AF124" s="16">
        <f t="shared" si="0"/>
        <v>148752</v>
      </c>
      <c r="AG124" s="17">
        <f t="shared" si="1"/>
        <v>1</v>
      </c>
      <c r="AH124" s="17">
        <f t="shared" si="2"/>
        <v>9.6</v>
      </c>
      <c r="AI124" s="18">
        <f>IFERROR(IF(L124="DA",0,IF(L124="TN",VALUE(LEFT(RIGHT(F124,4),1)),IFERROR(VLOOKUP(C124,#REF!,3,0),VLOOKUP(VALUE(C124),#REF!,3,0))*AG124)),AM124+AN124+AO124)</f>
        <v>5</v>
      </c>
      <c r="AJ124" s="18">
        <f t="shared" si="3"/>
        <v>1.9</v>
      </c>
      <c r="AK124" s="19">
        <f t="shared" si="4"/>
        <v>7.6</v>
      </c>
      <c r="AM124" s="4">
        <f t="shared" si="5"/>
        <v>3</v>
      </c>
      <c r="AN124" s="4">
        <f t="shared" si="6"/>
        <v>1</v>
      </c>
      <c r="AO124" s="1">
        <f t="shared" si="7"/>
        <v>1</v>
      </c>
      <c r="AP124" s="20" t="e">
        <f>VLOOKUP(C124,#REF!,4,0)</f>
        <v>#REF!</v>
      </c>
      <c r="AQ124" s="1">
        <f>IFERROR(VLOOKUP(AF124,#REF!,6,0),IF(AJ124&gt;1,AJ124-1,AJ124))</f>
        <v>0.89999999999999991</v>
      </c>
      <c r="AR124" s="1">
        <f>IFERROR(VLOOKUP(AF124,#REF!,24,0),0)</f>
        <v>0</v>
      </c>
      <c r="AS124" s="1">
        <f t="shared" si="8"/>
        <v>3.5999999999999996</v>
      </c>
      <c r="AT124" s="1">
        <f t="shared" si="9"/>
        <v>5</v>
      </c>
      <c r="AU124" s="1">
        <f t="shared" si="10"/>
        <v>4</v>
      </c>
      <c r="AV124" s="21">
        <f t="shared" si="11"/>
        <v>0.4</v>
      </c>
      <c r="AW124" s="21" cm="1">
        <f t="array" ref="AW124">IF(L124="DATN",0,IF(L124="DA",IF(LEN(Q124)=0,0,0.2),IF(L124="TN",IF(H124="KSCQ",1,1.5), _xlfn.SWITCH(H124,"CN",1.5,"KSCQ",1.5,"CTTT",2,"HEDSPI",1.8,"Viet-Phap",1.8,"KSTN",1.8,"ThSKH",2,"ThSKT",2,"SIE",2,"LATS",2,"KSCLC",1.8,0))))</f>
        <v>1.5</v>
      </c>
      <c r="AX124" s="1">
        <f t="shared" si="12"/>
        <v>170</v>
      </c>
      <c r="AY124" s="1" t="b">
        <f t="shared" si="13"/>
        <v>0</v>
      </c>
      <c r="AZ124" s="1" t="e">
        <f t="shared" si="14"/>
        <v>#REF!</v>
      </c>
      <c r="BA124" s="1"/>
      <c r="BB124" s="1"/>
    </row>
    <row r="125" spans="1:54" ht="12" customHeight="1" x14ac:dyDescent="0.2">
      <c r="A125" s="1" t="s">
        <v>288</v>
      </c>
      <c r="B125" s="1">
        <v>20232</v>
      </c>
      <c r="C125" s="1">
        <v>147894</v>
      </c>
      <c r="D125" s="1" t="s">
        <v>229</v>
      </c>
      <c r="E125" s="1" t="s">
        <v>230</v>
      </c>
      <c r="F125" s="1" t="s">
        <v>379</v>
      </c>
      <c r="G125" s="1" t="s">
        <v>725</v>
      </c>
      <c r="H125" s="1" t="s">
        <v>48</v>
      </c>
      <c r="I125" s="1" t="s">
        <v>53</v>
      </c>
      <c r="J125" s="1">
        <v>0</v>
      </c>
      <c r="K125" s="1">
        <v>40</v>
      </c>
      <c r="L125" s="1" t="s">
        <v>61</v>
      </c>
      <c r="M125" s="1" t="s">
        <v>726</v>
      </c>
      <c r="N125" s="1" t="s">
        <v>727</v>
      </c>
      <c r="O125" s="1" t="s">
        <v>728</v>
      </c>
      <c r="P125" s="1" t="s">
        <v>295</v>
      </c>
      <c r="Q125" s="1"/>
      <c r="R125" s="1"/>
      <c r="S125" s="1"/>
      <c r="T125" s="1"/>
      <c r="U125" s="1" t="s">
        <v>297</v>
      </c>
      <c r="V125" s="1" t="s">
        <v>298</v>
      </c>
      <c r="X125" s="14" t="s">
        <v>45</v>
      </c>
      <c r="Y125" s="14" t="s">
        <v>45</v>
      </c>
      <c r="Z125" s="14" t="s">
        <v>45</v>
      </c>
      <c r="AA125" s="14" t="s">
        <v>299</v>
      </c>
      <c r="AB125" s="26"/>
      <c r="AC125" s="26"/>
      <c r="AD125" s="26"/>
      <c r="AE125" s="26"/>
      <c r="AF125" s="16">
        <f t="shared" si="0"/>
        <v>147894</v>
      </c>
      <c r="AG125" s="17">
        <f t="shared" si="1"/>
        <v>1</v>
      </c>
      <c r="AH125" s="17">
        <f t="shared" si="2"/>
        <v>2</v>
      </c>
      <c r="AI125" s="18">
        <f>IFERROR(IF(L125="DA",0,IF(L125="TN",VALUE(LEFT(RIGHT(F125,4),1)),IFERROR(VLOOKUP(C125,#REF!,3,0),VLOOKUP(VALUE(C125),#REF!,3,0))*AG125)),AM125+AN125+AO125)</f>
        <v>4</v>
      </c>
      <c r="AJ125" s="18">
        <f t="shared" si="3"/>
        <v>2</v>
      </c>
      <c r="AK125" s="19">
        <f t="shared" si="4"/>
        <v>8</v>
      </c>
      <c r="AM125" s="4">
        <f t="shared" si="5"/>
        <v>0</v>
      </c>
      <c r="AN125" s="4">
        <f t="shared" si="6"/>
        <v>4</v>
      </c>
      <c r="AO125" s="1">
        <f t="shared" si="7"/>
        <v>0</v>
      </c>
      <c r="AP125" s="20" t="e">
        <f>VLOOKUP(C125,#REF!,4,0)</f>
        <v>#REF!</v>
      </c>
      <c r="AQ125" s="1">
        <f>IFERROR(VLOOKUP(AF125,#REF!,6,0),IF(AJ125&gt;1,AJ125-1,AJ125))</f>
        <v>1</v>
      </c>
      <c r="AR125" s="1">
        <f>IFERROR(VLOOKUP(AF125,#REF!,24,0),0)</f>
        <v>0</v>
      </c>
      <c r="AS125" s="1">
        <f t="shared" si="8"/>
        <v>2</v>
      </c>
      <c r="AT125" s="1">
        <f t="shared" si="9"/>
        <v>4</v>
      </c>
      <c r="AU125" s="1">
        <f t="shared" si="10"/>
        <v>2</v>
      </c>
      <c r="AV125" s="21">
        <f t="shared" si="11"/>
        <v>0</v>
      </c>
      <c r="AW125" s="21" cm="1">
        <f t="array" ref="AW125">IF(L125="DATN",0,IF(L125="DA",IF(LEN(Q125)=0,0,0.2),IF(L125="TN",IF(H125="KSCQ",1,1.5), _xlfn.SWITCH(H125,"CN",1.5,"KSCQ",1.5,"CTTT",2,"HEDSPI",1.8,"Viet-Phap",1.8,"KSTN",1.8,"ThSKH",2,"ThSKT",2,"SIE",2,"LATS",2,"KSCLC",1.8,0))))</f>
        <v>2</v>
      </c>
      <c r="AX125" s="1">
        <f t="shared" si="12"/>
        <v>40</v>
      </c>
      <c r="AY125" s="1" t="b">
        <f t="shared" si="13"/>
        <v>0</v>
      </c>
      <c r="AZ125" s="1" t="e">
        <f t="shared" si="14"/>
        <v>#REF!</v>
      </c>
      <c r="BA125" s="1"/>
      <c r="BB125" s="1"/>
    </row>
    <row r="126" spans="1:54" ht="12" customHeight="1" x14ac:dyDescent="0.2">
      <c r="A126" s="1" t="s">
        <v>288</v>
      </c>
      <c r="B126" s="1">
        <v>20232</v>
      </c>
      <c r="C126" s="1">
        <v>148714</v>
      </c>
      <c r="D126" s="1" t="s">
        <v>163</v>
      </c>
      <c r="E126" s="1" t="s">
        <v>97</v>
      </c>
      <c r="F126" s="1" t="s">
        <v>458</v>
      </c>
      <c r="G126" s="1" t="s">
        <v>729</v>
      </c>
      <c r="H126" s="1" t="s">
        <v>50</v>
      </c>
      <c r="I126" s="1" t="s">
        <v>53</v>
      </c>
      <c r="J126" s="1">
        <v>0</v>
      </c>
      <c r="K126" s="1">
        <v>190</v>
      </c>
      <c r="L126" s="1" t="s">
        <v>291</v>
      </c>
      <c r="M126" s="1" t="s">
        <v>730</v>
      </c>
      <c r="N126" s="1" t="s">
        <v>731</v>
      </c>
      <c r="O126" s="1" t="s">
        <v>732</v>
      </c>
      <c r="P126" s="1" t="s">
        <v>295</v>
      </c>
      <c r="Q126" s="1"/>
      <c r="R126" s="1"/>
      <c r="S126" s="1"/>
      <c r="T126" s="1"/>
      <c r="U126" s="1" t="s">
        <v>297</v>
      </c>
      <c r="V126" s="1" t="s">
        <v>298</v>
      </c>
      <c r="X126" s="14" t="s">
        <v>45</v>
      </c>
      <c r="Y126" s="14" t="s">
        <v>45</v>
      </c>
      <c r="Z126" s="14" t="s">
        <v>45</v>
      </c>
      <c r="AA126" s="14" t="s">
        <v>299</v>
      </c>
      <c r="AB126" s="31"/>
      <c r="AC126" s="31"/>
      <c r="AD126" s="31"/>
      <c r="AE126" s="31"/>
      <c r="AF126" s="16">
        <f t="shared" si="0"/>
        <v>148714</v>
      </c>
      <c r="AG126" s="17">
        <f t="shared" si="1"/>
        <v>1</v>
      </c>
      <c r="AH126" s="17">
        <f t="shared" si="2"/>
        <v>10.4</v>
      </c>
      <c r="AI126" s="18">
        <f>IFERROR(IF(L126="DA",0,IF(L126="TN",VALUE(LEFT(RIGHT(F126,4),1)),IFERROR(VLOOKUP(C126,#REF!,3,0),VLOOKUP(VALUE(C126),#REF!,3,0))*AG126)),AM126+AN126+AO126)</f>
        <v>5</v>
      </c>
      <c r="AJ126" s="18">
        <f t="shared" si="3"/>
        <v>2.1</v>
      </c>
      <c r="AK126" s="19">
        <f t="shared" si="4"/>
        <v>8.4</v>
      </c>
      <c r="AM126" s="4">
        <f t="shared" si="5"/>
        <v>3</v>
      </c>
      <c r="AN126" s="4">
        <f t="shared" si="6"/>
        <v>1</v>
      </c>
      <c r="AO126" s="1">
        <f t="shared" si="7"/>
        <v>1</v>
      </c>
      <c r="AP126" s="20" t="e">
        <f>VLOOKUP(C126,#REF!,4,0)</f>
        <v>#REF!</v>
      </c>
      <c r="AQ126" s="1">
        <f>IFERROR(VLOOKUP(AF126,#REF!,6,0),IF(AJ126&gt;1,AJ126-1,AJ126))</f>
        <v>1.1000000000000001</v>
      </c>
      <c r="AR126" s="1">
        <f>IFERROR(VLOOKUP(AF126,#REF!,24,0),0)</f>
        <v>0</v>
      </c>
      <c r="AS126" s="1">
        <f t="shared" si="8"/>
        <v>4.4000000000000004</v>
      </c>
      <c r="AT126" s="1">
        <f t="shared" si="9"/>
        <v>5</v>
      </c>
      <c r="AU126" s="1">
        <f t="shared" si="10"/>
        <v>4</v>
      </c>
      <c r="AV126" s="21">
        <f t="shared" si="11"/>
        <v>0.6</v>
      </c>
      <c r="AW126" s="21" cm="1">
        <f t="array" ref="AW126">IF(L126="DATN",0,IF(L126="DA",IF(LEN(Q126)=0,0,0.2),IF(L126="TN",IF(H126="KSCQ",1,1.5), _xlfn.SWITCH(H126,"CN",1.5,"KSCQ",1.5,"CTTT",2,"HEDSPI",1.8,"Viet-Phap",1.8,"KSTN",1.8,"ThSKH",2,"ThSKT",2,"SIE",2,"LATS",2,"KSCLC",1.8,0))))</f>
        <v>1.5</v>
      </c>
      <c r="AX126" s="1">
        <f t="shared" si="12"/>
        <v>190</v>
      </c>
      <c r="AY126" s="1" t="b">
        <f t="shared" si="13"/>
        <v>0</v>
      </c>
      <c r="AZ126" s="1" t="e">
        <f t="shared" si="14"/>
        <v>#REF!</v>
      </c>
      <c r="BA126" s="1"/>
      <c r="BB126" s="1"/>
    </row>
    <row r="127" spans="1:54" ht="12" customHeight="1" x14ac:dyDescent="0.2">
      <c r="A127" s="1" t="s">
        <v>288</v>
      </c>
      <c r="B127" s="1">
        <v>20232</v>
      </c>
      <c r="C127" s="1">
        <v>148791</v>
      </c>
      <c r="D127" s="1" t="s">
        <v>112</v>
      </c>
      <c r="E127" s="1" t="s">
        <v>225</v>
      </c>
      <c r="F127" s="1" t="s">
        <v>289</v>
      </c>
      <c r="G127" s="1" t="s">
        <v>453</v>
      </c>
      <c r="H127" s="1" t="s">
        <v>46</v>
      </c>
      <c r="I127" s="1" t="s">
        <v>53</v>
      </c>
      <c r="J127" s="1">
        <v>0</v>
      </c>
      <c r="K127" s="1">
        <v>50</v>
      </c>
      <c r="L127" s="1" t="s">
        <v>291</v>
      </c>
      <c r="M127" s="1" t="s">
        <v>733</v>
      </c>
      <c r="N127" s="1" t="s">
        <v>734</v>
      </c>
      <c r="O127" s="1" t="s">
        <v>456</v>
      </c>
      <c r="P127" s="1" t="s">
        <v>295</v>
      </c>
      <c r="Q127" s="1"/>
      <c r="R127" s="1"/>
      <c r="S127" s="1"/>
      <c r="T127" s="1"/>
      <c r="U127" s="1" t="s">
        <v>297</v>
      </c>
      <c r="V127" s="1" t="s">
        <v>298</v>
      </c>
      <c r="X127" s="14" t="s">
        <v>45</v>
      </c>
      <c r="Y127" s="14" t="s">
        <v>45</v>
      </c>
      <c r="Z127" s="14" t="s">
        <v>45</v>
      </c>
      <c r="AA127" s="14" t="s">
        <v>299</v>
      </c>
      <c r="AB127" s="32"/>
      <c r="AC127" s="32"/>
      <c r="AD127" s="32"/>
      <c r="AE127" s="32"/>
      <c r="AF127" s="16">
        <f t="shared" si="0"/>
        <v>148791</v>
      </c>
      <c r="AG127" s="17">
        <f t="shared" si="1"/>
        <v>1</v>
      </c>
      <c r="AH127" s="17">
        <f t="shared" si="2"/>
        <v>5.2</v>
      </c>
      <c r="AI127" s="18">
        <f>IFERROR(IF(L127="DA",0,IF(L127="TN",VALUE(LEFT(RIGHT(F127,4),1)),IFERROR(VLOOKUP(C127,#REF!,3,0),VLOOKUP(VALUE(C127),#REF!,3,0))*AG127)),AM127+AN127+AO127)</f>
        <v>3</v>
      </c>
      <c r="AJ127" s="18">
        <f t="shared" si="3"/>
        <v>1.8</v>
      </c>
      <c r="AK127" s="19">
        <f t="shared" si="4"/>
        <v>5.4</v>
      </c>
      <c r="AM127" s="4">
        <f t="shared" si="5"/>
        <v>2</v>
      </c>
      <c r="AN127" s="4">
        <f t="shared" si="6"/>
        <v>1</v>
      </c>
      <c r="AO127" s="1">
        <f t="shared" si="7"/>
        <v>0</v>
      </c>
      <c r="AP127" s="20" t="e">
        <f>VLOOKUP(C127,#REF!,4,0)</f>
        <v>#REF!</v>
      </c>
      <c r="AQ127" s="1">
        <f>IFERROR(VLOOKUP(AF127,#REF!,6,0),IF(AJ127&gt;1,AJ127-1,AJ127))</f>
        <v>0.8</v>
      </c>
      <c r="AR127" s="1">
        <f>IFERROR(VLOOKUP(AF127,#REF!,24,0),0)</f>
        <v>0</v>
      </c>
      <c r="AS127" s="1">
        <f t="shared" si="8"/>
        <v>1.6</v>
      </c>
      <c r="AT127" s="1">
        <f t="shared" si="9"/>
        <v>3</v>
      </c>
      <c r="AU127" s="1">
        <f t="shared" si="10"/>
        <v>2</v>
      </c>
      <c r="AV127" s="21">
        <f t="shared" si="11"/>
        <v>0</v>
      </c>
      <c r="AW127" s="21" cm="1">
        <f t="array" ref="AW127">IF(L127="DATN",0,IF(L127="DA",IF(LEN(Q127)=0,0,0.2),IF(L127="TN",IF(H127="KSCQ",1,1.5), _xlfn.SWITCH(H127,"CN",1.5,"KSCQ",1.5,"CTTT",2,"HEDSPI",1.8,"Viet-Phap",1.8,"KSTN",1.8,"ThSKH",2,"ThSKT",2,"SIE",2,"LATS",2,"KSCLC",1.8,0))))</f>
        <v>1.8</v>
      </c>
      <c r="AX127" s="1">
        <f t="shared" si="12"/>
        <v>50</v>
      </c>
      <c r="AY127" s="1" t="b">
        <f t="shared" si="13"/>
        <v>0</v>
      </c>
      <c r="AZ127" s="1" t="e">
        <f t="shared" si="14"/>
        <v>#REF!</v>
      </c>
      <c r="BA127" s="1"/>
      <c r="BB127" s="1"/>
    </row>
    <row r="128" spans="1:54" ht="12" customHeight="1" x14ac:dyDescent="0.2">
      <c r="A128" s="1" t="s">
        <v>288</v>
      </c>
      <c r="B128" s="1">
        <v>20232</v>
      </c>
      <c r="C128" s="1">
        <v>148778</v>
      </c>
      <c r="D128" s="1" t="s">
        <v>163</v>
      </c>
      <c r="E128" s="1" t="s">
        <v>97</v>
      </c>
      <c r="F128" s="1" t="s">
        <v>458</v>
      </c>
      <c r="G128" s="1" t="s">
        <v>735</v>
      </c>
      <c r="H128" s="1" t="s">
        <v>46</v>
      </c>
      <c r="I128" s="1" t="s">
        <v>53</v>
      </c>
      <c r="J128" s="1">
        <v>0</v>
      </c>
      <c r="K128" s="1">
        <v>140</v>
      </c>
      <c r="L128" s="1" t="s">
        <v>291</v>
      </c>
      <c r="M128" s="1" t="s">
        <v>736</v>
      </c>
      <c r="N128" s="1" t="s">
        <v>737</v>
      </c>
      <c r="O128" s="1" t="s">
        <v>738</v>
      </c>
      <c r="P128" s="1" t="s">
        <v>295</v>
      </c>
      <c r="Q128" s="1"/>
      <c r="R128" s="1"/>
      <c r="S128" s="1"/>
      <c r="T128" s="1"/>
      <c r="U128" s="1" t="s">
        <v>297</v>
      </c>
      <c r="V128" s="1" t="s">
        <v>298</v>
      </c>
      <c r="X128" s="14" t="s">
        <v>45</v>
      </c>
      <c r="Y128" s="14" t="s">
        <v>45</v>
      </c>
      <c r="Z128" s="14" t="s">
        <v>45</v>
      </c>
      <c r="AA128" s="14" t="s">
        <v>299</v>
      </c>
      <c r="AB128" s="32"/>
      <c r="AC128" s="32"/>
      <c r="AD128" s="32"/>
      <c r="AE128" s="32"/>
      <c r="AF128" s="16">
        <f t="shared" si="0"/>
        <v>148778</v>
      </c>
      <c r="AG128" s="17">
        <f t="shared" si="1"/>
        <v>1</v>
      </c>
      <c r="AH128" s="17">
        <f t="shared" si="2"/>
        <v>12</v>
      </c>
      <c r="AI128" s="18">
        <f>IFERROR(IF(L128="DA",0,IF(L128="TN",VALUE(LEFT(RIGHT(F128,4),1)),IFERROR(VLOOKUP(C128,#REF!,3,0),VLOOKUP(VALUE(C128),#REF!,3,0))*AG128)),AM128+AN128+AO128)</f>
        <v>5</v>
      </c>
      <c r="AJ128" s="18">
        <f t="shared" si="3"/>
        <v>2.2000000000000002</v>
      </c>
      <c r="AK128" s="19">
        <f t="shared" si="4"/>
        <v>8.8000000000000007</v>
      </c>
      <c r="AM128" s="4">
        <f t="shared" si="5"/>
        <v>3</v>
      </c>
      <c r="AN128" s="4">
        <f t="shared" si="6"/>
        <v>1</v>
      </c>
      <c r="AO128" s="1">
        <f t="shared" si="7"/>
        <v>1</v>
      </c>
      <c r="AP128" s="20" t="e">
        <f>VLOOKUP(C128,#REF!,4,0)</f>
        <v>#REF!</v>
      </c>
      <c r="AQ128" s="1">
        <f>IFERROR(VLOOKUP(AF128,#REF!,6,0),IF(AJ128&gt;1,AJ128-1,AJ128))</f>
        <v>1.2000000000000002</v>
      </c>
      <c r="AR128" s="1">
        <f>IFERROR(VLOOKUP(AF128,#REF!,24,0),0)</f>
        <v>0</v>
      </c>
      <c r="AS128" s="1">
        <f t="shared" si="8"/>
        <v>4.8000000000000007</v>
      </c>
      <c r="AT128" s="1">
        <f t="shared" si="9"/>
        <v>5</v>
      </c>
      <c r="AU128" s="1">
        <f t="shared" si="10"/>
        <v>4</v>
      </c>
      <c r="AV128" s="21">
        <f t="shared" si="11"/>
        <v>0.4</v>
      </c>
      <c r="AW128" s="21" cm="1">
        <f t="array" ref="AW128">IF(L128="DATN",0,IF(L128="DA",IF(LEN(Q128)=0,0,0.2),IF(L128="TN",IF(H128="KSCQ",1,1.5), _xlfn.SWITCH(H128,"CN",1.5,"KSCQ",1.5,"CTTT",2,"HEDSPI",1.8,"Viet-Phap",1.8,"KSTN",1.8,"ThSKH",2,"ThSKT",2,"SIE",2,"LATS",2,"KSCLC",1.8,0))))</f>
        <v>1.8</v>
      </c>
      <c r="AX128" s="1">
        <f t="shared" si="12"/>
        <v>140</v>
      </c>
      <c r="AY128" s="1" t="b">
        <f t="shared" si="13"/>
        <v>0</v>
      </c>
      <c r="AZ128" s="1" t="e">
        <f t="shared" si="14"/>
        <v>#REF!</v>
      </c>
      <c r="BA128" s="1"/>
      <c r="BB128" s="1"/>
    </row>
    <row r="129" spans="1:54" ht="12" customHeight="1" x14ac:dyDescent="0.2">
      <c r="A129" s="1" t="s">
        <v>288</v>
      </c>
      <c r="B129" s="1">
        <v>20232</v>
      </c>
      <c r="C129" s="1">
        <v>148768</v>
      </c>
      <c r="D129" s="1" t="s">
        <v>163</v>
      </c>
      <c r="E129" s="1" t="s">
        <v>97</v>
      </c>
      <c r="F129" s="1" t="s">
        <v>458</v>
      </c>
      <c r="G129" s="1" t="s">
        <v>739</v>
      </c>
      <c r="H129" s="1" t="s">
        <v>50</v>
      </c>
      <c r="I129" s="1" t="s">
        <v>53</v>
      </c>
      <c r="J129" s="1">
        <v>0</v>
      </c>
      <c r="K129" s="1">
        <v>170</v>
      </c>
      <c r="L129" s="1" t="s">
        <v>291</v>
      </c>
      <c r="M129" s="1" t="s">
        <v>740</v>
      </c>
      <c r="N129" s="1" t="s">
        <v>741</v>
      </c>
      <c r="O129" s="1" t="s">
        <v>742</v>
      </c>
      <c r="P129" s="1" t="s">
        <v>295</v>
      </c>
      <c r="Q129" s="1"/>
      <c r="R129" s="1"/>
      <c r="S129" s="1"/>
      <c r="T129" s="1"/>
      <c r="U129" s="1" t="s">
        <v>297</v>
      </c>
      <c r="V129" s="1" t="s">
        <v>298</v>
      </c>
      <c r="X129" s="14" t="s">
        <v>45</v>
      </c>
      <c r="Y129" s="14" t="s">
        <v>45</v>
      </c>
      <c r="Z129" s="14" t="s">
        <v>45</v>
      </c>
      <c r="AA129" s="14" t="s">
        <v>299</v>
      </c>
      <c r="AB129" s="32"/>
      <c r="AC129" s="32"/>
      <c r="AD129" s="32"/>
      <c r="AE129" s="32"/>
      <c r="AF129" s="16">
        <f t="shared" si="0"/>
        <v>148768</v>
      </c>
      <c r="AG129" s="17">
        <f t="shared" si="1"/>
        <v>1</v>
      </c>
      <c r="AH129" s="17">
        <f t="shared" si="2"/>
        <v>9.6</v>
      </c>
      <c r="AI129" s="18">
        <f>IFERROR(IF(L129="DA",0,IF(L129="TN",VALUE(LEFT(RIGHT(F129,4),1)),IFERROR(VLOOKUP(C129,#REF!,3,0),VLOOKUP(VALUE(C129),#REF!,3,0))*AG129)),AM129+AN129+AO129)</f>
        <v>5</v>
      </c>
      <c r="AJ129" s="18">
        <f t="shared" si="3"/>
        <v>1.9</v>
      </c>
      <c r="AK129" s="19">
        <f t="shared" si="4"/>
        <v>7.6</v>
      </c>
      <c r="AM129" s="4">
        <f t="shared" si="5"/>
        <v>3</v>
      </c>
      <c r="AN129" s="4">
        <f t="shared" si="6"/>
        <v>1</v>
      </c>
      <c r="AO129" s="1">
        <f t="shared" si="7"/>
        <v>1</v>
      </c>
      <c r="AP129" s="20" t="e">
        <f>VLOOKUP(C129,#REF!,4,0)</f>
        <v>#REF!</v>
      </c>
      <c r="AQ129" s="1">
        <f>IFERROR(VLOOKUP(AF129,#REF!,6,0),IF(AJ129&gt;1,AJ129-1,AJ129))</f>
        <v>0.89999999999999991</v>
      </c>
      <c r="AR129" s="1">
        <f>IFERROR(VLOOKUP(AF129,#REF!,24,0),0)</f>
        <v>0</v>
      </c>
      <c r="AS129" s="1">
        <f t="shared" si="8"/>
        <v>3.5999999999999996</v>
      </c>
      <c r="AT129" s="1">
        <f t="shared" si="9"/>
        <v>5</v>
      </c>
      <c r="AU129" s="1">
        <f t="shared" si="10"/>
        <v>4</v>
      </c>
      <c r="AV129" s="21">
        <f t="shared" si="11"/>
        <v>0.4</v>
      </c>
      <c r="AW129" s="21" cm="1">
        <f t="array" ref="AW129">IF(L129="DATN",0,IF(L129="DA",IF(LEN(Q129)=0,0,0.2),IF(L129="TN",IF(H129="KSCQ",1,1.5), _xlfn.SWITCH(H129,"CN",1.5,"KSCQ",1.5,"CTTT",2,"HEDSPI",1.8,"Viet-Phap",1.8,"KSTN",1.8,"ThSKH",2,"ThSKT",2,"SIE",2,"LATS",2,"KSCLC",1.8,0))))</f>
        <v>1.5</v>
      </c>
      <c r="AX129" s="1">
        <f t="shared" si="12"/>
        <v>170</v>
      </c>
      <c r="AY129" s="1" t="b">
        <f t="shared" si="13"/>
        <v>0</v>
      </c>
      <c r="AZ129" s="1" t="e">
        <f t="shared" si="14"/>
        <v>#REF!</v>
      </c>
      <c r="BA129" s="1"/>
      <c r="BB129" s="1"/>
    </row>
    <row r="130" spans="1:54" ht="12" customHeight="1" x14ac:dyDescent="0.2">
      <c r="A130" s="1" t="s">
        <v>288</v>
      </c>
      <c r="B130" s="1">
        <v>20232</v>
      </c>
      <c r="C130" s="1">
        <v>149484</v>
      </c>
      <c r="D130" s="1" t="s">
        <v>250</v>
      </c>
      <c r="E130" s="1" t="s">
        <v>251</v>
      </c>
      <c r="F130" s="1" t="s">
        <v>300</v>
      </c>
      <c r="G130" s="1" t="s">
        <v>743</v>
      </c>
      <c r="H130" s="1" t="s">
        <v>50</v>
      </c>
      <c r="I130" s="1" t="s">
        <v>53</v>
      </c>
      <c r="J130" s="1">
        <v>0</v>
      </c>
      <c r="K130" s="1">
        <v>70</v>
      </c>
      <c r="L130" s="1" t="s">
        <v>291</v>
      </c>
      <c r="M130" s="1" t="s">
        <v>744</v>
      </c>
      <c r="N130" s="1" t="s">
        <v>745</v>
      </c>
      <c r="O130" s="1" t="s">
        <v>746</v>
      </c>
      <c r="P130" s="1" t="s">
        <v>295</v>
      </c>
      <c r="Q130" s="1"/>
      <c r="R130" s="1"/>
      <c r="S130" s="1"/>
      <c r="T130" s="1"/>
      <c r="U130" s="1" t="s">
        <v>297</v>
      </c>
      <c r="V130" s="1" t="s">
        <v>298</v>
      </c>
      <c r="X130" s="14" t="s">
        <v>45</v>
      </c>
      <c r="Y130" s="14" t="s">
        <v>45</v>
      </c>
      <c r="Z130" s="14" t="s">
        <v>45</v>
      </c>
      <c r="AA130" s="14" t="s">
        <v>299</v>
      </c>
      <c r="AB130" s="32"/>
      <c r="AC130" s="32"/>
      <c r="AD130" s="32"/>
      <c r="AE130" s="32"/>
      <c r="AF130" s="16">
        <f t="shared" si="0"/>
        <v>149484</v>
      </c>
      <c r="AG130" s="17">
        <f t="shared" si="1"/>
        <v>1</v>
      </c>
      <c r="AH130" s="17">
        <f t="shared" si="2"/>
        <v>6.6000000000000005</v>
      </c>
      <c r="AI130" s="18">
        <f>IFERROR(IF(L130="DA",0,IF(L130="TN",VALUE(LEFT(RIGHT(F130,4),1)),IFERROR(VLOOKUP(C130,#REF!,3,0),VLOOKUP(VALUE(C130),#REF!,3,0))*AG130)),AM130+AN130+AO130)</f>
        <v>4</v>
      </c>
      <c r="AJ130" s="18">
        <f t="shared" si="3"/>
        <v>1.7</v>
      </c>
      <c r="AK130" s="19">
        <f t="shared" si="4"/>
        <v>6.8</v>
      </c>
      <c r="AM130" s="4">
        <f t="shared" si="5"/>
        <v>3</v>
      </c>
      <c r="AN130" s="4">
        <f t="shared" si="6"/>
        <v>1</v>
      </c>
      <c r="AO130" s="1">
        <f t="shared" si="7"/>
        <v>0</v>
      </c>
      <c r="AP130" s="20" t="e">
        <f>VLOOKUP(C130,#REF!,4,0)</f>
        <v>#REF!</v>
      </c>
      <c r="AQ130" s="1">
        <f>IFERROR(VLOOKUP(AF130,#REF!,6,0),IF(AJ130&gt;1,AJ130-1,AJ130))</f>
        <v>0.7</v>
      </c>
      <c r="AR130" s="1">
        <f>IFERROR(VLOOKUP(AF130,#REF!,24,0),0)</f>
        <v>0</v>
      </c>
      <c r="AS130" s="1">
        <f t="shared" si="8"/>
        <v>2.0999999999999996</v>
      </c>
      <c r="AT130" s="1">
        <f t="shared" si="9"/>
        <v>4</v>
      </c>
      <c r="AU130" s="1">
        <f t="shared" si="10"/>
        <v>3</v>
      </c>
      <c r="AV130" s="21">
        <f t="shared" si="11"/>
        <v>0.2</v>
      </c>
      <c r="AW130" s="21" cm="1">
        <f t="array" ref="AW130">IF(L130="DATN",0,IF(L130="DA",IF(LEN(Q130)=0,0,0.2),IF(L130="TN",IF(H130="KSCQ",1,1.5), _xlfn.SWITCH(H130,"CN",1.5,"KSCQ",1.5,"CTTT",2,"HEDSPI",1.8,"Viet-Phap",1.8,"KSTN",1.8,"ThSKH",2,"ThSKT",2,"SIE",2,"LATS",2,"KSCLC",1.8,0))))</f>
        <v>1.5</v>
      </c>
      <c r="AX130" s="1">
        <f t="shared" si="12"/>
        <v>70</v>
      </c>
      <c r="AY130" s="1" t="b">
        <f t="shared" si="13"/>
        <v>0</v>
      </c>
      <c r="AZ130" s="1" t="e">
        <f t="shared" si="14"/>
        <v>#REF!</v>
      </c>
      <c r="BA130" s="1"/>
      <c r="BB130" s="1"/>
    </row>
    <row r="131" spans="1:54" ht="12" customHeight="1" x14ac:dyDescent="0.2">
      <c r="A131" s="1" t="s">
        <v>288</v>
      </c>
      <c r="B131" s="1">
        <v>20232</v>
      </c>
      <c r="C131" s="1">
        <v>149489</v>
      </c>
      <c r="D131" s="1" t="s">
        <v>208</v>
      </c>
      <c r="E131" s="1" t="s">
        <v>228</v>
      </c>
      <c r="F131" s="1" t="s">
        <v>475</v>
      </c>
      <c r="G131" s="1" t="s">
        <v>505</v>
      </c>
      <c r="H131" s="1" t="s">
        <v>50</v>
      </c>
      <c r="I131" s="1" t="s">
        <v>53</v>
      </c>
      <c r="J131" s="1">
        <v>0</v>
      </c>
      <c r="K131" s="1">
        <v>150</v>
      </c>
      <c r="L131" s="1" t="s">
        <v>291</v>
      </c>
      <c r="M131" s="1" t="s">
        <v>747</v>
      </c>
      <c r="N131" s="1" t="s">
        <v>748</v>
      </c>
      <c r="O131" s="1" t="s">
        <v>483</v>
      </c>
      <c r="P131" s="1" t="s">
        <v>295</v>
      </c>
      <c r="Q131" s="1"/>
      <c r="R131" s="1"/>
      <c r="S131" s="1"/>
      <c r="T131" s="1"/>
      <c r="U131" s="1" t="s">
        <v>297</v>
      </c>
      <c r="V131" s="1" t="s">
        <v>298</v>
      </c>
      <c r="X131" s="14" t="s">
        <v>45</v>
      </c>
      <c r="Y131" s="14" t="s">
        <v>45</v>
      </c>
      <c r="Z131" s="14" t="s">
        <v>45</v>
      </c>
      <c r="AA131" s="14" t="s">
        <v>299</v>
      </c>
      <c r="AB131" s="32"/>
      <c r="AC131" s="32"/>
      <c r="AD131" s="32"/>
      <c r="AE131" s="32"/>
      <c r="AF131" s="16">
        <f t="shared" si="0"/>
        <v>149489</v>
      </c>
      <c r="AG131" s="17">
        <f t="shared" si="1"/>
        <v>1</v>
      </c>
      <c r="AH131" s="17">
        <f t="shared" si="2"/>
        <v>4.8</v>
      </c>
      <c r="AI131" s="18">
        <f>IFERROR(IF(L131="DA",0,IF(L131="TN",VALUE(LEFT(RIGHT(F131,4),1)),IFERROR(VLOOKUP(C131,#REF!,3,0),VLOOKUP(VALUE(C131),#REF!,3,0))*AG131)),AM131+AN131+AO131)</f>
        <v>3</v>
      </c>
      <c r="AJ131" s="18">
        <f t="shared" si="3"/>
        <v>1.9</v>
      </c>
      <c r="AK131" s="19">
        <f t="shared" si="4"/>
        <v>3.8</v>
      </c>
      <c r="AM131" s="4">
        <f t="shared" si="5"/>
        <v>2</v>
      </c>
      <c r="AN131" s="4">
        <f t="shared" si="6"/>
        <v>0</v>
      </c>
      <c r="AO131" s="1">
        <f t="shared" si="7"/>
        <v>1</v>
      </c>
      <c r="AP131" s="20" t="e">
        <f>VLOOKUP(C131,#REF!,4,0)</f>
        <v>#REF!</v>
      </c>
      <c r="AQ131" s="1">
        <f>IFERROR(VLOOKUP(AF131,#REF!,6,0),IF(AJ131&gt;1,AJ131-1,AJ131))</f>
        <v>0.89999999999999991</v>
      </c>
      <c r="AR131" s="1">
        <f>IFERROR(VLOOKUP(AF131,#REF!,24,0),0)</f>
        <v>0</v>
      </c>
      <c r="AS131" s="1">
        <f t="shared" si="8"/>
        <v>1.7999999999999998</v>
      </c>
      <c r="AT131" s="1">
        <f t="shared" si="9"/>
        <v>3</v>
      </c>
      <c r="AU131" s="1">
        <f t="shared" si="10"/>
        <v>2</v>
      </c>
      <c r="AV131" s="21">
        <f t="shared" si="11"/>
        <v>0.4</v>
      </c>
      <c r="AW131" s="21" cm="1">
        <f t="array" ref="AW131">IF(L131="DATN",0,IF(L131="DA",IF(LEN(Q131)=0,0,0.2),IF(L131="TN",IF(H131="KSCQ",1,1.5), _xlfn.SWITCH(H131,"CN",1.5,"KSCQ",1.5,"CTTT",2,"HEDSPI",1.8,"Viet-Phap",1.8,"KSTN",1.8,"ThSKH",2,"ThSKT",2,"SIE",2,"LATS",2,"KSCLC",1.8,0))))</f>
        <v>1.5</v>
      </c>
      <c r="AX131" s="1">
        <f t="shared" si="12"/>
        <v>150</v>
      </c>
      <c r="AY131" s="1" t="b">
        <f t="shared" si="13"/>
        <v>0</v>
      </c>
      <c r="AZ131" s="1" t="e">
        <f t="shared" si="14"/>
        <v>#REF!</v>
      </c>
      <c r="BA131" s="1"/>
      <c r="BB131" s="1"/>
    </row>
    <row r="132" spans="1:54" ht="12" customHeight="1" x14ac:dyDescent="0.2">
      <c r="A132" s="1" t="s">
        <v>288</v>
      </c>
      <c r="B132" s="1">
        <v>20232</v>
      </c>
      <c r="C132" s="1">
        <v>149481</v>
      </c>
      <c r="D132" s="1" t="s">
        <v>235</v>
      </c>
      <c r="E132" s="1" t="s">
        <v>236</v>
      </c>
      <c r="F132" s="1" t="s">
        <v>300</v>
      </c>
      <c r="G132" s="1" t="s">
        <v>345</v>
      </c>
      <c r="H132" s="1" t="s">
        <v>50</v>
      </c>
      <c r="I132" s="1" t="s">
        <v>53</v>
      </c>
      <c r="J132" s="1">
        <v>0</v>
      </c>
      <c r="K132" s="1">
        <v>180</v>
      </c>
      <c r="L132" s="1" t="s">
        <v>291</v>
      </c>
      <c r="M132" s="1" t="s">
        <v>749</v>
      </c>
      <c r="N132" s="1" t="s">
        <v>750</v>
      </c>
      <c r="O132" s="1" t="s">
        <v>751</v>
      </c>
      <c r="P132" s="1" t="s">
        <v>295</v>
      </c>
      <c r="Q132" s="1"/>
      <c r="R132" s="1"/>
      <c r="S132" s="1"/>
      <c r="T132" s="1"/>
      <c r="U132" s="1" t="s">
        <v>297</v>
      </c>
      <c r="V132" s="1" t="s">
        <v>298</v>
      </c>
      <c r="X132" s="14" t="s">
        <v>45</v>
      </c>
      <c r="Y132" s="14" t="s">
        <v>45</v>
      </c>
      <c r="Z132" s="14" t="s">
        <v>45</v>
      </c>
      <c r="AA132" s="14" t="s">
        <v>299</v>
      </c>
      <c r="AB132" s="32"/>
      <c r="AC132" s="32"/>
      <c r="AD132" s="32"/>
      <c r="AE132" s="32"/>
      <c r="AF132" s="16">
        <f t="shared" si="0"/>
        <v>149481</v>
      </c>
      <c r="AG132" s="17">
        <f t="shared" si="1"/>
        <v>1</v>
      </c>
      <c r="AH132" s="17">
        <f t="shared" si="2"/>
        <v>7.1999999999999993</v>
      </c>
      <c r="AI132" s="18">
        <f>IFERROR(IF(L132="DA",0,IF(L132="TN",VALUE(LEFT(RIGHT(F132,4),1)),IFERROR(VLOOKUP(C132,#REF!,3,0),VLOOKUP(VALUE(C132),#REF!,3,0))*AG132)),AM132+AN132+AO132)</f>
        <v>4</v>
      </c>
      <c r="AJ132" s="18">
        <f t="shared" si="3"/>
        <v>1.9</v>
      </c>
      <c r="AK132" s="19">
        <f t="shared" si="4"/>
        <v>7.6</v>
      </c>
      <c r="AM132" s="4">
        <f t="shared" si="5"/>
        <v>3</v>
      </c>
      <c r="AN132" s="4">
        <f t="shared" si="6"/>
        <v>1</v>
      </c>
      <c r="AO132" s="1">
        <f t="shared" si="7"/>
        <v>0</v>
      </c>
      <c r="AP132" s="20" t="e">
        <f>VLOOKUP(C132,#REF!,4,0)</f>
        <v>#REF!</v>
      </c>
      <c r="AQ132" s="1">
        <f>IFERROR(VLOOKUP(AF132,#REF!,6,0),IF(AJ132&gt;1,AJ132-1,AJ132))</f>
        <v>0.89999999999999991</v>
      </c>
      <c r="AR132" s="1">
        <f>IFERROR(VLOOKUP(AF132,#REF!,24,0),0)</f>
        <v>0</v>
      </c>
      <c r="AS132" s="1">
        <f t="shared" si="8"/>
        <v>2.6999999999999997</v>
      </c>
      <c r="AT132" s="1">
        <f t="shared" si="9"/>
        <v>4</v>
      </c>
      <c r="AU132" s="1">
        <f t="shared" si="10"/>
        <v>3</v>
      </c>
      <c r="AV132" s="21">
        <f t="shared" si="11"/>
        <v>0.4</v>
      </c>
      <c r="AW132" s="21" cm="1">
        <f t="array" ref="AW132">IF(L132="DATN",0,IF(L132="DA",IF(LEN(Q132)=0,0,0.2),IF(L132="TN",IF(H132="KSCQ",1,1.5), _xlfn.SWITCH(H132,"CN",1.5,"KSCQ",1.5,"CTTT",2,"HEDSPI",1.8,"Viet-Phap",1.8,"KSTN",1.8,"ThSKH",2,"ThSKT",2,"SIE",2,"LATS",2,"KSCLC",1.8,0))))</f>
        <v>1.5</v>
      </c>
      <c r="AX132" s="1">
        <f t="shared" si="12"/>
        <v>180</v>
      </c>
      <c r="AY132" s="1" t="b">
        <f t="shared" si="13"/>
        <v>0</v>
      </c>
      <c r="AZ132" s="1" t="e">
        <f t="shared" si="14"/>
        <v>#REF!</v>
      </c>
      <c r="BA132" s="1"/>
      <c r="BB132" s="1"/>
    </row>
    <row r="133" spans="1:54" ht="12" customHeight="1" x14ac:dyDescent="0.2">
      <c r="A133" s="1" t="s">
        <v>288</v>
      </c>
      <c r="B133" s="1">
        <v>20232</v>
      </c>
      <c r="C133" s="1">
        <v>149477</v>
      </c>
      <c r="D133" s="1" t="s">
        <v>208</v>
      </c>
      <c r="E133" s="1" t="s">
        <v>228</v>
      </c>
      <c r="F133" s="1" t="s">
        <v>475</v>
      </c>
      <c r="G133" s="1" t="s">
        <v>345</v>
      </c>
      <c r="H133" s="1" t="s">
        <v>50</v>
      </c>
      <c r="I133" s="1" t="s">
        <v>53</v>
      </c>
      <c r="J133" s="1">
        <v>0</v>
      </c>
      <c r="K133" s="1">
        <v>150</v>
      </c>
      <c r="L133" s="1" t="s">
        <v>291</v>
      </c>
      <c r="M133" s="1" t="s">
        <v>752</v>
      </c>
      <c r="N133" s="1" t="s">
        <v>753</v>
      </c>
      <c r="O133" s="1" t="s">
        <v>364</v>
      </c>
      <c r="P133" s="1" t="s">
        <v>295</v>
      </c>
      <c r="Q133" s="1"/>
      <c r="R133" s="1"/>
      <c r="S133" s="1"/>
      <c r="T133" s="1"/>
      <c r="U133" s="1" t="s">
        <v>297</v>
      </c>
      <c r="V133" s="1" t="s">
        <v>298</v>
      </c>
      <c r="W133" s="1"/>
      <c r="X133" s="1"/>
      <c r="Y133" s="1"/>
      <c r="Z133" s="1"/>
      <c r="AA133" s="2"/>
      <c r="AB133" s="2"/>
      <c r="AC133" s="2"/>
      <c r="AD133" s="2"/>
      <c r="AE133" s="2"/>
      <c r="AF133" s="16">
        <f t="shared" si="0"/>
        <v>149477</v>
      </c>
      <c r="AG133" s="17">
        <f t="shared" si="1"/>
        <v>1</v>
      </c>
      <c r="AH133" s="17">
        <f t="shared" si="2"/>
        <v>4.8</v>
      </c>
      <c r="AI133" s="18">
        <f>IFERROR(IF(L133="DA",0,IF(L133="TN",VALUE(LEFT(RIGHT(F133,4),1)),IFERROR(VLOOKUP(C133,#REF!,3,0),VLOOKUP(VALUE(C133),#REF!,3,0))*AG133)),AM133+AN133+AO133)</f>
        <v>3</v>
      </c>
      <c r="AJ133" s="18">
        <f t="shared" si="3"/>
        <v>1.9</v>
      </c>
      <c r="AK133" s="19">
        <f t="shared" si="4"/>
        <v>3.8</v>
      </c>
      <c r="AM133" s="4">
        <f t="shared" si="5"/>
        <v>2</v>
      </c>
      <c r="AN133" s="4">
        <f t="shared" si="6"/>
        <v>0</v>
      </c>
      <c r="AO133" s="1">
        <f t="shared" si="7"/>
        <v>1</v>
      </c>
      <c r="AP133" s="20" t="e">
        <f>VLOOKUP(C133,#REF!,4,0)</f>
        <v>#REF!</v>
      </c>
      <c r="AQ133" s="1">
        <f>IFERROR(VLOOKUP(AF133,#REF!,6,0),IF(AJ133&gt;1,AJ133-1,AJ133))</f>
        <v>0.89999999999999991</v>
      </c>
      <c r="AR133" s="1">
        <f>IFERROR(VLOOKUP(AF133,#REF!,24,0),0)</f>
        <v>0</v>
      </c>
      <c r="AS133" s="1">
        <f t="shared" si="8"/>
        <v>1.7999999999999998</v>
      </c>
      <c r="AT133" s="1">
        <f t="shared" si="9"/>
        <v>3</v>
      </c>
      <c r="AU133" s="1">
        <f t="shared" si="10"/>
        <v>2</v>
      </c>
      <c r="AV133" s="21">
        <f t="shared" si="11"/>
        <v>0.4</v>
      </c>
      <c r="AW133" s="21" cm="1">
        <f t="array" ref="AW133">IF(L133="DATN",0,IF(L133="DA",IF(LEN(Q133)=0,0,0.2),IF(L133="TN",IF(H133="KSCQ",1,1.5), _xlfn.SWITCH(H133,"CN",1.5,"KSCQ",1.5,"CTTT",2,"HEDSPI",1.8,"Viet-Phap",1.8,"KSTN",1.8,"ThSKH",2,"ThSKT",2,"SIE",2,"LATS",2,"KSCLC",1.8,0))))</f>
        <v>1.5</v>
      </c>
      <c r="AX133" s="1">
        <f t="shared" si="12"/>
        <v>150</v>
      </c>
      <c r="AY133" s="1" t="b">
        <f t="shared" si="13"/>
        <v>0</v>
      </c>
      <c r="AZ133" s="1" t="e">
        <f t="shared" si="14"/>
        <v>#REF!</v>
      </c>
      <c r="BA133" s="1"/>
      <c r="BB133" s="1"/>
    </row>
    <row r="134" spans="1:54" ht="12" customHeight="1" x14ac:dyDescent="0.2">
      <c r="A134" s="1" t="s">
        <v>288</v>
      </c>
      <c r="B134" s="1">
        <v>20232</v>
      </c>
      <c r="C134" s="1">
        <v>149476</v>
      </c>
      <c r="D134" s="1" t="s">
        <v>208</v>
      </c>
      <c r="E134" s="1" t="s">
        <v>228</v>
      </c>
      <c r="F134" s="1" t="s">
        <v>475</v>
      </c>
      <c r="G134" s="1" t="s">
        <v>345</v>
      </c>
      <c r="H134" s="1" t="s">
        <v>50</v>
      </c>
      <c r="I134" s="1" t="s">
        <v>53</v>
      </c>
      <c r="J134" s="1">
        <v>0</v>
      </c>
      <c r="K134" s="1">
        <v>150</v>
      </c>
      <c r="L134" s="1" t="s">
        <v>291</v>
      </c>
      <c r="M134" s="1" t="s">
        <v>754</v>
      </c>
      <c r="N134" s="1" t="s">
        <v>755</v>
      </c>
      <c r="O134" s="1" t="s">
        <v>364</v>
      </c>
      <c r="P134" s="1" t="s">
        <v>295</v>
      </c>
      <c r="Q134" s="1"/>
      <c r="R134" s="1"/>
      <c r="S134" s="1"/>
      <c r="T134" s="1"/>
      <c r="U134" s="1" t="s">
        <v>297</v>
      </c>
      <c r="V134" s="1" t="s">
        <v>298</v>
      </c>
      <c r="W134" s="20"/>
      <c r="X134" s="20"/>
      <c r="Y134" s="20"/>
      <c r="Z134" s="20"/>
      <c r="AA134" s="24"/>
      <c r="AB134" s="24"/>
      <c r="AC134" s="24"/>
      <c r="AD134" s="24"/>
      <c r="AE134" s="24"/>
      <c r="AF134" s="16">
        <f t="shared" si="0"/>
        <v>149476</v>
      </c>
      <c r="AG134" s="17">
        <f t="shared" si="1"/>
        <v>1</v>
      </c>
      <c r="AH134" s="17">
        <f t="shared" si="2"/>
        <v>4.8</v>
      </c>
      <c r="AI134" s="18">
        <f>IFERROR(IF(L134="DA",0,IF(L134="TN",VALUE(LEFT(RIGHT(F134,4),1)),IFERROR(VLOOKUP(C134,#REF!,3,0),VLOOKUP(VALUE(C134),#REF!,3,0))*AG134)),AM134+AN134+AO134)</f>
        <v>3</v>
      </c>
      <c r="AJ134" s="18">
        <f t="shared" si="3"/>
        <v>1.9</v>
      </c>
      <c r="AK134" s="19">
        <f t="shared" si="4"/>
        <v>3.8</v>
      </c>
      <c r="AM134" s="4">
        <f t="shared" si="5"/>
        <v>2</v>
      </c>
      <c r="AN134" s="4">
        <f t="shared" si="6"/>
        <v>0</v>
      </c>
      <c r="AO134" s="1">
        <f t="shared" si="7"/>
        <v>1</v>
      </c>
      <c r="AP134" s="20" t="e">
        <f>VLOOKUP(C134,#REF!,4,0)</f>
        <v>#REF!</v>
      </c>
      <c r="AQ134" s="1">
        <f>IFERROR(VLOOKUP(AF134,#REF!,6,0),IF(AJ134&gt;1,AJ134-1,AJ134))</f>
        <v>0.89999999999999991</v>
      </c>
      <c r="AR134" s="1">
        <f>IFERROR(VLOOKUP(AF134,#REF!,24,0),0)</f>
        <v>0</v>
      </c>
      <c r="AS134" s="1">
        <f t="shared" si="8"/>
        <v>1.7999999999999998</v>
      </c>
      <c r="AT134" s="1">
        <f t="shared" si="9"/>
        <v>3</v>
      </c>
      <c r="AU134" s="1">
        <f t="shared" si="10"/>
        <v>2</v>
      </c>
      <c r="AV134" s="21">
        <f t="shared" si="11"/>
        <v>0.4</v>
      </c>
      <c r="AW134" s="21" cm="1">
        <f t="array" ref="AW134">IF(L134="DATN",0,IF(L134="DA",IF(LEN(Q134)=0,0,0.2),IF(L134="TN",IF(H134="KSCQ",1,1.5), _xlfn.SWITCH(H134,"CN",1.5,"KSCQ",1.5,"CTTT",2,"HEDSPI",1.8,"Viet-Phap",1.8,"KSTN",1.8,"ThSKH",2,"ThSKT",2,"SIE",2,"LATS",2,"KSCLC",1.8,0))))</f>
        <v>1.5</v>
      </c>
      <c r="AX134" s="1">
        <f t="shared" si="12"/>
        <v>150</v>
      </c>
      <c r="AY134" s="1" t="b">
        <f t="shared" si="13"/>
        <v>0</v>
      </c>
      <c r="AZ134" s="1" t="e">
        <f t="shared" si="14"/>
        <v>#REF!</v>
      </c>
      <c r="BA134" s="20"/>
      <c r="BB134" s="20"/>
    </row>
    <row r="135" spans="1:54" ht="12" customHeight="1" x14ac:dyDescent="0.2">
      <c r="A135" s="1" t="s">
        <v>288</v>
      </c>
      <c r="B135" s="1">
        <v>20232</v>
      </c>
      <c r="C135" s="1">
        <v>149467</v>
      </c>
      <c r="D135" s="1" t="s">
        <v>112</v>
      </c>
      <c r="E135" s="1" t="s">
        <v>225</v>
      </c>
      <c r="F135" s="1" t="s">
        <v>289</v>
      </c>
      <c r="G135" s="1" t="s">
        <v>450</v>
      </c>
      <c r="H135" s="1" t="s">
        <v>50</v>
      </c>
      <c r="I135" s="1" t="s">
        <v>53</v>
      </c>
      <c r="J135" s="1">
        <v>0</v>
      </c>
      <c r="K135" s="1">
        <v>180</v>
      </c>
      <c r="L135" s="1" t="s">
        <v>291</v>
      </c>
      <c r="M135" s="1" t="s">
        <v>756</v>
      </c>
      <c r="N135" s="1" t="s">
        <v>757</v>
      </c>
      <c r="O135" s="1" t="s">
        <v>402</v>
      </c>
      <c r="P135" s="1" t="s">
        <v>295</v>
      </c>
      <c r="Q135" s="1"/>
      <c r="R135" s="1"/>
      <c r="S135" s="1"/>
      <c r="T135" s="1"/>
      <c r="U135" s="1" t="s">
        <v>297</v>
      </c>
      <c r="V135" s="1" t="s">
        <v>298</v>
      </c>
      <c r="AF135" s="16">
        <f t="shared" si="0"/>
        <v>149467</v>
      </c>
      <c r="AG135" s="17">
        <f t="shared" si="1"/>
        <v>1</v>
      </c>
      <c r="AH135" s="17">
        <f t="shared" si="2"/>
        <v>4.8</v>
      </c>
      <c r="AI135" s="18">
        <f>IFERROR(IF(L135="DA",0,IF(L135="TN",VALUE(LEFT(RIGHT(F135,4),1)),IFERROR(VLOOKUP(C135,#REF!,3,0),VLOOKUP(VALUE(C135),#REF!,3,0))*AG135)),AM135+AN135+AO135)</f>
        <v>3</v>
      </c>
      <c r="AJ135" s="18">
        <f t="shared" si="3"/>
        <v>1.9</v>
      </c>
      <c r="AK135" s="19">
        <f t="shared" si="4"/>
        <v>5.6999999999999993</v>
      </c>
      <c r="AM135" s="4">
        <f t="shared" si="5"/>
        <v>2</v>
      </c>
      <c r="AN135" s="4">
        <f t="shared" si="6"/>
        <v>1</v>
      </c>
      <c r="AO135" s="1">
        <f t="shared" si="7"/>
        <v>0</v>
      </c>
      <c r="AP135" s="20" t="e">
        <f>VLOOKUP(C135,#REF!,4,0)</f>
        <v>#REF!</v>
      </c>
      <c r="AQ135" s="1">
        <f>IFERROR(VLOOKUP(AF135,#REF!,6,0),IF(AJ135&gt;1,AJ135-1,AJ135))</f>
        <v>0.89999999999999991</v>
      </c>
      <c r="AR135" s="1">
        <f>IFERROR(VLOOKUP(AF135,#REF!,24,0),0)</f>
        <v>0</v>
      </c>
      <c r="AS135" s="1">
        <f t="shared" si="8"/>
        <v>1.7999999999999998</v>
      </c>
      <c r="AT135" s="1">
        <f t="shared" si="9"/>
        <v>3</v>
      </c>
      <c r="AU135" s="1">
        <f t="shared" si="10"/>
        <v>2</v>
      </c>
      <c r="AV135" s="21">
        <f t="shared" si="11"/>
        <v>0.4</v>
      </c>
      <c r="AW135" s="21" cm="1">
        <f t="array" ref="AW135">IF(L135="DATN",0,IF(L135="DA",IF(LEN(Q135)=0,0,0.2),IF(L135="TN",IF(H135="KSCQ",1,1.5), _xlfn.SWITCH(H135,"CN",1.5,"KSCQ",1.5,"CTTT",2,"HEDSPI",1.8,"Viet-Phap",1.8,"KSTN",1.8,"ThSKH",2,"ThSKT",2,"SIE",2,"LATS",2,"KSCLC",1.8,0))))</f>
        <v>1.5</v>
      </c>
      <c r="AX135" s="1">
        <f t="shared" si="12"/>
        <v>180</v>
      </c>
      <c r="AY135" s="1" t="b">
        <f t="shared" si="13"/>
        <v>0</v>
      </c>
      <c r="AZ135" s="1" t="e">
        <f t="shared" si="14"/>
        <v>#REF!</v>
      </c>
    </row>
    <row r="136" spans="1:54" ht="12" customHeight="1" x14ac:dyDescent="0.2">
      <c r="A136" s="1" t="s">
        <v>288</v>
      </c>
      <c r="B136" s="1">
        <v>20232</v>
      </c>
      <c r="C136" s="1">
        <v>149447</v>
      </c>
      <c r="D136" s="1" t="s">
        <v>221</v>
      </c>
      <c r="E136" s="1" t="s">
        <v>222</v>
      </c>
      <c r="F136" s="1" t="s">
        <v>357</v>
      </c>
      <c r="G136" s="1" t="s">
        <v>758</v>
      </c>
      <c r="H136" s="1" t="s">
        <v>50</v>
      </c>
      <c r="I136" s="1" t="s">
        <v>53</v>
      </c>
      <c r="J136" s="1">
        <v>0</v>
      </c>
      <c r="K136" s="1">
        <v>60</v>
      </c>
      <c r="L136" s="1" t="s">
        <v>291</v>
      </c>
      <c r="M136" s="1" t="s">
        <v>759</v>
      </c>
      <c r="N136" s="1" t="s">
        <v>760</v>
      </c>
      <c r="O136" s="1" t="s">
        <v>746</v>
      </c>
      <c r="P136" s="1" t="s">
        <v>295</v>
      </c>
      <c r="Q136" s="1"/>
      <c r="R136" s="1"/>
      <c r="S136" s="1"/>
      <c r="T136" s="1"/>
      <c r="U136" s="1" t="s">
        <v>297</v>
      </c>
      <c r="V136" s="1" t="s">
        <v>298</v>
      </c>
      <c r="AF136" s="16">
        <f t="shared" si="0"/>
        <v>149447</v>
      </c>
      <c r="AG136" s="17">
        <f t="shared" si="1"/>
        <v>1</v>
      </c>
      <c r="AH136" s="17">
        <f t="shared" si="2"/>
        <v>6</v>
      </c>
      <c r="AI136" s="18">
        <f>IFERROR(IF(L136="DA",0,IF(L136="TN",VALUE(LEFT(RIGHT(F136,4),1)),IFERROR(VLOOKUP(C136,#REF!,3,0),VLOOKUP(VALUE(C136),#REF!,3,0))*AG136)),AM136+AN136+AO136)</f>
        <v>4</v>
      </c>
      <c r="AJ136" s="18">
        <f t="shared" si="3"/>
        <v>1.5</v>
      </c>
      <c r="AK136" s="19">
        <f t="shared" si="4"/>
        <v>6</v>
      </c>
      <c r="AM136" s="4">
        <f t="shared" si="5"/>
        <v>2</v>
      </c>
      <c r="AN136" s="4">
        <f t="shared" si="6"/>
        <v>2</v>
      </c>
      <c r="AO136" s="1">
        <f t="shared" si="7"/>
        <v>0</v>
      </c>
      <c r="AP136" s="20" t="e">
        <f>VLOOKUP(C136,#REF!,4,0)</f>
        <v>#REF!</v>
      </c>
      <c r="AQ136" s="1">
        <f>IFERROR(VLOOKUP(AF136,#REF!,6,0),IF(AJ136&gt;1,AJ136-1,AJ136))</f>
        <v>0.5</v>
      </c>
      <c r="AR136" s="1">
        <f>IFERROR(VLOOKUP(AF136,#REF!,24,0),0)</f>
        <v>0</v>
      </c>
      <c r="AS136" s="1">
        <f t="shared" si="8"/>
        <v>1.5</v>
      </c>
      <c r="AT136" s="1">
        <f t="shared" si="9"/>
        <v>4</v>
      </c>
      <c r="AU136" s="1">
        <f t="shared" si="10"/>
        <v>3</v>
      </c>
      <c r="AV136" s="21">
        <f t="shared" si="11"/>
        <v>0</v>
      </c>
      <c r="AW136" s="21" cm="1">
        <f t="array" ref="AW136">IF(L136="DATN",0,IF(L136="DA",IF(LEN(Q136)=0,0,0.2),IF(L136="TN",IF(H136="KSCQ",1,1.5), _xlfn.SWITCH(H136,"CN",1.5,"KSCQ",1.5,"CTTT",2,"HEDSPI",1.8,"Viet-Phap",1.8,"KSTN",1.8,"ThSKH",2,"ThSKT",2,"SIE",2,"LATS",2,"KSCLC",1.8,0))))</f>
        <v>1.5</v>
      </c>
      <c r="AX136" s="1">
        <f t="shared" si="12"/>
        <v>60</v>
      </c>
      <c r="AY136" s="1" t="b">
        <f t="shared" si="13"/>
        <v>0</v>
      </c>
      <c r="AZ136" s="1" t="e">
        <f t="shared" si="14"/>
        <v>#REF!</v>
      </c>
    </row>
    <row r="137" spans="1:54" ht="12" customHeight="1" x14ac:dyDescent="0.2">
      <c r="A137" s="1" t="s">
        <v>288</v>
      </c>
      <c r="B137" s="1">
        <v>20232</v>
      </c>
      <c r="C137" s="1">
        <v>148994</v>
      </c>
      <c r="D137" s="1" t="s">
        <v>176</v>
      </c>
      <c r="E137" s="1" t="s">
        <v>177</v>
      </c>
      <c r="F137" s="1" t="s">
        <v>289</v>
      </c>
      <c r="G137" s="1" t="s">
        <v>519</v>
      </c>
      <c r="H137" s="1" t="s">
        <v>46</v>
      </c>
      <c r="I137" s="1" t="s">
        <v>53</v>
      </c>
      <c r="J137" s="1">
        <v>0</v>
      </c>
      <c r="K137" s="1">
        <v>50</v>
      </c>
      <c r="L137" s="1" t="s">
        <v>291</v>
      </c>
      <c r="M137" s="1" t="s">
        <v>761</v>
      </c>
      <c r="N137" s="1" t="s">
        <v>762</v>
      </c>
      <c r="O137" s="1" t="s">
        <v>763</v>
      </c>
      <c r="P137" s="1" t="s">
        <v>295</v>
      </c>
      <c r="Q137" s="1"/>
      <c r="R137" s="1"/>
      <c r="S137" s="1"/>
      <c r="T137" s="1"/>
      <c r="U137" s="1" t="s">
        <v>297</v>
      </c>
      <c r="V137" s="1" t="s">
        <v>298</v>
      </c>
      <c r="AF137" s="16">
        <f t="shared" si="0"/>
        <v>148994</v>
      </c>
      <c r="AG137" s="17">
        <f t="shared" si="1"/>
        <v>1</v>
      </c>
      <c r="AH137" s="17">
        <f t="shared" si="2"/>
        <v>5.2</v>
      </c>
      <c r="AI137" s="18">
        <f>IFERROR(IF(L137="DA",0,IF(L137="TN",VALUE(LEFT(RIGHT(F137,4),1)),IFERROR(VLOOKUP(C137,#REF!,3,0),VLOOKUP(VALUE(C137),#REF!,3,0))*AG137)),AM137+AN137+AO137)</f>
        <v>3</v>
      </c>
      <c r="AJ137" s="18">
        <f t="shared" si="3"/>
        <v>1.8</v>
      </c>
      <c r="AK137" s="19">
        <f t="shared" si="4"/>
        <v>5.4</v>
      </c>
      <c r="AM137" s="4">
        <f t="shared" si="5"/>
        <v>2</v>
      </c>
      <c r="AN137" s="4">
        <f t="shared" si="6"/>
        <v>1</v>
      </c>
      <c r="AO137" s="1">
        <f t="shared" si="7"/>
        <v>0</v>
      </c>
      <c r="AP137" s="20" t="e">
        <f>VLOOKUP(C137,#REF!,4,0)</f>
        <v>#REF!</v>
      </c>
      <c r="AQ137" s="1">
        <f>IFERROR(VLOOKUP(AF137,#REF!,6,0),IF(AJ137&gt;1,AJ137-1,AJ137))</f>
        <v>0.8</v>
      </c>
      <c r="AR137" s="1">
        <f>IFERROR(VLOOKUP(AF137,#REF!,24,0),0)</f>
        <v>0</v>
      </c>
      <c r="AS137" s="1">
        <f t="shared" si="8"/>
        <v>1.6</v>
      </c>
      <c r="AT137" s="1">
        <f t="shared" si="9"/>
        <v>3</v>
      </c>
      <c r="AU137" s="1">
        <f t="shared" si="10"/>
        <v>2</v>
      </c>
      <c r="AV137" s="21">
        <f t="shared" si="11"/>
        <v>0</v>
      </c>
      <c r="AW137" s="21" cm="1">
        <f t="array" ref="AW137">IF(L137="DATN",0,IF(L137="DA",IF(LEN(Q137)=0,0,0.2),IF(L137="TN",IF(H137="KSCQ",1,1.5), _xlfn.SWITCH(H137,"CN",1.5,"KSCQ",1.5,"CTTT",2,"HEDSPI",1.8,"Viet-Phap",1.8,"KSTN",1.8,"ThSKH",2,"ThSKT",2,"SIE",2,"LATS",2,"KSCLC",1.8,0))))</f>
        <v>1.8</v>
      </c>
      <c r="AX137" s="1">
        <f t="shared" si="12"/>
        <v>50</v>
      </c>
      <c r="AY137" s="1" t="b">
        <f t="shared" si="13"/>
        <v>0</v>
      </c>
      <c r="AZ137" s="1" t="e">
        <f t="shared" si="14"/>
        <v>#REF!</v>
      </c>
    </row>
    <row r="138" spans="1:54" ht="12" customHeight="1" x14ac:dyDescent="0.2">
      <c r="A138" s="1" t="s">
        <v>288</v>
      </c>
      <c r="B138" s="1">
        <v>20232</v>
      </c>
      <c r="C138" s="1">
        <v>148991</v>
      </c>
      <c r="D138" s="1" t="s">
        <v>112</v>
      </c>
      <c r="E138" s="1" t="s">
        <v>225</v>
      </c>
      <c r="F138" s="1" t="s">
        <v>289</v>
      </c>
      <c r="G138" s="1" t="s">
        <v>519</v>
      </c>
      <c r="H138" s="1" t="s">
        <v>46</v>
      </c>
      <c r="I138" s="1" t="s">
        <v>53</v>
      </c>
      <c r="J138" s="1">
        <v>0</v>
      </c>
      <c r="K138" s="1">
        <v>50</v>
      </c>
      <c r="L138" s="1" t="s">
        <v>291</v>
      </c>
      <c r="M138" s="1" t="s">
        <v>764</v>
      </c>
      <c r="N138" s="1" t="s">
        <v>765</v>
      </c>
      <c r="O138" s="1" t="s">
        <v>763</v>
      </c>
      <c r="P138" s="1" t="s">
        <v>295</v>
      </c>
      <c r="Q138" s="1"/>
      <c r="R138" s="1"/>
      <c r="S138" s="1"/>
      <c r="T138" s="1"/>
      <c r="U138" s="1" t="s">
        <v>297</v>
      </c>
      <c r="V138" s="1" t="s">
        <v>298</v>
      </c>
      <c r="AF138" s="16">
        <f t="shared" si="0"/>
        <v>148991</v>
      </c>
      <c r="AG138" s="17">
        <f t="shared" si="1"/>
        <v>1</v>
      </c>
      <c r="AH138" s="17">
        <f t="shared" si="2"/>
        <v>5.2</v>
      </c>
      <c r="AI138" s="18">
        <f>IFERROR(IF(L138="DA",0,IF(L138="TN",VALUE(LEFT(RIGHT(F138,4),1)),IFERROR(VLOOKUP(C138,#REF!,3,0),VLOOKUP(VALUE(C138),#REF!,3,0))*AG138)),AM138+AN138+AO138)</f>
        <v>3</v>
      </c>
      <c r="AJ138" s="18">
        <f t="shared" si="3"/>
        <v>1.8</v>
      </c>
      <c r="AK138" s="19">
        <f t="shared" si="4"/>
        <v>5.4</v>
      </c>
      <c r="AM138" s="4">
        <f t="shared" si="5"/>
        <v>2</v>
      </c>
      <c r="AN138" s="4">
        <f t="shared" si="6"/>
        <v>1</v>
      </c>
      <c r="AO138" s="1">
        <f t="shared" si="7"/>
        <v>0</v>
      </c>
      <c r="AP138" s="20" t="e">
        <f>VLOOKUP(C138,#REF!,4,0)</f>
        <v>#REF!</v>
      </c>
      <c r="AQ138" s="1">
        <f>IFERROR(VLOOKUP(AF138,#REF!,6,0),IF(AJ138&gt;1,AJ138-1,AJ138))</f>
        <v>0.8</v>
      </c>
      <c r="AR138" s="1">
        <f>IFERROR(VLOOKUP(AF138,#REF!,24,0),0)</f>
        <v>0</v>
      </c>
      <c r="AS138" s="1">
        <f t="shared" si="8"/>
        <v>1.6</v>
      </c>
      <c r="AT138" s="1">
        <f t="shared" si="9"/>
        <v>3</v>
      </c>
      <c r="AU138" s="1">
        <f t="shared" si="10"/>
        <v>2</v>
      </c>
      <c r="AV138" s="21">
        <f t="shared" si="11"/>
        <v>0</v>
      </c>
      <c r="AW138" s="21" cm="1">
        <f t="array" ref="AW138">IF(L138="DATN",0,IF(L138="DA",IF(LEN(Q138)=0,0,0.2),IF(L138="TN",IF(H138="KSCQ",1,1.5), _xlfn.SWITCH(H138,"CN",1.5,"KSCQ",1.5,"CTTT",2,"HEDSPI",1.8,"Viet-Phap",1.8,"KSTN",1.8,"ThSKH",2,"ThSKT",2,"SIE",2,"LATS",2,"KSCLC",1.8,0))))</f>
        <v>1.8</v>
      </c>
      <c r="AX138" s="1">
        <f t="shared" si="12"/>
        <v>50</v>
      </c>
      <c r="AY138" s="1" t="b">
        <f t="shared" si="13"/>
        <v>0</v>
      </c>
      <c r="AZ138" s="1" t="e">
        <f t="shared" si="14"/>
        <v>#REF!</v>
      </c>
    </row>
    <row r="139" spans="1:54" ht="12" customHeight="1" x14ac:dyDescent="0.2">
      <c r="A139" s="1" t="s">
        <v>288</v>
      </c>
      <c r="B139" s="1">
        <v>20232</v>
      </c>
      <c r="C139" s="1">
        <v>143782</v>
      </c>
      <c r="D139" s="1" t="s">
        <v>248</v>
      </c>
      <c r="E139" s="1" t="s">
        <v>249</v>
      </c>
      <c r="F139" s="1" t="s">
        <v>766</v>
      </c>
      <c r="G139" s="1" t="s">
        <v>767</v>
      </c>
      <c r="H139" s="1" t="s">
        <v>51</v>
      </c>
      <c r="I139" s="1" t="s">
        <v>53</v>
      </c>
      <c r="J139" s="1">
        <v>0</v>
      </c>
      <c r="K139" s="1">
        <v>80</v>
      </c>
      <c r="L139" s="1" t="s">
        <v>291</v>
      </c>
      <c r="M139" s="1" t="s">
        <v>768</v>
      </c>
      <c r="N139" s="1" t="s">
        <v>769</v>
      </c>
      <c r="O139" s="1" t="s">
        <v>414</v>
      </c>
      <c r="P139" s="1" t="s">
        <v>295</v>
      </c>
      <c r="Q139" s="1" t="s">
        <v>35</v>
      </c>
      <c r="R139" s="1"/>
      <c r="S139" s="1"/>
      <c r="T139" s="1"/>
      <c r="U139" s="1" t="s">
        <v>297</v>
      </c>
      <c r="V139" s="1" t="s">
        <v>298</v>
      </c>
      <c r="AF139" s="16">
        <f t="shared" si="0"/>
        <v>143782</v>
      </c>
      <c r="AG139" s="17">
        <f t="shared" si="1"/>
        <v>1</v>
      </c>
      <c r="AH139" s="17">
        <f t="shared" si="2"/>
        <v>8.1000000000000014</v>
      </c>
      <c r="AI139" s="18">
        <f>IFERROR(IF(L139="DA",0,IF(L139="TN",VALUE(LEFT(RIGHT(F139,4),1)),IFERROR(VLOOKUP(C139,#REF!,3,0),VLOOKUP(VALUE(C139),#REF!,3,0))*AG139)),AM139+AN139+AO139)</f>
        <v>4</v>
      </c>
      <c r="AJ139" s="18">
        <f t="shared" si="3"/>
        <v>2.2000000000000002</v>
      </c>
      <c r="AK139" s="19">
        <f t="shared" si="4"/>
        <v>4.4000000000000004</v>
      </c>
      <c r="AM139" s="4">
        <f t="shared" si="5"/>
        <v>2</v>
      </c>
      <c r="AN139" s="4">
        <f t="shared" si="6"/>
        <v>0</v>
      </c>
      <c r="AO139" s="1">
        <f t="shared" si="7"/>
        <v>2</v>
      </c>
      <c r="AP139" s="20" t="e">
        <f>VLOOKUP(C139,#REF!,4,0)</f>
        <v>#REF!</v>
      </c>
      <c r="AQ139" s="1">
        <f>IFERROR(VLOOKUP(AF139,#REF!,6,0),IF(AJ139&gt;1,AJ139-1,AJ139))</f>
        <v>1.2000000000000002</v>
      </c>
      <c r="AR139" s="1">
        <f>IFERROR(VLOOKUP(AF139,#REF!,24,0),0)</f>
        <v>0</v>
      </c>
      <c r="AS139" s="1">
        <f t="shared" si="8"/>
        <v>3.6000000000000005</v>
      </c>
      <c r="AT139" s="1">
        <f t="shared" si="9"/>
        <v>4</v>
      </c>
      <c r="AU139" s="1">
        <f t="shared" si="10"/>
        <v>3</v>
      </c>
      <c r="AV139" s="21">
        <f t="shared" si="11"/>
        <v>0.2</v>
      </c>
      <c r="AW139" s="21" cm="1">
        <f t="array" ref="AW139">IF(L139="DATN",0,IF(L139="DA",IF(LEN(Q139)=0,0,0.2),IF(L139="TN",IF(H139="KSCQ",1,1.5), _xlfn.SWITCH(H139,"CN",1.5,"KSCQ",1.5,"CTTT",2,"HEDSPI",1.8,"Viet-Phap",1.8,"KSTN",1.8,"ThSKH",2,"ThSKT",2,"SIE",2,"LATS",2,"KSCLC",1.8,0))))</f>
        <v>2</v>
      </c>
      <c r="AX139" s="1">
        <f t="shared" si="12"/>
        <v>80</v>
      </c>
      <c r="AY139" s="1" t="b">
        <f t="shared" si="13"/>
        <v>0</v>
      </c>
      <c r="AZ139" s="1" t="e">
        <f t="shared" si="14"/>
        <v>#REF!</v>
      </c>
    </row>
    <row r="140" spans="1:54" ht="12" customHeight="1" x14ac:dyDescent="0.2">
      <c r="A140" s="1" t="s">
        <v>288</v>
      </c>
      <c r="B140" s="1">
        <v>20232</v>
      </c>
      <c r="C140" s="1">
        <v>149490</v>
      </c>
      <c r="D140" s="1" t="s">
        <v>208</v>
      </c>
      <c r="E140" s="1" t="s">
        <v>228</v>
      </c>
      <c r="F140" s="1" t="s">
        <v>475</v>
      </c>
      <c r="G140" s="1" t="s">
        <v>505</v>
      </c>
      <c r="H140" s="1" t="s">
        <v>50</v>
      </c>
      <c r="I140" s="1" t="s">
        <v>53</v>
      </c>
      <c r="J140" s="1">
        <v>0</v>
      </c>
      <c r="K140" s="1">
        <v>150</v>
      </c>
      <c r="L140" s="1" t="s">
        <v>291</v>
      </c>
      <c r="M140" s="1" t="s">
        <v>770</v>
      </c>
      <c r="N140" s="1" t="s">
        <v>771</v>
      </c>
      <c r="O140" s="1" t="s">
        <v>483</v>
      </c>
      <c r="P140" s="1" t="s">
        <v>295</v>
      </c>
      <c r="Q140" s="1"/>
      <c r="R140" s="1"/>
      <c r="S140" s="1"/>
      <c r="T140" s="1"/>
      <c r="U140" s="1" t="s">
        <v>297</v>
      </c>
      <c r="V140" s="1" t="s">
        <v>298</v>
      </c>
      <c r="AF140" s="16">
        <f t="shared" si="0"/>
        <v>149490</v>
      </c>
      <c r="AG140" s="17">
        <f t="shared" si="1"/>
        <v>1</v>
      </c>
      <c r="AH140" s="17">
        <f t="shared" si="2"/>
        <v>4.8</v>
      </c>
      <c r="AI140" s="18">
        <f>IFERROR(IF(L140="DA",0,IF(L140="TN",VALUE(LEFT(RIGHT(F140,4),1)),IFERROR(VLOOKUP(C140,#REF!,3,0),VLOOKUP(VALUE(C140),#REF!,3,0))*AG140)),AM140+AN140+AO140)</f>
        <v>3</v>
      </c>
      <c r="AJ140" s="18">
        <f t="shared" si="3"/>
        <v>1.9</v>
      </c>
      <c r="AK140" s="19">
        <f t="shared" si="4"/>
        <v>3.8</v>
      </c>
      <c r="AM140" s="4">
        <f t="shared" si="5"/>
        <v>2</v>
      </c>
      <c r="AN140" s="4">
        <f t="shared" si="6"/>
        <v>0</v>
      </c>
      <c r="AO140" s="1">
        <f t="shared" si="7"/>
        <v>1</v>
      </c>
      <c r="AP140" s="20" t="e">
        <f>VLOOKUP(C140,#REF!,4,0)</f>
        <v>#REF!</v>
      </c>
      <c r="AQ140" s="1">
        <f>IFERROR(VLOOKUP(AF140,#REF!,6,0),IF(AJ140&gt;1,AJ140-1,AJ140))</f>
        <v>0.89999999999999991</v>
      </c>
      <c r="AR140" s="1">
        <f>IFERROR(VLOOKUP(AF140,#REF!,24,0),0)</f>
        <v>0</v>
      </c>
      <c r="AS140" s="1">
        <f t="shared" si="8"/>
        <v>1.7999999999999998</v>
      </c>
      <c r="AT140" s="1">
        <f t="shared" si="9"/>
        <v>3</v>
      </c>
      <c r="AU140" s="1">
        <f t="shared" si="10"/>
        <v>2</v>
      </c>
      <c r="AV140" s="21">
        <f t="shared" si="11"/>
        <v>0.4</v>
      </c>
      <c r="AW140" s="21" cm="1">
        <f t="array" ref="AW140">IF(L140="DATN",0,IF(L140="DA",IF(LEN(Q140)=0,0,0.2),IF(L140="TN",IF(H140="KSCQ",1,1.5), _xlfn.SWITCH(H140,"CN",1.5,"KSCQ",1.5,"CTTT",2,"HEDSPI",1.8,"Viet-Phap",1.8,"KSTN",1.8,"ThSKH",2,"ThSKT",2,"SIE",2,"LATS",2,"KSCLC",1.8,0))))</f>
        <v>1.5</v>
      </c>
      <c r="AX140" s="1">
        <f t="shared" si="12"/>
        <v>150</v>
      </c>
      <c r="AY140" s="1" t="b">
        <f t="shared" si="13"/>
        <v>0</v>
      </c>
      <c r="AZ140" s="1" t="e">
        <f t="shared" si="14"/>
        <v>#REF!</v>
      </c>
    </row>
    <row r="141" spans="1:54" ht="12" customHeight="1" x14ac:dyDescent="0.2">
      <c r="A141" s="1" t="s">
        <v>288</v>
      </c>
      <c r="B141" s="1">
        <v>20232</v>
      </c>
      <c r="C141" s="1">
        <v>143777</v>
      </c>
      <c r="D141" s="1" t="s">
        <v>244</v>
      </c>
      <c r="E141" s="1" t="s">
        <v>245</v>
      </c>
      <c r="F141" s="1" t="s">
        <v>289</v>
      </c>
      <c r="G141" s="1" t="s">
        <v>772</v>
      </c>
      <c r="H141" s="1" t="s">
        <v>51</v>
      </c>
      <c r="I141" s="1" t="s">
        <v>53</v>
      </c>
      <c r="J141" s="1">
        <v>0</v>
      </c>
      <c r="K141" s="1">
        <v>80</v>
      </c>
      <c r="L141" s="1" t="s">
        <v>291</v>
      </c>
      <c r="M141" s="1" t="s">
        <v>773</v>
      </c>
      <c r="N141" s="1" t="s">
        <v>774</v>
      </c>
      <c r="O141" s="1" t="s">
        <v>414</v>
      </c>
      <c r="P141" s="1" t="s">
        <v>295</v>
      </c>
      <c r="Q141" s="1"/>
      <c r="R141" s="1"/>
      <c r="S141" s="1"/>
      <c r="T141" s="1"/>
      <c r="U141" s="1" t="s">
        <v>297</v>
      </c>
      <c r="V141" s="1" t="s">
        <v>298</v>
      </c>
      <c r="AF141" s="16">
        <f t="shared" si="0"/>
        <v>143777</v>
      </c>
      <c r="AG141" s="17">
        <f t="shared" si="1"/>
        <v>1</v>
      </c>
      <c r="AH141" s="17">
        <f t="shared" si="2"/>
        <v>5.4</v>
      </c>
      <c r="AI141" s="18">
        <f>IFERROR(IF(L141="DA",0,IF(L141="TN",VALUE(LEFT(RIGHT(F141,4),1)),IFERROR(VLOOKUP(C141,#REF!,3,0),VLOOKUP(VALUE(C141),#REF!,3,0))*AG141)),AM141+AN141+AO141)</f>
        <v>3</v>
      </c>
      <c r="AJ141" s="18">
        <f t="shared" si="3"/>
        <v>2.2000000000000002</v>
      </c>
      <c r="AK141" s="19">
        <f t="shared" si="4"/>
        <v>6.6000000000000005</v>
      </c>
      <c r="AM141" s="4">
        <f t="shared" si="5"/>
        <v>2</v>
      </c>
      <c r="AN141" s="4">
        <f t="shared" si="6"/>
        <v>1</v>
      </c>
      <c r="AO141" s="1">
        <f t="shared" si="7"/>
        <v>0</v>
      </c>
      <c r="AP141" s="20" t="e">
        <f>VLOOKUP(C141,#REF!,4,0)</f>
        <v>#REF!</v>
      </c>
      <c r="AQ141" s="1">
        <f>IFERROR(VLOOKUP(AF141,#REF!,6,0),IF(AJ141&gt;1,AJ141-1,AJ141))</f>
        <v>1.2000000000000002</v>
      </c>
      <c r="AR141" s="1">
        <f>IFERROR(VLOOKUP(AF141,#REF!,24,0),0)</f>
        <v>0</v>
      </c>
      <c r="AS141" s="1">
        <f t="shared" si="8"/>
        <v>2.4000000000000004</v>
      </c>
      <c r="AT141" s="1">
        <f t="shared" si="9"/>
        <v>3</v>
      </c>
      <c r="AU141" s="1">
        <f t="shared" si="10"/>
        <v>2</v>
      </c>
      <c r="AV141" s="21">
        <f t="shared" si="11"/>
        <v>0.2</v>
      </c>
      <c r="AW141" s="21" cm="1">
        <f t="array" ref="AW141">IF(L141="DATN",0,IF(L141="DA",IF(LEN(Q141)=0,0,0.2),IF(L141="TN",IF(H141="KSCQ",1,1.5), _xlfn.SWITCH(H141,"CN",1.5,"KSCQ",1.5,"CTTT",2,"HEDSPI",1.8,"Viet-Phap",1.8,"KSTN",1.8,"ThSKH",2,"ThSKT",2,"SIE",2,"LATS",2,"KSCLC",1.8,0))))</f>
        <v>2</v>
      </c>
      <c r="AX141" s="1">
        <f t="shared" si="12"/>
        <v>80</v>
      </c>
      <c r="AY141" s="1" t="b">
        <f t="shared" si="13"/>
        <v>0</v>
      </c>
      <c r="AZ141" s="1" t="e">
        <f t="shared" si="14"/>
        <v>#REF!</v>
      </c>
    </row>
    <row r="142" spans="1:54" ht="27.75" customHeight="1" x14ac:dyDescent="0.2">
      <c r="A142" s="1" t="s">
        <v>288</v>
      </c>
      <c r="B142" s="1">
        <v>20232</v>
      </c>
      <c r="C142" s="1">
        <v>143776</v>
      </c>
      <c r="D142" s="1" t="s">
        <v>242</v>
      </c>
      <c r="E142" s="1" t="s">
        <v>243</v>
      </c>
      <c r="F142" s="1" t="s">
        <v>300</v>
      </c>
      <c r="G142" s="1" t="s">
        <v>775</v>
      </c>
      <c r="H142" s="1" t="s">
        <v>51</v>
      </c>
      <c r="I142" s="1" t="s">
        <v>53</v>
      </c>
      <c r="J142" s="1">
        <v>0</v>
      </c>
      <c r="K142" s="1">
        <v>80</v>
      </c>
      <c r="L142" s="1" t="s">
        <v>291</v>
      </c>
      <c r="M142" s="1" t="s">
        <v>776</v>
      </c>
      <c r="N142" s="1" t="s">
        <v>777</v>
      </c>
      <c r="O142" s="1" t="s">
        <v>564</v>
      </c>
      <c r="P142" s="1" t="s">
        <v>295</v>
      </c>
      <c r="Q142" s="1"/>
      <c r="R142" s="1"/>
      <c r="S142" s="1"/>
      <c r="T142" s="1"/>
      <c r="U142" s="1" t="s">
        <v>297</v>
      </c>
      <c r="V142" s="1" t="s">
        <v>298</v>
      </c>
      <c r="AF142" s="16">
        <f t="shared" si="0"/>
        <v>143776</v>
      </c>
      <c r="AG142" s="17">
        <f t="shared" si="1"/>
        <v>1</v>
      </c>
      <c r="AH142" s="17">
        <f t="shared" si="2"/>
        <v>8.1000000000000014</v>
      </c>
      <c r="AI142" s="18">
        <f>IFERROR(IF(L142="DA",0,IF(L142="TN",VALUE(LEFT(RIGHT(F142,4),1)),IFERROR(VLOOKUP(C142,#REF!,3,0),VLOOKUP(VALUE(C142),#REF!,3,0))*AG142)),AM142+AN142+AO142)</f>
        <v>4</v>
      </c>
      <c r="AJ142" s="18">
        <f t="shared" si="3"/>
        <v>2.2000000000000002</v>
      </c>
      <c r="AK142" s="19">
        <f t="shared" si="4"/>
        <v>8.8000000000000007</v>
      </c>
      <c r="AM142" s="4">
        <f t="shared" si="5"/>
        <v>3</v>
      </c>
      <c r="AN142" s="4">
        <f t="shared" si="6"/>
        <v>1</v>
      </c>
      <c r="AO142" s="1">
        <f t="shared" si="7"/>
        <v>0</v>
      </c>
      <c r="AP142" s="20" t="e">
        <f>VLOOKUP(C142,#REF!,4,0)</f>
        <v>#REF!</v>
      </c>
      <c r="AQ142" s="1">
        <f>IFERROR(VLOOKUP(AF142,#REF!,6,0),IF(AJ142&gt;1,AJ142-1,AJ142))</f>
        <v>1.2000000000000002</v>
      </c>
      <c r="AR142" s="1">
        <f>IFERROR(VLOOKUP(AF142,#REF!,24,0),0)</f>
        <v>0</v>
      </c>
      <c r="AS142" s="1">
        <f t="shared" si="8"/>
        <v>3.6000000000000005</v>
      </c>
      <c r="AT142" s="1">
        <f t="shared" si="9"/>
        <v>4</v>
      </c>
      <c r="AU142" s="1">
        <f t="shared" si="10"/>
        <v>3</v>
      </c>
      <c r="AV142" s="21">
        <f t="shared" si="11"/>
        <v>0.2</v>
      </c>
      <c r="AW142" s="21" cm="1">
        <f t="array" ref="AW142">IF(L142="DATN",0,IF(L142="DA",IF(LEN(Q142)=0,0,0.2),IF(L142="TN",IF(H142="KSCQ",1,1.5), _xlfn.SWITCH(H142,"CN",1.5,"KSCQ",1.5,"CTTT",2,"HEDSPI",1.8,"Viet-Phap",1.8,"KSTN",1.8,"ThSKH",2,"ThSKT",2,"SIE",2,"LATS",2,"KSCLC",1.8,0))))</f>
        <v>2</v>
      </c>
      <c r="AX142" s="1">
        <f t="shared" si="12"/>
        <v>80</v>
      </c>
      <c r="AY142" s="1" t="b">
        <f t="shared" si="13"/>
        <v>0</v>
      </c>
      <c r="AZ142" s="1" t="e">
        <f t="shared" si="14"/>
        <v>#REF!</v>
      </c>
    </row>
    <row r="143" spans="1:54" ht="12" customHeight="1" x14ac:dyDescent="0.2">
      <c r="A143" s="1" t="s">
        <v>288</v>
      </c>
      <c r="B143" s="1">
        <v>20232</v>
      </c>
      <c r="C143" s="1">
        <v>143773</v>
      </c>
      <c r="D143" s="1" t="s">
        <v>240</v>
      </c>
      <c r="E143" s="1" t="s">
        <v>239</v>
      </c>
      <c r="F143" s="1" t="s">
        <v>300</v>
      </c>
      <c r="G143" s="1" t="s">
        <v>778</v>
      </c>
      <c r="H143" s="1" t="s">
        <v>51</v>
      </c>
      <c r="I143" s="1" t="s">
        <v>53</v>
      </c>
      <c r="J143" s="1">
        <v>0</v>
      </c>
      <c r="K143" s="1">
        <v>80</v>
      </c>
      <c r="L143" s="1" t="s">
        <v>291</v>
      </c>
      <c r="M143" s="1" t="s">
        <v>779</v>
      </c>
      <c r="N143" s="1" t="s">
        <v>780</v>
      </c>
      <c r="O143" s="1" t="s">
        <v>564</v>
      </c>
      <c r="P143" s="1" t="s">
        <v>295</v>
      </c>
      <c r="Q143" s="1"/>
      <c r="R143" s="1"/>
      <c r="S143" s="1"/>
      <c r="T143" s="1"/>
      <c r="U143" s="1" t="s">
        <v>297</v>
      </c>
      <c r="V143" s="1" t="s">
        <v>298</v>
      </c>
      <c r="AF143" s="16">
        <f t="shared" si="0"/>
        <v>143773</v>
      </c>
      <c r="AG143" s="17">
        <f t="shared" si="1"/>
        <v>1</v>
      </c>
      <c r="AH143" s="17">
        <f t="shared" si="2"/>
        <v>8.1000000000000014</v>
      </c>
      <c r="AI143" s="18">
        <f>IFERROR(IF(L143="DA",0,IF(L143="TN",VALUE(LEFT(RIGHT(F143,4),1)),IFERROR(VLOOKUP(C143,#REF!,3,0),VLOOKUP(VALUE(C143),#REF!,3,0))*AG143)),AM143+AN143+AO143)</f>
        <v>4</v>
      </c>
      <c r="AJ143" s="18">
        <f t="shared" si="3"/>
        <v>2.2000000000000002</v>
      </c>
      <c r="AK143" s="19">
        <f t="shared" si="4"/>
        <v>8.8000000000000007</v>
      </c>
      <c r="AM143" s="4">
        <f t="shared" si="5"/>
        <v>3</v>
      </c>
      <c r="AN143" s="4">
        <f t="shared" si="6"/>
        <v>1</v>
      </c>
      <c r="AO143" s="1">
        <f t="shared" si="7"/>
        <v>0</v>
      </c>
      <c r="AP143" s="20" t="e">
        <f>VLOOKUP(C143,#REF!,4,0)</f>
        <v>#REF!</v>
      </c>
      <c r="AQ143" s="1">
        <f>IFERROR(VLOOKUP(AF143,#REF!,6,0),IF(AJ143&gt;1,AJ143-1,AJ143))</f>
        <v>1.2000000000000002</v>
      </c>
      <c r="AR143" s="1">
        <f>IFERROR(VLOOKUP(AF143,#REF!,24,0),0)</f>
        <v>0</v>
      </c>
      <c r="AS143" s="1">
        <f t="shared" si="8"/>
        <v>3.6000000000000005</v>
      </c>
      <c r="AT143" s="1">
        <f t="shared" si="9"/>
        <v>4</v>
      </c>
      <c r="AU143" s="1">
        <f t="shared" si="10"/>
        <v>3</v>
      </c>
      <c r="AV143" s="21">
        <f t="shared" si="11"/>
        <v>0.2</v>
      </c>
      <c r="AW143" s="21" cm="1">
        <f t="array" ref="AW143">IF(L143="DATN",0,IF(L143="DA",IF(LEN(Q143)=0,0,0.2),IF(L143="TN",IF(H143="KSCQ",1,1.5), _xlfn.SWITCH(H143,"CN",1.5,"KSCQ",1.5,"CTTT",2,"HEDSPI",1.8,"Viet-Phap",1.8,"KSTN",1.8,"ThSKH",2,"ThSKT",2,"SIE",2,"LATS",2,"KSCLC",1.8,0))))</f>
        <v>2</v>
      </c>
      <c r="AX143" s="1">
        <f t="shared" si="12"/>
        <v>80</v>
      </c>
      <c r="AY143" s="1" t="b">
        <f t="shared" si="13"/>
        <v>0</v>
      </c>
      <c r="AZ143" s="1" t="e">
        <f t="shared" si="14"/>
        <v>#REF!</v>
      </c>
    </row>
    <row r="144" spans="1:54" ht="12" customHeight="1" x14ac:dyDescent="0.2">
      <c r="A144" s="1" t="s">
        <v>288</v>
      </c>
      <c r="B144" s="1">
        <v>20232</v>
      </c>
      <c r="C144" s="1">
        <v>149087</v>
      </c>
      <c r="D144" s="1" t="s">
        <v>223</v>
      </c>
      <c r="E144" s="1" t="s">
        <v>224</v>
      </c>
      <c r="F144" s="1" t="s">
        <v>300</v>
      </c>
      <c r="G144" s="1" t="s">
        <v>781</v>
      </c>
      <c r="H144" s="1" t="s">
        <v>48</v>
      </c>
      <c r="I144" s="1" t="s">
        <v>53</v>
      </c>
      <c r="J144" s="1">
        <v>0</v>
      </c>
      <c r="K144" s="1">
        <v>90</v>
      </c>
      <c r="L144" s="1" t="s">
        <v>291</v>
      </c>
      <c r="M144" s="1" t="s">
        <v>782</v>
      </c>
      <c r="N144" s="1" t="s">
        <v>783</v>
      </c>
      <c r="O144" s="1" t="s">
        <v>630</v>
      </c>
      <c r="P144" s="1" t="s">
        <v>295</v>
      </c>
      <c r="Q144" s="1"/>
      <c r="R144" s="1"/>
      <c r="S144" s="1"/>
      <c r="T144" s="1"/>
      <c r="U144" s="1" t="s">
        <v>297</v>
      </c>
      <c r="V144" s="1" t="s">
        <v>298</v>
      </c>
      <c r="AF144" s="16">
        <f t="shared" si="0"/>
        <v>149087</v>
      </c>
      <c r="AG144" s="17">
        <f t="shared" si="1"/>
        <v>1</v>
      </c>
      <c r="AH144" s="17">
        <f t="shared" si="2"/>
        <v>8.1000000000000014</v>
      </c>
      <c r="AI144" s="18">
        <f>IFERROR(IF(L144="DA",0,IF(L144="TN",VALUE(LEFT(RIGHT(F144,4),1)),IFERROR(VLOOKUP(C144,#REF!,3,0),VLOOKUP(VALUE(C144),#REF!,3,0))*AG144)),AM144+AN144+AO144)</f>
        <v>4</v>
      </c>
      <c r="AJ144" s="18">
        <f t="shared" si="3"/>
        <v>2.2000000000000002</v>
      </c>
      <c r="AK144" s="19">
        <f t="shared" si="4"/>
        <v>8.8000000000000007</v>
      </c>
      <c r="AM144" s="4">
        <f t="shared" si="5"/>
        <v>3</v>
      </c>
      <c r="AN144" s="4">
        <f t="shared" si="6"/>
        <v>1</v>
      </c>
      <c r="AO144" s="1">
        <f t="shared" si="7"/>
        <v>0</v>
      </c>
      <c r="AP144" s="20" t="e">
        <f>VLOOKUP(C144,#REF!,4,0)</f>
        <v>#REF!</v>
      </c>
      <c r="AQ144" s="1">
        <f>IFERROR(VLOOKUP(AF144,#REF!,6,0),IF(AJ144&gt;1,AJ144-1,AJ144))</f>
        <v>1.2000000000000002</v>
      </c>
      <c r="AR144" s="1">
        <f>IFERROR(VLOOKUP(AF144,#REF!,24,0),0)</f>
        <v>0</v>
      </c>
      <c r="AS144" s="1">
        <f t="shared" si="8"/>
        <v>3.6000000000000005</v>
      </c>
      <c r="AT144" s="1">
        <f t="shared" si="9"/>
        <v>4</v>
      </c>
      <c r="AU144" s="1">
        <f t="shared" si="10"/>
        <v>3</v>
      </c>
      <c r="AV144" s="21">
        <f t="shared" si="11"/>
        <v>0.2</v>
      </c>
      <c r="AW144" s="21" cm="1">
        <f t="array" ref="AW144">IF(L144="DATN",0,IF(L144="DA",IF(LEN(Q144)=0,0,0.2),IF(L144="TN",IF(H144="KSCQ",1,1.5), _xlfn.SWITCH(H144,"CN",1.5,"KSCQ",1.5,"CTTT",2,"HEDSPI",1.8,"Viet-Phap",1.8,"KSTN",1.8,"ThSKH",2,"ThSKT",2,"SIE",2,"LATS",2,"KSCLC",1.8,0))))</f>
        <v>2</v>
      </c>
      <c r="AX144" s="1">
        <f t="shared" si="12"/>
        <v>90</v>
      </c>
      <c r="AY144" s="1" t="b">
        <f t="shared" si="13"/>
        <v>0</v>
      </c>
      <c r="AZ144" s="1" t="e">
        <f t="shared" si="14"/>
        <v>#REF!</v>
      </c>
    </row>
    <row r="145" spans="1:52" ht="12" customHeight="1" x14ac:dyDescent="0.2">
      <c r="A145" s="1" t="s">
        <v>288</v>
      </c>
      <c r="B145" s="1">
        <v>20232</v>
      </c>
      <c r="C145" s="1">
        <v>147783</v>
      </c>
      <c r="D145" s="1" t="s">
        <v>110</v>
      </c>
      <c r="E145" s="1" t="s">
        <v>111</v>
      </c>
      <c r="F145" s="1" t="s">
        <v>379</v>
      </c>
      <c r="G145" s="1" t="s">
        <v>784</v>
      </c>
      <c r="H145" s="1" t="s">
        <v>47</v>
      </c>
      <c r="I145" s="1" t="s">
        <v>53</v>
      </c>
      <c r="J145" s="1">
        <v>0</v>
      </c>
      <c r="K145" s="1">
        <v>40</v>
      </c>
      <c r="L145" s="1" t="s">
        <v>61</v>
      </c>
      <c r="M145" s="1" t="s">
        <v>785</v>
      </c>
      <c r="N145" s="1" t="s">
        <v>786</v>
      </c>
      <c r="O145" s="1" t="s">
        <v>383</v>
      </c>
      <c r="P145" s="1" t="s">
        <v>295</v>
      </c>
      <c r="Q145" s="1"/>
      <c r="R145" s="1"/>
      <c r="S145" s="1"/>
      <c r="T145" s="1"/>
      <c r="U145" s="1" t="s">
        <v>297</v>
      </c>
      <c r="V145" s="1" t="s">
        <v>298</v>
      </c>
      <c r="AE145" s="33"/>
      <c r="AF145" s="16">
        <f t="shared" si="0"/>
        <v>147783</v>
      </c>
      <c r="AG145" s="17">
        <f t="shared" si="1"/>
        <v>1</v>
      </c>
      <c r="AH145" s="17">
        <f t="shared" si="2"/>
        <v>5.2</v>
      </c>
      <c r="AI145" s="18">
        <f>IFERROR(IF(L145="DA",0,IF(L145="TN",VALUE(LEFT(RIGHT(F145,4),1)),IFERROR(VLOOKUP(C145,#REF!,3,0),VLOOKUP(VALUE(C145),#REF!,3,0))*AG145)),AM145+AN145+AO145)</f>
        <v>4</v>
      </c>
      <c r="AJ145" s="18">
        <f t="shared" si="3"/>
        <v>1.8</v>
      </c>
      <c r="AK145" s="19">
        <f t="shared" si="4"/>
        <v>7.2</v>
      </c>
      <c r="AM145" s="4">
        <f t="shared" si="5"/>
        <v>0</v>
      </c>
      <c r="AN145" s="4">
        <f t="shared" si="6"/>
        <v>4</v>
      </c>
      <c r="AO145" s="1">
        <f t="shared" si="7"/>
        <v>0</v>
      </c>
      <c r="AP145" s="20" t="e">
        <f>VLOOKUP(C145,#REF!,4,0)</f>
        <v>#REF!</v>
      </c>
      <c r="AQ145" s="1">
        <f>IFERROR(VLOOKUP(AF145,#REF!,6,0),IF(AJ145&gt;1,AJ145-1,AJ145))</f>
        <v>0.8</v>
      </c>
      <c r="AR145" s="1">
        <f>IFERROR(VLOOKUP(AF145,#REF!,24,0),0)</f>
        <v>0</v>
      </c>
      <c r="AS145" s="1">
        <f t="shared" si="8"/>
        <v>1.6</v>
      </c>
      <c r="AT145" s="1">
        <f t="shared" si="9"/>
        <v>4</v>
      </c>
      <c r="AU145" s="1">
        <f t="shared" si="10"/>
        <v>2</v>
      </c>
      <c r="AV145" s="21">
        <f t="shared" si="11"/>
        <v>0</v>
      </c>
      <c r="AW145" s="21" cm="1">
        <f t="array" ref="AW145">IF(L145="DATN",0,IF(L145="DA",IF(LEN(Q145)=0,0,0.2),IF(L145="TN",IF(H145="KSCQ",1,1.5), _xlfn.SWITCH(H145,"CN",1.5,"KSCQ",1.5,"CTTT",2,"HEDSPI",1.8,"Viet-Phap",1.8,"KSTN",1.8,"ThSKH",2,"ThSKT",2,"SIE",2,"LATS",2,"KSCLC",1.8,0))))</f>
        <v>1.8</v>
      </c>
      <c r="AX145" s="1">
        <f t="shared" si="12"/>
        <v>40</v>
      </c>
      <c r="AY145" s="1" t="b">
        <f t="shared" si="13"/>
        <v>0</v>
      </c>
      <c r="AZ145" s="1" t="e">
        <f t="shared" si="14"/>
        <v>#REF!</v>
      </c>
    </row>
    <row r="146" spans="1:52" ht="12" customHeight="1" x14ac:dyDescent="0.2">
      <c r="A146" s="1" t="s">
        <v>288</v>
      </c>
      <c r="B146" s="1">
        <v>20232</v>
      </c>
      <c r="C146" s="1">
        <v>147769</v>
      </c>
      <c r="D146" s="1" t="s">
        <v>238</v>
      </c>
      <c r="E146" s="1" t="s">
        <v>239</v>
      </c>
      <c r="F146" s="1" t="s">
        <v>300</v>
      </c>
      <c r="G146" s="1" t="s">
        <v>375</v>
      </c>
      <c r="H146" s="1" t="s">
        <v>47</v>
      </c>
      <c r="I146" s="1" t="s">
        <v>53</v>
      </c>
      <c r="J146" s="1">
        <v>0</v>
      </c>
      <c r="K146" s="1">
        <v>135</v>
      </c>
      <c r="L146" s="1" t="s">
        <v>291</v>
      </c>
      <c r="M146" s="1" t="s">
        <v>787</v>
      </c>
      <c r="N146" s="1" t="s">
        <v>788</v>
      </c>
      <c r="O146" s="1" t="s">
        <v>294</v>
      </c>
      <c r="P146" s="1" t="s">
        <v>295</v>
      </c>
      <c r="Q146" s="1"/>
      <c r="R146" s="1"/>
      <c r="S146" s="1"/>
      <c r="T146" s="1"/>
      <c r="U146" s="1" t="s">
        <v>297</v>
      </c>
      <c r="V146" s="1" t="s">
        <v>298</v>
      </c>
      <c r="AF146" s="16">
        <f t="shared" si="0"/>
        <v>147769</v>
      </c>
      <c r="AG146" s="17">
        <f t="shared" si="1"/>
        <v>1</v>
      </c>
      <c r="AH146" s="17">
        <f t="shared" si="2"/>
        <v>9</v>
      </c>
      <c r="AI146" s="18">
        <f>IFERROR(IF(L146="DA",0,IF(L146="TN",VALUE(LEFT(RIGHT(F146,4),1)),IFERROR(VLOOKUP(C146,#REF!,3,0),VLOOKUP(VALUE(C146),#REF!,3,0))*AG146)),AM146+AN146+AO146)</f>
        <v>4</v>
      </c>
      <c r="AJ146" s="18">
        <f t="shared" si="3"/>
        <v>2.2000000000000002</v>
      </c>
      <c r="AK146" s="19">
        <f t="shared" si="4"/>
        <v>8.8000000000000007</v>
      </c>
      <c r="AM146" s="4">
        <f t="shared" si="5"/>
        <v>3</v>
      </c>
      <c r="AN146" s="4">
        <f t="shared" si="6"/>
        <v>1</v>
      </c>
      <c r="AO146" s="1">
        <f t="shared" si="7"/>
        <v>0</v>
      </c>
      <c r="AP146" s="20" t="e">
        <f>VLOOKUP(C146,#REF!,4,0)</f>
        <v>#REF!</v>
      </c>
      <c r="AQ146" s="1">
        <f>IFERROR(VLOOKUP(AF146,#REF!,6,0),IF(AJ146&gt;1,AJ146-1,AJ146))</f>
        <v>1.2000000000000002</v>
      </c>
      <c r="AR146" s="1">
        <f>IFERROR(VLOOKUP(AF146,#REF!,24,0),0)</f>
        <v>0</v>
      </c>
      <c r="AS146" s="1">
        <f t="shared" si="8"/>
        <v>3.6000000000000005</v>
      </c>
      <c r="AT146" s="1">
        <f t="shared" si="9"/>
        <v>4</v>
      </c>
      <c r="AU146" s="1">
        <f t="shared" si="10"/>
        <v>3</v>
      </c>
      <c r="AV146" s="21">
        <f t="shared" si="11"/>
        <v>0.4</v>
      </c>
      <c r="AW146" s="21" cm="1">
        <f t="array" ref="AW146">IF(L146="DATN",0,IF(L146="DA",IF(LEN(Q146)=0,0,0.2),IF(L146="TN",IF(H146="KSCQ",1,1.5), _xlfn.SWITCH(H146,"CN",1.5,"KSCQ",1.5,"CTTT",2,"HEDSPI",1.8,"Viet-Phap",1.8,"KSTN",1.8,"ThSKH",2,"ThSKT",2,"SIE",2,"LATS",2,"KSCLC",1.8,0))))</f>
        <v>1.8</v>
      </c>
      <c r="AX146" s="1">
        <f t="shared" si="12"/>
        <v>135</v>
      </c>
      <c r="AY146" s="1" t="b">
        <f t="shared" si="13"/>
        <v>0</v>
      </c>
      <c r="AZ146" s="1" t="e">
        <f t="shared" si="14"/>
        <v>#REF!</v>
      </c>
    </row>
    <row r="147" spans="1:52" ht="12" customHeight="1" x14ac:dyDescent="0.2">
      <c r="A147" s="1" t="s">
        <v>288</v>
      </c>
      <c r="B147" s="1">
        <v>20232</v>
      </c>
      <c r="C147" s="1">
        <v>147771</v>
      </c>
      <c r="D147" s="1" t="s">
        <v>238</v>
      </c>
      <c r="E147" s="1" t="s">
        <v>239</v>
      </c>
      <c r="F147" s="1" t="s">
        <v>300</v>
      </c>
      <c r="G147" s="1" t="s">
        <v>501</v>
      </c>
      <c r="H147" s="1" t="s">
        <v>47</v>
      </c>
      <c r="I147" s="1" t="s">
        <v>53</v>
      </c>
      <c r="J147" s="1">
        <v>0</v>
      </c>
      <c r="K147" s="1">
        <v>135</v>
      </c>
      <c r="L147" s="1" t="s">
        <v>291</v>
      </c>
      <c r="M147" s="1" t="s">
        <v>789</v>
      </c>
      <c r="N147" s="1" t="s">
        <v>790</v>
      </c>
      <c r="O147" s="1" t="s">
        <v>294</v>
      </c>
      <c r="P147" s="1" t="s">
        <v>295</v>
      </c>
      <c r="Q147" s="1"/>
      <c r="R147" s="1"/>
      <c r="S147" s="1"/>
      <c r="T147" s="1"/>
      <c r="U147" s="1" t="s">
        <v>297</v>
      </c>
      <c r="V147" s="1" t="s">
        <v>298</v>
      </c>
      <c r="AF147" s="16">
        <f t="shared" si="0"/>
        <v>147771</v>
      </c>
      <c r="AG147" s="17">
        <f t="shared" si="1"/>
        <v>1</v>
      </c>
      <c r="AH147" s="17">
        <f t="shared" si="2"/>
        <v>9</v>
      </c>
      <c r="AI147" s="18">
        <f>IFERROR(IF(L147="DA",0,IF(L147="TN",VALUE(LEFT(RIGHT(F147,4),1)),IFERROR(VLOOKUP(C147,#REF!,3,0),VLOOKUP(VALUE(C147),#REF!,3,0))*AG147)),AM147+AN147+AO147)</f>
        <v>4</v>
      </c>
      <c r="AJ147" s="18">
        <f t="shared" si="3"/>
        <v>2.2000000000000002</v>
      </c>
      <c r="AK147" s="19">
        <f t="shared" si="4"/>
        <v>8.8000000000000007</v>
      </c>
      <c r="AM147" s="4">
        <f t="shared" si="5"/>
        <v>3</v>
      </c>
      <c r="AN147" s="4">
        <f t="shared" si="6"/>
        <v>1</v>
      </c>
      <c r="AO147" s="1">
        <f t="shared" si="7"/>
        <v>0</v>
      </c>
      <c r="AP147" s="20" t="e">
        <f>VLOOKUP(C147,#REF!,4,0)</f>
        <v>#REF!</v>
      </c>
      <c r="AQ147" s="1">
        <f>IFERROR(VLOOKUP(AF147,#REF!,6,0),IF(AJ147&gt;1,AJ147-1,AJ147))</f>
        <v>1.2000000000000002</v>
      </c>
      <c r="AR147" s="1">
        <f>IFERROR(VLOOKUP(AF147,#REF!,24,0),0)</f>
        <v>0</v>
      </c>
      <c r="AS147" s="1">
        <f t="shared" si="8"/>
        <v>3.6000000000000005</v>
      </c>
      <c r="AT147" s="1">
        <f t="shared" si="9"/>
        <v>4</v>
      </c>
      <c r="AU147" s="1">
        <f t="shared" si="10"/>
        <v>3</v>
      </c>
      <c r="AV147" s="21">
        <f t="shared" si="11"/>
        <v>0.4</v>
      </c>
      <c r="AW147" s="21" cm="1">
        <f t="array" ref="AW147">IF(L147="DATN",0,IF(L147="DA",IF(LEN(Q147)=0,0,0.2),IF(L147="TN",IF(H147="KSCQ",1,1.5), _xlfn.SWITCH(H147,"CN",1.5,"KSCQ",1.5,"CTTT",2,"HEDSPI",1.8,"Viet-Phap",1.8,"KSTN",1.8,"ThSKH",2,"ThSKT",2,"SIE",2,"LATS",2,"KSCLC",1.8,0))))</f>
        <v>1.8</v>
      </c>
      <c r="AX147" s="1">
        <f t="shared" si="12"/>
        <v>135</v>
      </c>
      <c r="AY147" s="1" t="b">
        <f t="shared" si="13"/>
        <v>0</v>
      </c>
      <c r="AZ147" s="1" t="e">
        <f t="shared" si="14"/>
        <v>#REF!</v>
      </c>
    </row>
    <row r="148" spans="1:52" ht="12" customHeight="1" x14ac:dyDescent="0.2">
      <c r="A148" s="1" t="s">
        <v>288</v>
      </c>
      <c r="B148" s="1">
        <v>20232</v>
      </c>
      <c r="C148" s="1">
        <v>147770</v>
      </c>
      <c r="D148" s="1" t="s">
        <v>238</v>
      </c>
      <c r="E148" s="1" t="s">
        <v>239</v>
      </c>
      <c r="F148" s="1" t="s">
        <v>300</v>
      </c>
      <c r="G148" s="1" t="s">
        <v>440</v>
      </c>
      <c r="H148" s="1" t="s">
        <v>47</v>
      </c>
      <c r="I148" s="1" t="s">
        <v>53</v>
      </c>
      <c r="J148" s="1">
        <v>0</v>
      </c>
      <c r="K148" s="1">
        <v>135</v>
      </c>
      <c r="L148" s="1" t="s">
        <v>291</v>
      </c>
      <c r="M148" s="1" t="s">
        <v>791</v>
      </c>
      <c r="N148" s="1" t="s">
        <v>792</v>
      </c>
      <c r="O148" s="1" t="s">
        <v>294</v>
      </c>
      <c r="P148" s="1" t="s">
        <v>295</v>
      </c>
      <c r="Q148" s="1"/>
      <c r="R148" s="1"/>
      <c r="S148" s="1"/>
      <c r="T148" s="1"/>
      <c r="U148" s="1" t="s">
        <v>297</v>
      </c>
      <c r="V148" s="1" t="s">
        <v>298</v>
      </c>
      <c r="AF148" s="16">
        <f t="shared" si="0"/>
        <v>147770</v>
      </c>
      <c r="AG148" s="17">
        <f t="shared" si="1"/>
        <v>1</v>
      </c>
      <c r="AH148" s="17">
        <f t="shared" si="2"/>
        <v>9</v>
      </c>
      <c r="AI148" s="18">
        <f>IFERROR(IF(L148="DA",0,IF(L148="TN",VALUE(LEFT(RIGHT(F148,4),1)),IFERROR(VLOOKUP(C148,#REF!,3,0),VLOOKUP(VALUE(C148),#REF!,3,0))*AG148)),AM148+AN148+AO148)</f>
        <v>4</v>
      </c>
      <c r="AJ148" s="18">
        <f t="shared" si="3"/>
        <v>2.2000000000000002</v>
      </c>
      <c r="AK148" s="19">
        <f t="shared" si="4"/>
        <v>8.8000000000000007</v>
      </c>
      <c r="AM148" s="4">
        <f t="shared" si="5"/>
        <v>3</v>
      </c>
      <c r="AN148" s="4">
        <f t="shared" si="6"/>
        <v>1</v>
      </c>
      <c r="AO148" s="1">
        <f t="shared" si="7"/>
        <v>0</v>
      </c>
      <c r="AP148" s="20" t="e">
        <f>VLOOKUP(C148,#REF!,4,0)</f>
        <v>#REF!</v>
      </c>
      <c r="AQ148" s="1">
        <f>IFERROR(VLOOKUP(AF148,#REF!,6,0),IF(AJ148&gt;1,AJ148-1,AJ148))</f>
        <v>1.2000000000000002</v>
      </c>
      <c r="AR148" s="1">
        <f>IFERROR(VLOOKUP(AF148,#REF!,24,0),0)</f>
        <v>0</v>
      </c>
      <c r="AS148" s="1">
        <f t="shared" si="8"/>
        <v>3.6000000000000005</v>
      </c>
      <c r="AT148" s="1">
        <f t="shared" si="9"/>
        <v>4</v>
      </c>
      <c r="AU148" s="1">
        <f t="shared" si="10"/>
        <v>3</v>
      </c>
      <c r="AV148" s="21">
        <f t="shared" si="11"/>
        <v>0.4</v>
      </c>
      <c r="AW148" s="21" cm="1">
        <f t="array" ref="AW148">IF(L148="DATN",0,IF(L148="DA",IF(LEN(Q148)=0,0,0.2),IF(L148="TN",IF(H148="KSCQ",1,1.5), _xlfn.SWITCH(H148,"CN",1.5,"KSCQ",1.5,"CTTT",2,"HEDSPI",1.8,"Viet-Phap",1.8,"KSTN",1.8,"ThSKH",2,"ThSKT",2,"SIE",2,"LATS",2,"KSCLC",1.8,0))))</f>
        <v>1.8</v>
      </c>
      <c r="AX148" s="1">
        <f t="shared" si="12"/>
        <v>135</v>
      </c>
      <c r="AY148" s="1" t="b">
        <f t="shared" si="13"/>
        <v>0</v>
      </c>
      <c r="AZ148" s="1" t="e">
        <f t="shared" si="14"/>
        <v>#REF!</v>
      </c>
    </row>
    <row r="149" spans="1:52" ht="12" customHeight="1" x14ac:dyDescent="0.2">
      <c r="A149" s="1" t="s">
        <v>288</v>
      </c>
      <c r="B149" s="1">
        <v>20232</v>
      </c>
      <c r="C149" s="1">
        <v>147839</v>
      </c>
      <c r="D149" s="1" t="s">
        <v>142</v>
      </c>
      <c r="E149" s="1" t="s">
        <v>143</v>
      </c>
      <c r="F149" s="1" t="s">
        <v>403</v>
      </c>
      <c r="G149" s="1" t="s">
        <v>793</v>
      </c>
      <c r="H149" s="1" t="s">
        <v>48</v>
      </c>
      <c r="I149" s="1" t="s">
        <v>53</v>
      </c>
      <c r="J149" s="1">
        <v>0</v>
      </c>
      <c r="K149" s="1">
        <v>136</v>
      </c>
      <c r="L149" s="1" t="s">
        <v>291</v>
      </c>
      <c r="M149" s="1" t="s">
        <v>794</v>
      </c>
      <c r="N149" s="1" t="s">
        <v>795</v>
      </c>
      <c r="O149" s="1" t="s">
        <v>294</v>
      </c>
      <c r="P149" s="1" t="s">
        <v>295</v>
      </c>
      <c r="Q149" s="1"/>
      <c r="R149" s="1"/>
      <c r="S149" s="1"/>
      <c r="T149" s="1"/>
      <c r="U149" s="1" t="s">
        <v>297</v>
      </c>
      <c r="V149" s="1" t="s">
        <v>298</v>
      </c>
      <c r="AF149" s="16">
        <f t="shared" si="0"/>
        <v>147839</v>
      </c>
      <c r="AG149" s="17">
        <f t="shared" si="1"/>
        <v>1</v>
      </c>
      <c r="AH149" s="17">
        <f t="shared" si="2"/>
        <v>8.6999999999999993</v>
      </c>
      <c r="AI149" s="18">
        <f>IFERROR(IF(L149="DA",0,IF(L149="TN",VALUE(LEFT(RIGHT(F149,4),1)),IFERROR(VLOOKUP(C149,#REF!,3,0),VLOOKUP(VALUE(C149),#REF!,3,0))*AG149)),AM149+AN149+AO149)</f>
        <v>4</v>
      </c>
      <c r="AJ149" s="18">
        <f t="shared" si="3"/>
        <v>2.4</v>
      </c>
      <c r="AK149" s="19">
        <f t="shared" si="4"/>
        <v>7.1999999999999993</v>
      </c>
      <c r="AM149" s="4">
        <f t="shared" si="5"/>
        <v>2</v>
      </c>
      <c r="AN149" s="4">
        <f t="shared" si="6"/>
        <v>1</v>
      </c>
      <c r="AO149" s="1">
        <f t="shared" si="7"/>
        <v>1</v>
      </c>
      <c r="AP149" s="20" t="e">
        <f>VLOOKUP(C149,#REF!,4,0)</f>
        <v>#REF!</v>
      </c>
      <c r="AQ149" s="1">
        <f>IFERROR(VLOOKUP(AF149,#REF!,6,0),IF(AJ149&gt;1,AJ149-1,AJ149))</f>
        <v>1.4</v>
      </c>
      <c r="AR149" s="1">
        <f>IFERROR(VLOOKUP(AF149,#REF!,24,0),0)</f>
        <v>0</v>
      </c>
      <c r="AS149" s="1">
        <f t="shared" si="8"/>
        <v>4.1999999999999993</v>
      </c>
      <c r="AT149" s="1">
        <f t="shared" si="9"/>
        <v>4</v>
      </c>
      <c r="AU149" s="1">
        <f t="shared" si="10"/>
        <v>3</v>
      </c>
      <c r="AV149" s="21">
        <f t="shared" si="11"/>
        <v>0.4</v>
      </c>
      <c r="AW149" s="21" cm="1">
        <f t="array" ref="AW149">IF(L149="DATN",0,IF(L149="DA",IF(LEN(Q149)=0,0,0.2),IF(L149="TN",IF(H149="KSCQ",1,1.5), _xlfn.SWITCH(H149,"CN",1.5,"KSCQ",1.5,"CTTT",2,"HEDSPI",1.8,"Viet-Phap",1.8,"KSTN",1.8,"ThSKH",2,"ThSKT",2,"SIE",2,"LATS",2,"KSCLC",1.8,0))))</f>
        <v>2</v>
      </c>
      <c r="AX149" s="1">
        <f t="shared" si="12"/>
        <v>136</v>
      </c>
      <c r="AY149" s="1" t="b">
        <f t="shared" si="13"/>
        <v>0</v>
      </c>
      <c r="AZ149" s="1" t="e">
        <f t="shared" si="14"/>
        <v>#REF!</v>
      </c>
    </row>
    <row r="150" spans="1:52" ht="12" customHeight="1" x14ac:dyDescent="0.2">
      <c r="A150" s="1" t="s">
        <v>288</v>
      </c>
      <c r="B150" s="1">
        <v>20232</v>
      </c>
      <c r="C150" s="1">
        <v>147832</v>
      </c>
      <c r="D150" s="1" t="s">
        <v>229</v>
      </c>
      <c r="E150" s="1" t="s">
        <v>230</v>
      </c>
      <c r="F150" s="1" t="s">
        <v>379</v>
      </c>
      <c r="G150" s="1" t="s">
        <v>796</v>
      </c>
      <c r="H150" s="1" t="s">
        <v>48</v>
      </c>
      <c r="I150" s="1" t="s">
        <v>53</v>
      </c>
      <c r="J150" s="1">
        <v>0</v>
      </c>
      <c r="K150" s="1">
        <v>40</v>
      </c>
      <c r="L150" s="1" t="s">
        <v>61</v>
      </c>
      <c r="M150" s="1" t="s">
        <v>797</v>
      </c>
      <c r="N150" s="1" t="s">
        <v>798</v>
      </c>
      <c r="O150" s="1" t="s">
        <v>600</v>
      </c>
      <c r="P150" s="1" t="s">
        <v>295</v>
      </c>
      <c r="Q150" s="1" t="s">
        <v>40</v>
      </c>
      <c r="R150" s="1"/>
      <c r="S150" s="1"/>
      <c r="T150" s="1"/>
      <c r="U150" s="1" t="s">
        <v>297</v>
      </c>
      <c r="V150" s="1" t="s">
        <v>298</v>
      </c>
      <c r="AF150" s="16">
        <f t="shared" si="0"/>
        <v>147832</v>
      </c>
      <c r="AG150" s="17">
        <f t="shared" si="1"/>
        <v>1</v>
      </c>
      <c r="AH150" s="17">
        <f t="shared" si="2"/>
        <v>2</v>
      </c>
      <c r="AI150" s="18">
        <f>IFERROR(IF(L150="DA",0,IF(L150="TN",VALUE(LEFT(RIGHT(F150,4),1)),IFERROR(VLOOKUP(C150,#REF!,3,0),VLOOKUP(VALUE(C150),#REF!,3,0))*AG150)),AM150+AN150+AO150)</f>
        <v>4</v>
      </c>
      <c r="AJ150" s="18">
        <f t="shared" si="3"/>
        <v>2</v>
      </c>
      <c r="AK150" s="19">
        <f t="shared" si="4"/>
        <v>8</v>
      </c>
      <c r="AM150" s="4">
        <f t="shared" si="5"/>
        <v>0</v>
      </c>
      <c r="AN150" s="4">
        <f t="shared" si="6"/>
        <v>4</v>
      </c>
      <c r="AO150" s="1">
        <f t="shared" si="7"/>
        <v>0</v>
      </c>
      <c r="AP150" s="20" t="e">
        <f>VLOOKUP(C150,#REF!,4,0)</f>
        <v>#REF!</v>
      </c>
      <c r="AQ150" s="1">
        <f>IFERROR(VLOOKUP(AF150,#REF!,6,0),IF(AJ150&gt;1,AJ150-1,AJ150))</f>
        <v>1</v>
      </c>
      <c r="AR150" s="1">
        <f>IFERROR(VLOOKUP(AF150,#REF!,24,0),0)</f>
        <v>0</v>
      </c>
      <c r="AS150" s="1">
        <f t="shared" si="8"/>
        <v>2</v>
      </c>
      <c r="AT150" s="1">
        <f t="shared" si="9"/>
        <v>4</v>
      </c>
      <c r="AU150" s="1">
        <f t="shared" si="10"/>
        <v>2</v>
      </c>
      <c r="AV150" s="21">
        <f t="shared" si="11"/>
        <v>0</v>
      </c>
      <c r="AW150" s="21" cm="1">
        <f t="array" ref="AW150">IF(L150="DATN",0,IF(L150="DA",IF(LEN(Q150)=0,0,0.2),IF(L150="TN",IF(H150="KSCQ",1,1.5), _xlfn.SWITCH(H150,"CN",1.5,"KSCQ",1.5,"CTTT",2,"HEDSPI",1.8,"Viet-Phap",1.8,"KSTN",1.8,"ThSKH",2,"ThSKT",2,"SIE",2,"LATS",2,"KSCLC",1.8,0))))</f>
        <v>2</v>
      </c>
      <c r="AX150" s="1">
        <f t="shared" si="12"/>
        <v>40</v>
      </c>
      <c r="AY150" s="1" t="b">
        <f t="shared" si="13"/>
        <v>0</v>
      </c>
      <c r="AZ150" s="1" t="e">
        <f t="shared" si="14"/>
        <v>#REF!</v>
      </c>
    </row>
    <row r="151" spans="1:52" ht="12" customHeight="1" x14ac:dyDescent="0.2">
      <c r="A151" s="1" t="s">
        <v>288</v>
      </c>
      <c r="B151" s="1">
        <v>20232</v>
      </c>
      <c r="C151" s="1">
        <v>147833</v>
      </c>
      <c r="D151" s="1" t="s">
        <v>231</v>
      </c>
      <c r="E151" s="1" t="s">
        <v>232</v>
      </c>
      <c r="F151" s="1" t="s">
        <v>289</v>
      </c>
      <c r="G151" s="1" t="s">
        <v>796</v>
      </c>
      <c r="H151" s="1" t="s">
        <v>48</v>
      </c>
      <c r="I151" s="1" t="s">
        <v>53</v>
      </c>
      <c r="J151" s="1">
        <v>0</v>
      </c>
      <c r="K151" s="1">
        <v>40</v>
      </c>
      <c r="L151" s="1" t="s">
        <v>291</v>
      </c>
      <c r="M151" s="1" t="s">
        <v>799</v>
      </c>
      <c r="N151" s="1" t="s">
        <v>800</v>
      </c>
      <c r="O151" s="1" t="s">
        <v>332</v>
      </c>
      <c r="P151" s="1" t="s">
        <v>295</v>
      </c>
      <c r="Q151" s="1" t="s">
        <v>0</v>
      </c>
      <c r="R151" s="1"/>
      <c r="S151" s="1"/>
      <c r="T151" s="1"/>
      <c r="U151" s="1" t="s">
        <v>297</v>
      </c>
      <c r="V151" s="1" t="s">
        <v>298</v>
      </c>
      <c r="AF151" s="16">
        <f t="shared" si="0"/>
        <v>147833</v>
      </c>
      <c r="AG151" s="17">
        <f t="shared" si="1"/>
        <v>1</v>
      </c>
      <c r="AH151" s="17">
        <f t="shared" si="2"/>
        <v>2</v>
      </c>
      <c r="AI151" s="18">
        <f>IFERROR(IF(L151="DA",0,IF(L151="TN",VALUE(LEFT(RIGHT(F151,4),1)),IFERROR(VLOOKUP(C151,#REF!,3,0),VLOOKUP(VALUE(C151),#REF!,3,0))*AG151)),AM151+AN151+AO151)</f>
        <v>3</v>
      </c>
      <c r="AJ151" s="18">
        <f t="shared" si="3"/>
        <v>2</v>
      </c>
      <c r="AK151" s="19">
        <f t="shared" si="4"/>
        <v>6</v>
      </c>
      <c r="AM151" s="4">
        <f t="shared" si="5"/>
        <v>2</v>
      </c>
      <c r="AN151" s="4">
        <f t="shared" si="6"/>
        <v>1</v>
      </c>
      <c r="AO151" s="1">
        <f t="shared" si="7"/>
        <v>0</v>
      </c>
      <c r="AP151" s="20" t="e">
        <f>VLOOKUP(C151,#REF!,4,0)</f>
        <v>#REF!</v>
      </c>
      <c r="AQ151" s="1">
        <f>IFERROR(VLOOKUP(AF151,#REF!,6,0),IF(AJ151&gt;1,AJ151-1,AJ151))</f>
        <v>1</v>
      </c>
      <c r="AR151" s="1">
        <f>IFERROR(VLOOKUP(AF151,#REF!,24,0),0)</f>
        <v>0</v>
      </c>
      <c r="AS151" s="1">
        <f t="shared" si="8"/>
        <v>2</v>
      </c>
      <c r="AT151" s="1">
        <f t="shared" si="9"/>
        <v>3</v>
      </c>
      <c r="AU151" s="1">
        <f t="shared" si="10"/>
        <v>2</v>
      </c>
      <c r="AV151" s="21">
        <f t="shared" si="11"/>
        <v>0</v>
      </c>
      <c r="AW151" s="21" cm="1">
        <f t="array" ref="AW151">IF(L151="DATN",0,IF(L151="DA",IF(LEN(Q151)=0,0,0.2),IF(L151="TN",IF(H151="KSCQ",1,1.5), _xlfn.SWITCH(H151,"CN",1.5,"KSCQ",1.5,"CTTT",2,"HEDSPI",1.8,"Viet-Phap",1.8,"KSTN",1.8,"ThSKH",2,"ThSKT",2,"SIE",2,"LATS",2,"KSCLC",1.8,0))))</f>
        <v>2</v>
      </c>
      <c r="AX151" s="1">
        <f t="shared" si="12"/>
        <v>40</v>
      </c>
      <c r="AY151" s="1" t="b">
        <f t="shared" si="13"/>
        <v>0</v>
      </c>
      <c r="AZ151" s="1" t="e">
        <f t="shared" si="14"/>
        <v>#REF!</v>
      </c>
    </row>
    <row r="152" spans="1:52" ht="12" customHeight="1" x14ac:dyDescent="0.2">
      <c r="A152" s="1" t="s">
        <v>288</v>
      </c>
      <c r="B152" s="1">
        <v>20232</v>
      </c>
      <c r="C152" s="1">
        <v>149194</v>
      </c>
      <c r="D152" s="1" t="s">
        <v>63</v>
      </c>
      <c r="E152" s="1" t="s">
        <v>237</v>
      </c>
      <c r="F152" s="1" t="s">
        <v>289</v>
      </c>
      <c r="G152" s="1" t="s">
        <v>801</v>
      </c>
      <c r="H152" s="1" t="s">
        <v>48</v>
      </c>
      <c r="I152" s="1" t="s">
        <v>53</v>
      </c>
      <c r="J152" s="1">
        <v>0</v>
      </c>
      <c r="K152" s="1">
        <v>100</v>
      </c>
      <c r="L152" s="1" t="s">
        <v>291</v>
      </c>
      <c r="M152" s="1" t="s">
        <v>802</v>
      </c>
      <c r="N152" s="1" t="s">
        <v>803</v>
      </c>
      <c r="O152" s="1" t="s">
        <v>318</v>
      </c>
      <c r="P152" s="1" t="s">
        <v>295</v>
      </c>
      <c r="Q152" s="1"/>
      <c r="R152" s="1"/>
      <c r="S152" s="1"/>
      <c r="T152" s="1"/>
      <c r="U152" s="1" t="s">
        <v>297</v>
      </c>
      <c r="V152" s="1" t="s">
        <v>298</v>
      </c>
      <c r="AF152" s="16">
        <f t="shared" si="0"/>
        <v>149194</v>
      </c>
      <c r="AG152" s="17">
        <f t="shared" si="1"/>
        <v>1</v>
      </c>
      <c r="AH152" s="17">
        <f t="shared" si="2"/>
        <v>5.4</v>
      </c>
      <c r="AI152" s="18">
        <f>IFERROR(IF(L152="DA",0,IF(L152="TN",VALUE(LEFT(RIGHT(F152,4),1)),IFERROR(VLOOKUP(C152,#REF!,3,0),VLOOKUP(VALUE(C152),#REF!,3,0))*AG152)),AM152+AN152+AO152)</f>
        <v>3</v>
      </c>
      <c r="AJ152" s="18">
        <f t="shared" si="3"/>
        <v>2.2000000000000002</v>
      </c>
      <c r="AK152" s="19">
        <f t="shared" si="4"/>
        <v>6.6000000000000005</v>
      </c>
      <c r="AM152" s="4">
        <f t="shared" si="5"/>
        <v>2</v>
      </c>
      <c r="AN152" s="4">
        <f t="shared" si="6"/>
        <v>1</v>
      </c>
      <c r="AO152" s="1">
        <f t="shared" si="7"/>
        <v>0</v>
      </c>
      <c r="AP152" s="20" t="e">
        <f>VLOOKUP(C152,#REF!,4,0)</f>
        <v>#REF!</v>
      </c>
      <c r="AQ152" s="1">
        <f>IFERROR(VLOOKUP(AF152,#REF!,6,0),IF(AJ152&gt;1,AJ152-1,AJ152))</f>
        <v>1.2000000000000002</v>
      </c>
      <c r="AR152" s="1">
        <f>IFERROR(VLOOKUP(AF152,#REF!,24,0),0)</f>
        <v>0</v>
      </c>
      <c r="AS152" s="1">
        <f t="shared" si="8"/>
        <v>2.4000000000000004</v>
      </c>
      <c r="AT152" s="1">
        <f t="shared" si="9"/>
        <v>3</v>
      </c>
      <c r="AU152" s="1">
        <f t="shared" si="10"/>
        <v>2</v>
      </c>
      <c r="AV152" s="21">
        <f t="shared" si="11"/>
        <v>0.2</v>
      </c>
      <c r="AW152" s="21" cm="1">
        <f t="array" ref="AW152">IF(L152="DATN",0,IF(L152="DA",IF(LEN(Q152)=0,0,0.2),IF(L152="TN",IF(H152="KSCQ",1,1.5), _xlfn.SWITCH(H152,"CN",1.5,"KSCQ",1.5,"CTTT",2,"HEDSPI",1.8,"Viet-Phap",1.8,"KSTN",1.8,"ThSKH",2,"ThSKT",2,"SIE",2,"LATS",2,"KSCLC",1.8,0))))</f>
        <v>2</v>
      </c>
      <c r="AX152" s="1">
        <f t="shared" si="12"/>
        <v>100</v>
      </c>
      <c r="AY152" s="1" t="b">
        <f t="shared" si="13"/>
        <v>0</v>
      </c>
      <c r="AZ152" s="1" t="e">
        <f t="shared" si="14"/>
        <v>#REF!</v>
      </c>
    </row>
    <row r="153" spans="1:52" ht="12" customHeight="1" x14ac:dyDescent="0.2">
      <c r="A153" s="1" t="s">
        <v>288</v>
      </c>
      <c r="B153" s="1">
        <v>20232</v>
      </c>
      <c r="C153" s="1" t="s">
        <v>77</v>
      </c>
      <c r="D153" s="1" t="s">
        <v>74</v>
      </c>
      <c r="E153" s="1" t="s">
        <v>76</v>
      </c>
      <c r="F153" s="1" t="s">
        <v>289</v>
      </c>
      <c r="G153" s="1" t="s">
        <v>804</v>
      </c>
      <c r="H153" s="1" t="s">
        <v>62</v>
      </c>
      <c r="I153" s="1" t="s">
        <v>53</v>
      </c>
      <c r="J153" s="1">
        <v>4</v>
      </c>
      <c r="K153" s="1"/>
      <c r="L153" s="1" t="s">
        <v>68</v>
      </c>
      <c r="M153" s="1" t="s">
        <v>817</v>
      </c>
      <c r="N153" s="1"/>
      <c r="O153" s="1"/>
      <c r="P153" s="1"/>
      <c r="Q153" s="1" t="s">
        <v>22</v>
      </c>
      <c r="R153" s="1" t="s">
        <v>296</v>
      </c>
      <c r="S153" s="1">
        <v>976707772</v>
      </c>
      <c r="T153" s="1"/>
      <c r="U153" s="1" t="s">
        <v>297</v>
      </c>
      <c r="V153" s="1" t="s">
        <v>298</v>
      </c>
      <c r="AF153" s="16" t="str">
        <f t="shared" si="0"/>
        <v>IT4501-2023A-BS01</v>
      </c>
      <c r="AG153" s="17">
        <f t="shared" si="1"/>
        <v>1</v>
      </c>
      <c r="AH153" s="17">
        <f t="shared" si="2"/>
        <v>0.8</v>
      </c>
      <c r="AI153" s="18">
        <f>IFERROR(IF(L153="DA",0,IF(L153="TN",VALUE(LEFT(RIGHT(F153,4),1)),IFERROR(VLOOKUP(C153,#REF!,3,0),VLOOKUP(VALUE(C153),#REF!,3,0))*AG153)),AM153+AN153+AO153)</f>
        <v>0</v>
      </c>
      <c r="AJ153" s="18">
        <f t="shared" si="3"/>
        <v>0.2</v>
      </c>
      <c r="AK153" s="19">
        <f t="shared" si="4"/>
        <v>0.8</v>
      </c>
      <c r="AM153" s="4">
        <f t="shared" si="5"/>
        <v>2</v>
      </c>
      <c r="AN153" s="4">
        <f t="shared" si="6"/>
        <v>1</v>
      </c>
      <c r="AO153" s="1">
        <f t="shared" si="7"/>
        <v>0</v>
      </c>
      <c r="AP153" s="20" t="e">
        <f>VLOOKUP(C153,#REF!,4,0)</f>
        <v>#REF!</v>
      </c>
      <c r="AQ153" s="1">
        <f>IFERROR(VLOOKUP(AF153,#REF!,6,0),IF(AJ153&gt;1,AJ153-1,AJ153))</f>
        <v>0.2</v>
      </c>
      <c r="AR153" s="1">
        <f>IFERROR(VLOOKUP(AF153,#REF!,24,0),0)</f>
        <v>0</v>
      </c>
      <c r="AS153" s="1">
        <f t="shared" si="8"/>
        <v>0.4</v>
      </c>
      <c r="AT153" s="1">
        <f t="shared" si="9"/>
        <v>0</v>
      </c>
      <c r="AU153" s="1">
        <f t="shared" si="10"/>
        <v>2</v>
      </c>
      <c r="AV153" s="21">
        <f t="shared" si="11"/>
        <v>0</v>
      </c>
      <c r="AW153" s="21" cm="1">
        <f t="array" ref="AW153">IF(L153="DATN",0,IF(L153="DA",IF(LEN(Q153)=0,0,0.2),IF(L153="TN",IF(H153="KSCQ",1,1.5), _xlfn.SWITCH(H153,"CN",1.5,"KSCQ",1.5,"CTTT",2,"HEDSPI",1.8,"Viet-Phap",1.8,"KSTN",1.8,"ThSKH",2,"ThSKT",2,"SIE",2,"LATS",2,"KSCLC",1.8,0))))</f>
        <v>0.2</v>
      </c>
      <c r="AX153" s="1">
        <f t="shared" si="12"/>
        <v>4</v>
      </c>
      <c r="AY153" s="1" t="b">
        <f t="shared" si="13"/>
        <v>0</v>
      </c>
      <c r="AZ153" s="1" t="e">
        <f t="shared" si="14"/>
        <v>#REF!</v>
      </c>
    </row>
    <row r="154" spans="1:52" ht="12" customHeight="1" x14ac:dyDescent="0.2">
      <c r="A154" s="1" t="s">
        <v>288</v>
      </c>
      <c r="B154" s="1">
        <v>20232</v>
      </c>
      <c r="C154" s="1" t="s">
        <v>216</v>
      </c>
      <c r="D154" s="1" t="s">
        <v>214</v>
      </c>
      <c r="E154" s="1" t="s">
        <v>215</v>
      </c>
      <c r="F154" s="1" t="s">
        <v>289</v>
      </c>
      <c r="G154" s="1" t="s">
        <v>805</v>
      </c>
      <c r="H154" s="1" t="s">
        <v>62</v>
      </c>
      <c r="I154" s="1" t="s">
        <v>53</v>
      </c>
      <c r="J154" s="1">
        <v>38</v>
      </c>
      <c r="K154" s="1"/>
      <c r="L154" s="1" t="s">
        <v>291</v>
      </c>
      <c r="M154" s="1" t="s">
        <v>817</v>
      </c>
      <c r="N154" s="1"/>
      <c r="O154" s="1"/>
      <c r="P154" s="1"/>
      <c r="Q154" s="1" t="s">
        <v>16</v>
      </c>
      <c r="R154" s="1" t="s">
        <v>310</v>
      </c>
      <c r="S154" s="1">
        <v>964666475</v>
      </c>
      <c r="T154" s="1"/>
      <c r="U154" s="1" t="s">
        <v>297</v>
      </c>
      <c r="V154" s="1" t="s">
        <v>298</v>
      </c>
      <c r="AF154" s="16" t="str">
        <f t="shared" si="0"/>
        <v>IT4527-1-23 (BK01)</v>
      </c>
      <c r="AG154" s="17">
        <f t="shared" si="1"/>
        <v>1</v>
      </c>
      <c r="AH154" s="17">
        <f t="shared" si="2"/>
        <v>2</v>
      </c>
      <c r="AI154" s="18">
        <f>IFERROR(IF(L154="DA",0,IF(L154="TN",VALUE(LEFT(RIGHT(F154,4),1)),IFERROR(VLOOKUP(C154,#REF!,3,0),VLOOKUP(VALUE(C154),#REF!,3,0))*AG154)),AM154+AN154+AO154)</f>
        <v>3</v>
      </c>
      <c r="AJ154" s="18">
        <f t="shared" si="3"/>
        <v>2</v>
      </c>
      <c r="AK154" s="19">
        <f t="shared" si="4"/>
        <v>6</v>
      </c>
      <c r="AM154" s="4">
        <f t="shared" si="5"/>
        <v>2</v>
      </c>
      <c r="AN154" s="4">
        <f t="shared" si="6"/>
        <v>1</v>
      </c>
      <c r="AO154" s="1">
        <f t="shared" si="7"/>
        <v>0</v>
      </c>
      <c r="AP154" s="20" t="e">
        <f>VLOOKUP(C154,#REF!,4,0)</f>
        <v>#REF!</v>
      </c>
      <c r="AQ154" s="1">
        <f>IFERROR(VLOOKUP(AF154,#REF!,6,0),IF(AJ154&gt;1,AJ154-1,AJ154))</f>
        <v>1</v>
      </c>
      <c r="AR154" s="1">
        <f>IFERROR(VLOOKUP(AF154,#REF!,24,0),0)</f>
        <v>0</v>
      </c>
      <c r="AS154" s="1">
        <f t="shared" si="8"/>
        <v>2</v>
      </c>
      <c r="AT154" s="1">
        <f t="shared" si="9"/>
        <v>3</v>
      </c>
      <c r="AU154" s="1">
        <f t="shared" si="10"/>
        <v>2</v>
      </c>
      <c r="AV154" s="21">
        <f t="shared" si="11"/>
        <v>0</v>
      </c>
      <c r="AW154" s="21" cm="1">
        <f t="array" ref="AW154">IF(L154="DATN",0,IF(L154="DA",IF(LEN(Q154)=0,0,0.2),IF(L154="TN",IF(H154="KSCQ",1,1.5), _xlfn.SWITCH(H154,"CN",1.5,"KSCQ",1.5,"CTTT",2,"HEDSPI",1.8,"Viet-Phap",1.8,"KSTN",1.8,"ThSKH",2,"ThSKT",2,"SIE",2,"LATS",2,"KSCLC",1.8,0))))</f>
        <v>2</v>
      </c>
      <c r="AX154" s="1">
        <f t="shared" si="12"/>
        <v>38</v>
      </c>
      <c r="AY154" s="1" t="b">
        <f t="shared" si="13"/>
        <v>0</v>
      </c>
      <c r="AZ154" s="1" t="e">
        <f t="shared" si="14"/>
        <v>#REF!</v>
      </c>
    </row>
    <row r="155" spans="1:52" ht="12" customHeight="1" x14ac:dyDescent="0.2">
      <c r="A155" s="1" t="s">
        <v>288</v>
      </c>
      <c r="B155" s="1">
        <v>20232</v>
      </c>
      <c r="C155" s="1" t="s">
        <v>207</v>
      </c>
      <c r="D155" s="1" t="s">
        <v>204</v>
      </c>
      <c r="E155" s="1" t="s">
        <v>206</v>
      </c>
      <c r="F155" s="1" t="s">
        <v>300</v>
      </c>
      <c r="G155" s="1" t="s">
        <v>804</v>
      </c>
      <c r="H155" s="1" t="s">
        <v>62</v>
      </c>
      <c r="I155" s="1" t="s">
        <v>53</v>
      </c>
      <c r="J155" s="1">
        <v>1</v>
      </c>
      <c r="K155" s="1"/>
      <c r="L155" s="1" t="s">
        <v>68</v>
      </c>
      <c r="M155" s="1" t="s">
        <v>817</v>
      </c>
      <c r="N155" s="1"/>
      <c r="O155" s="1"/>
      <c r="P155" s="1"/>
      <c r="Q155" s="1" t="s">
        <v>20</v>
      </c>
      <c r="R155" s="1" t="s">
        <v>319</v>
      </c>
      <c r="S155" s="1">
        <v>982928307</v>
      </c>
      <c r="T155" s="1"/>
      <c r="U155" s="1" t="s">
        <v>297</v>
      </c>
      <c r="V155" s="1" t="s">
        <v>298</v>
      </c>
      <c r="AB155" s="33"/>
      <c r="AC155" s="33"/>
      <c r="AD155" s="33"/>
      <c r="AE155" s="33"/>
      <c r="AF155" s="16" t="str">
        <f t="shared" si="0"/>
        <v>IT4130E-2023A-BS01</v>
      </c>
      <c r="AG155" s="17">
        <f t="shared" si="1"/>
        <v>1</v>
      </c>
      <c r="AH155" s="17">
        <f t="shared" si="2"/>
        <v>0.2</v>
      </c>
      <c r="AI155" s="18">
        <f>IFERROR(IF(L155="DA",0,IF(L155="TN",VALUE(LEFT(RIGHT(F155,4),1)),IFERROR(VLOOKUP(C155,#REF!,3,0),VLOOKUP(VALUE(C155),#REF!,3,0))*AG155)),AM155+AN155+AO155)</f>
        <v>0</v>
      </c>
      <c r="AJ155" s="18">
        <f t="shared" si="3"/>
        <v>0.2</v>
      </c>
      <c r="AK155" s="19">
        <f t="shared" si="4"/>
        <v>0.2</v>
      </c>
      <c r="AM155" s="4">
        <f t="shared" si="5"/>
        <v>3</v>
      </c>
      <c r="AN155" s="4">
        <f t="shared" si="6"/>
        <v>1</v>
      </c>
      <c r="AO155" s="1">
        <f t="shared" si="7"/>
        <v>0</v>
      </c>
      <c r="AP155" s="20" t="e">
        <f>VLOOKUP(C155,#REF!,4,0)</f>
        <v>#REF!</v>
      </c>
      <c r="AQ155" s="1">
        <f>IFERROR(VLOOKUP(AF155,#REF!,6,0),IF(AJ155&gt;1,AJ155-1,AJ155))</f>
        <v>0.2</v>
      </c>
      <c r="AR155" s="1">
        <f>IFERROR(VLOOKUP(AF155,#REF!,24,0),0)</f>
        <v>0</v>
      </c>
      <c r="AS155" s="1">
        <f t="shared" si="8"/>
        <v>0.60000000000000009</v>
      </c>
      <c r="AT155" s="1">
        <f t="shared" si="9"/>
        <v>0</v>
      </c>
      <c r="AU155" s="1">
        <f t="shared" si="10"/>
        <v>3</v>
      </c>
      <c r="AV155" s="21">
        <f t="shared" si="11"/>
        <v>0</v>
      </c>
      <c r="AW155" s="21" cm="1">
        <f t="array" ref="AW155">IF(L155="DATN",0,IF(L155="DA",IF(LEN(Q155)=0,0,0.2),IF(L155="TN",IF(H155="KSCQ",1,1.5), _xlfn.SWITCH(H155,"CN",1.5,"KSCQ",1.5,"CTTT",2,"HEDSPI",1.8,"Viet-Phap",1.8,"KSTN",1.8,"ThSKH",2,"ThSKT",2,"SIE",2,"LATS",2,"KSCLC",1.8,0))))</f>
        <v>0.2</v>
      </c>
      <c r="AX155" s="1">
        <f t="shared" si="12"/>
        <v>1</v>
      </c>
      <c r="AY155" s="1" t="b">
        <f t="shared" si="13"/>
        <v>0</v>
      </c>
      <c r="AZ155" s="1" t="e">
        <f t="shared" si="14"/>
        <v>#REF!</v>
      </c>
    </row>
    <row r="156" spans="1:52" ht="12" customHeight="1" x14ac:dyDescent="0.2">
      <c r="A156" s="1" t="s">
        <v>288</v>
      </c>
      <c r="B156" s="1">
        <v>20232</v>
      </c>
      <c r="C156" s="1" t="s">
        <v>184</v>
      </c>
      <c r="D156" s="1" t="s">
        <v>182</v>
      </c>
      <c r="E156" s="1" t="s">
        <v>183</v>
      </c>
      <c r="F156" s="1" t="s">
        <v>300</v>
      </c>
      <c r="G156" s="1" t="s">
        <v>805</v>
      </c>
      <c r="H156" s="1" t="s">
        <v>62</v>
      </c>
      <c r="I156" s="1" t="s">
        <v>53</v>
      </c>
      <c r="J156" s="1">
        <v>32</v>
      </c>
      <c r="K156" s="1"/>
      <c r="L156" s="1" t="s">
        <v>291</v>
      </c>
      <c r="M156" s="1" t="s">
        <v>817</v>
      </c>
      <c r="N156" s="1"/>
      <c r="O156" s="1"/>
      <c r="P156" s="1"/>
      <c r="Q156" s="1" t="s">
        <v>35</v>
      </c>
      <c r="R156" s="1" t="s">
        <v>342</v>
      </c>
      <c r="S156" s="1">
        <v>985062706</v>
      </c>
      <c r="T156" s="1"/>
      <c r="U156" s="1" t="s">
        <v>297</v>
      </c>
      <c r="V156" s="1" t="s">
        <v>298</v>
      </c>
      <c r="AF156" s="16" t="str">
        <f t="shared" si="0"/>
        <v>IT5425E-1-23 (BK01)</v>
      </c>
      <c r="AG156" s="17">
        <f t="shared" si="1"/>
        <v>1</v>
      </c>
      <c r="AH156" s="17">
        <f t="shared" si="2"/>
        <v>7.5</v>
      </c>
      <c r="AI156" s="18">
        <f>IFERROR(IF(L156="DA",0,IF(L156="TN",VALUE(LEFT(RIGHT(F156,4),1)),IFERROR(VLOOKUP(C156,#REF!,3,0),VLOOKUP(VALUE(C156),#REF!,3,0))*AG156)),AM156+AN156+AO156)</f>
        <v>4</v>
      </c>
      <c r="AJ156" s="18">
        <f t="shared" si="3"/>
        <v>2</v>
      </c>
      <c r="AK156" s="19">
        <f t="shared" si="4"/>
        <v>8</v>
      </c>
      <c r="AM156" s="4">
        <f t="shared" si="5"/>
        <v>3</v>
      </c>
      <c r="AN156" s="4">
        <f t="shared" si="6"/>
        <v>1</v>
      </c>
      <c r="AO156" s="1">
        <f t="shared" si="7"/>
        <v>0</v>
      </c>
      <c r="AP156" s="20" t="e">
        <f>VLOOKUP(C156,#REF!,4,0)</f>
        <v>#REF!</v>
      </c>
      <c r="AQ156" s="1">
        <f>IFERROR(VLOOKUP(AF156,#REF!,6,0),IF(AJ156&gt;1,AJ156-1,AJ156))</f>
        <v>1</v>
      </c>
      <c r="AR156" s="1">
        <f>IFERROR(VLOOKUP(AF156,#REF!,24,0),0)</f>
        <v>0</v>
      </c>
      <c r="AS156" s="1">
        <f t="shared" si="8"/>
        <v>3</v>
      </c>
      <c r="AT156" s="1">
        <f t="shared" si="9"/>
        <v>4</v>
      </c>
      <c r="AU156" s="1">
        <f t="shared" si="10"/>
        <v>3</v>
      </c>
      <c r="AV156" s="21">
        <f t="shared" si="11"/>
        <v>0</v>
      </c>
      <c r="AW156" s="21" cm="1">
        <f t="array" ref="AW156">IF(L156="DATN",0,IF(L156="DA",IF(LEN(Q156)=0,0,0.2),IF(L156="TN",IF(H156="KSCQ",1,1.5), _xlfn.SWITCH(H156,"CN",1.5,"KSCQ",1.5,"CTTT",2,"HEDSPI",1.8,"Viet-Phap",1.8,"KSTN",1.8,"ThSKH",2,"ThSKT",2,"SIE",2,"LATS",2,"KSCLC",1.8,0))))</f>
        <v>2</v>
      </c>
      <c r="AX156" s="1">
        <f t="shared" si="12"/>
        <v>32</v>
      </c>
      <c r="AY156" s="1" t="b">
        <f t="shared" si="13"/>
        <v>0</v>
      </c>
      <c r="AZ156" s="1" t="e">
        <f t="shared" si="14"/>
        <v>#REF!</v>
      </c>
    </row>
    <row r="157" spans="1:52" ht="12" customHeight="1" x14ac:dyDescent="0.2">
      <c r="A157" s="1" t="s">
        <v>288</v>
      </c>
      <c r="B157" s="1">
        <v>20232</v>
      </c>
      <c r="C157" s="1" t="s">
        <v>125</v>
      </c>
      <c r="D157" s="1" t="s">
        <v>123</v>
      </c>
      <c r="E157" s="1" t="s">
        <v>124</v>
      </c>
      <c r="F157" s="1" t="s">
        <v>300</v>
      </c>
      <c r="G157" s="1" t="s">
        <v>805</v>
      </c>
      <c r="H157" s="1" t="s">
        <v>62</v>
      </c>
      <c r="I157" s="1" t="s">
        <v>53</v>
      </c>
      <c r="J157" s="1">
        <v>2</v>
      </c>
      <c r="K157" s="1"/>
      <c r="L157" s="1" t="s">
        <v>68</v>
      </c>
      <c r="M157" s="1" t="s">
        <v>817</v>
      </c>
      <c r="N157" s="1"/>
      <c r="O157" s="1"/>
      <c r="P157" s="1"/>
      <c r="Q157" s="1" t="s">
        <v>40</v>
      </c>
      <c r="R157" s="1" t="s">
        <v>353</v>
      </c>
      <c r="S157" s="1">
        <v>964596784</v>
      </c>
      <c r="T157" s="1"/>
      <c r="U157" s="1" t="s">
        <v>297</v>
      </c>
      <c r="V157" s="1" t="s">
        <v>298</v>
      </c>
      <c r="AF157" s="16" t="str">
        <f t="shared" si="0"/>
        <v>IT4868-1-23 (BK01)</v>
      </c>
      <c r="AG157" s="17">
        <f t="shared" si="1"/>
        <v>1</v>
      </c>
      <c r="AH157" s="17">
        <f t="shared" si="2"/>
        <v>0.4</v>
      </c>
      <c r="AI157" s="18">
        <f>IFERROR(IF(L157="DA",0,IF(L157="TN",VALUE(LEFT(RIGHT(F157,4),1)),IFERROR(VLOOKUP(C157,#REF!,3,0),VLOOKUP(VALUE(C157),#REF!,3,0))*AG157)),AM157+AN157+AO157)</f>
        <v>0</v>
      </c>
      <c r="AJ157" s="18">
        <f t="shared" si="3"/>
        <v>0.2</v>
      </c>
      <c r="AK157" s="19">
        <f t="shared" si="4"/>
        <v>0.4</v>
      </c>
      <c r="AM157" s="4">
        <f t="shared" si="5"/>
        <v>3</v>
      </c>
      <c r="AN157" s="4">
        <f t="shared" si="6"/>
        <v>1</v>
      </c>
      <c r="AO157" s="1">
        <f t="shared" si="7"/>
        <v>0</v>
      </c>
      <c r="AP157" s="20" t="e">
        <f>VLOOKUP(C157,#REF!,4,0)</f>
        <v>#REF!</v>
      </c>
      <c r="AQ157" s="1">
        <f>IFERROR(VLOOKUP(AF157,#REF!,6,0),IF(AJ157&gt;1,AJ157-1,AJ157))</f>
        <v>0.2</v>
      </c>
      <c r="AR157" s="1">
        <f>IFERROR(VLOOKUP(AF157,#REF!,24,0),0)</f>
        <v>0</v>
      </c>
      <c r="AS157" s="1">
        <f t="shared" si="8"/>
        <v>0.60000000000000009</v>
      </c>
      <c r="AT157" s="1">
        <f t="shared" si="9"/>
        <v>0</v>
      </c>
      <c r="AU157" s="1">
        <f t="shared" si="10"/>
        <v>3</v>
      </c>
      <c r="AV157" s="21">
        <f t="shared" si="11"/>
        <v>0</v>
      </c>
      <c r="AW157" s="21" cm="1">
        <f t="array" ref="AW157">IF(L157="DATN",0,IF(L157="DA",IF(LEN(Q157)=0,0,0.2),IF(L157="TN",IF(H157="KSCQ",1,1.5), _xlfn.SWITCH(H157,"CN",1.5,"KSCQ",1.5,"CTTT",2,"HEDSPI",1.8,"Viet-Phap",1.8,"KSTN",1.8,"ThSKH",2,"ThSKT",2,"SIE",2,"LATS",2,"KSCLC",1.8,0))))</f>
        <v>0.2</v>
      </c>
      <c r="AX157" s="1">
        <f t="shared" si="12"/>
        <v>2</v>
      </c>
      <c r="AY157" s="1" t="b">
        <f t="shared" si="13"/>
        <v>0</v>
      </c>
      <c r="AZ157" s="1" t="e">
        <f t="shared" si="14"/>
        <v>#REF!</v>
      </c>
    </row>
    <row r="158" spans="1:52" ht="12" customHeight="1" x14ac:dyDescent="0.2">
      <c r="A158" s="1" t="s">
        <v>288</v>
      </c>
      <c r="B158" s="1">
        <v>20232</v>
      </c>
      <c r="C158" s="1" t="s">
        <v>162</v>
      </c>
      <c r="D158" s="1" t="s">
        <v>160</v>
      </c>
      <c r="E158" s="1" t="s">
        <v>161</v>
      </c>
      <c r="F158" s="1" t="s">
        <v>289</v>
      </c>
      <c r="G158" s="1" t="s">
        <v>804</v>
      </c>
      <c r="H158" s="1" t="s">
        <v>62</v>
      </c>
      <c r="I158" s="1" t="s">
        <v>53</v>
      </c>
      <c r="J158" s="1">
        <v>7</v>
      </c>
      <c r="K158" s="1"/>
      <c r="L158" s="1" t="s">
        <v>291</v>
      </c>
      <c r="M158" s="1" t="s">
        <v>817</v>
      </c>
      <c r="N158" s="1"/>
      <c r="O158" s="1"/>
      <c r="P158" s="1"/>
      <c r="Q158" s="1" t="s">
        <v>0</v>
      </c>
      <c r="R158" s="1" t="s">
        <v>806</v>
      </c>
      <c r="S158" s="1">
        <v>866588150</v>
      </c>
      <c r="T158" s="1"/>
      <c r="U158" s="1" t="s">
        <v>297</v>
      </c>
      <c r="V158" s="1" t="s">
        <v>298</v>
      </c>
      <c r="AF158" s="16" t="str">
        <f t="shared" si="0"/>
        <v>IT4142E-2023A-BS01</v>
      </c>
      <c r="AG158" s="17">
        <f t="shared" si="1"/>
        <v>1</v>
      </c>
      <c r="AH158" s="17">
        <f t="shared" si="2"/>
        <v>2</v>
      </c>
      <c r="AI158" s="18">
        <f>IFERROR(IF(L158="DA",0,IF(L158="TN",VALUE(LEFT(RIGHT(F158,4),1)),IFERROR(VLOOKUP(C158,#REF!,3,0),VLOOKUP(VALUE(C158),#REF!,3,0))*AG158)),AM158+AN158+AO158)</f>
        <v>3</v>
      </c>
      <c r="AJ158" s="18">
        <f t="shared" si="3"/>
        <v>2</v>
      </c>
      <c r="AK158" s="19">
        <f t="shared" si="4"/>
        <v>6</v>
      </c>
      <c r="AM158" s="4">
        <f t="shared" si="5"/>
        <v>2</v>
      </c>
      <c r="AN158" s="4">
        <f t="shared" si="6"/>
        <v>1</v>
      </c>
      <c r="AO158" s="1">
        <f t="shared" si="7"/>
        <v>0</v>
      </c>
      <c r="AP158" s="20" t="e">
        <f>VLOOKUP(C158,#REF!,4,0)</f>
        <v>#REF!</v>
      </c>
      <c r="AQ158" s="1">
        <f>IFERROR(VLOOKUP(AF158,#REF!,6,0),IF(AJ158&gt;1,AJ158-1,AJ158))</f>
        <v>1</v>
      </c>
      <c r="AR158" s="1">
        <f>IFERROR(VLOOKUP(AF158,#REF!,24,0),0)</f>
        <v>0</v>
      </c>
      <c r="AS158" s="1">
        <f t="shared" si="8"/>
        <v>2</v>
      </c>
      <c r="AT158" s="1">
        <f t="shared" si="9"/>
        <v>3</v>
      </c>
      <c r="AU158" s="1">
        <f t="shared" si="10"/>
        <v>2</v>
      </c>
      <c r="AV158" s="21">
        <f t="shared" si="11"/>
        <v>0</v>
      </c>
      <c r="AW158" s="21" cm="1">
        <f t="array" ref="AW158">IF(L158="DATN",0,IF(L158="DA",IF(LEN(Q158)=0,0,0.2),IF(L158="TN",IF(H158="KSCQ",1,1.5), _xlfn.SWITCH(H158,"CN",1.5,"KSCQ",1.5,"CTTT",2,"HEDSPI",1.8,"Viet-Phap",1.8,"KSTN",1.8,"ThSKH",2,"ThSKT",2,"SIE",2,"LATS",2,"KSCLC",1.8,0))))</f>
        <v>2</v>
      </c>
      <c r="AX158" s="1">
        <f t="shared" si="12"/>
        <v>7</v>
      </c>
      <c r="AY158" s="1" t="b">
        <f t="shared" si="13"/>
        <v>0</v>
      </c>
      <c r="AZ158" s="1" t="e">
        <f t="shared" si="14"/>
        <v>#REF!</v>
      </c>
    </row>
    <row r="159" spans="1:52" ht="12" customHeight="1" x14ac:dyDescent="0.2">
      <c r="A159" s="1" t="s">
        <v>288</v>
      </c>
      <c r="B159" s="1">
        <v>20232</v>
      </c>
      <c r="C159" s="1" t="s">
        <v>165</v>
      </c>
      <c r="D159" s="1" t="s">
        <v>66</v>
      </c>
      <c r="E159" s="1" t="s">
        <v>164</v>
      </c>
      <c r="F159" s="1" t="s">
        <v>300</v>
      </c>
      <c r="G159" s="1" t="s">
        <v>805</v>
      </c>
      <c r="H159" s="1" t="s">
        <v>62</v>
      </c>
      <c r="I159" s="1" t="s">
        <v>53</v>
      </c>
      <c r="J159" s="1">
        <v>2</v>
      </c>
      <c r="K159" s="1"/>
      <c r="L159" s="1" t="s">
        <v>68</v>
      </c>
      <c r="M159" s="1" t="s">
        <v>817</v>
      </c>
      <c r="N159" s="1"/>
      <c r="O159" s="1"/>
      <c r="P159" s="1"/>
      <c r="Q159" s="1" t="s">
        <v>39</v>
      </c>
      <c r="R159" s="1" t="s">
        <v>807</v>
      </c>
      <c r="S159" s="1">
        <v>947732280</v>
      </c>
      <c r="T159" s="1"/>
      <c r="U159" s="1" t="s">
        <v>297</v>
      </c>
      <c r="V159" s="1" t="s">
        <v>298</v>
      </c>
      <c r="AF159" s="16" t="str">
        <f t="shared" si="0"/>
        <v>IT4663-1-23 (BK01)</v>
      </c>
      <c r="AG159" s="17">
        <f t="shared" si="1"/>
        <v>1</v>
      </c>
      <c r="AH159" s="17">
        <f t="shared" si="2"/>
        <v>0.4</v>
      </c>
      <c r="AI159" s="18">
        <f>IFERROR(IF(L159="DA",0,IF(L159="TN",VALUE(LEFT(RIGHT(F159,4),1)),IFERROR(VLOOKUP(C159,#REF!,3,0),VLOOKUP(VALUE(C159),#REF!,3,0))*AG159)),AM159+AN159+AO159)</f>
        <v>0</v>
      </c>
      <c r="AJ159" s="18">
        <f t="shared" si="3"/>
        <v>0.2</v>
      </c>
      <c r="AK159" s="19">
        <f t="shared" si="4"/>
        <v>0.4</v>
      </c>
      <c r="AM159" s="4">
        <f t="shared" si="5"/>
        <v>3</v>
      </c>
      <c r="AN159" s="4">
        <f t="shared" si="6"/>
        <v>1</v>
      </c>
      <c r="AO159" s="1">
        <f t="shared" si="7"/>
        <v>0</v>
      </c>
      <c r="AP159" s="20" t="e">
        <f>VLOOKUP(C159,#REF!,4,0)</f>
        <v>#REF!</v>
      </c>
      <c r="AQ159" s="1">
        <f>IFERROR(VLOOKUP(AF159,#REF!,6,0),IF(AJ159&gt;1,AJ159-1,AJ159))</f>
        <v>0.2</v>
      </c>
      <c r="AR159" s="1">
        <f>IFERROR(VLOOKUP(AF159,#REF!,24,0),0)</f>
        <v>0</v>
      </c>
      <c r="AS159" s="1">
        <f t="shared" si="8"/>
        <v>0.60000000000000009</v>
      </c>
      <c r="AT159" s="1">
        <f t="shared" si="9"/>
        <v>0</v>
      </c>
      <c r="AU159" s="1">
        <f t="shared" si="10"/>
        <v>3</v>
      </c>
      <c r="AV159" s="21">
        <f t="shared" si="11"/>
        <v>0</v>
      </c>
      <c r="AW159" s="21" cm="1">
        <f t="array" ref="AW159">IF(L159="DATN",0,IF(L159="DA",IF(LEN(Q159)=0,0,0.2),IF(L159="TN",IF(H159="KSCQ",1,1.5), _xlfn.SWITCH(H159,"CN",1.5,"KSCQ",1.5,"CTTT",2,"HEDSPI",1.8,"Viet-Phap",1.8,"KSTN",1.8,"ThSKH",2,"ThSKT",2,"SIE",2,"LATS",2,"KSCLC",1.8,0))))</f>
        <v>0.2</v>
      </c>
      <c r="AX159" s="1">
        <f t="shared" si="12"/>
        <v>2</v>
      </c>
      <c r="AY159" s="1" t="b">
        <f t="shared" si="13"/>
        <v>0</v>
      </c>
      <c r="AZ159" s="1" t="e">
        <f t="shared" si="14"/>
        <v>#REF!</v>
      </c>
    </row>
    <row r="160" spans="1:52" ht="12" customHeight="1" x14ac:dyDescent="0.2">
      <c r="A160" s="1" t="s">
        <v>288</v>
      </c>
      <c r="B160" s="1">
        <v>20232</v>
      </c>
      <c r="C160" s="1" t="s">
        <v>107</v>
      </c>
      <c r="D160" s="1" t="s">
        <v>105</v>
      </c>
      <c r="E160" s="1" t="s">
        <v>106</v>
      </c>
      <c r="F160" s="1" t="s">
        <v>300</v>
      </c>
      <c r="G160" s="1" t="s">
        <v>805</v>
      </c>
      <c r="H160" s="1" t="s">
        <v>62</v>
      </c>
      <c r="I160" s="1" t="s">
        <v>53</v>
      </c>
      <c r="J160" s="1">
        <v>25</v>
      </c>
      <c r="K160" s="1"/>
      <c r="L160" s="1" t="s">
        <v>291</v>
      </c>
      <c r="M160" s="1" t="s">
        <v>817</v>
      </c>
      <c r="N160" s="1"/>
      <c r="O160" s="1"/>
      <c r="P160" s="1"/>
      <c r="Q160" s="1" t="s">
        <v>14</v>
      </c>
      <c r="R160" s="1" t="s">
        <v>396</v>
      </c>
      <c r="S160" s="1">
        <v>967995584</v>
      </c>
      <c r="T160" s="1"/>
      <c r="U160" s="1" t="s">
        <v>297</v>
      </c>
      <c r="V160" s="1" t="s">
        <v>298</v>
      </c>
      <c r="AF160" s="16" t="str">
        <f t="shared" si="0"/>
        <v>IT5315E-1-23 (BK01)</v>
      </c>
      <c r="AG160" s="17">
        <f t="shared" si="1"/>
        <v>1</v>
      </c>
      <c r="AH160" s="17">
        <f t="shared" si="2"/>
        <v>7.5</v>
      </c>
      <c r="AI160" s="18">
        <f>IFERROR(IF(L160="DA",0,IF(L160="TN",VALUE(LEFT(RIGHT(F160,4),1)),IFERROR(VLOOKUP(C160,#REF!,3,0),VLOOKUP(VALUE(C160),#REF!,3,0))*AG160)),AM160+AN160+AO160)</f>
        <v>4</v>
      </c>
      <c r="AJ160" s="18">
        <f t="shared" si="3"/>
        <v>2</v>
      </c>
      <c r="AK160" s="19">
        <f t="shared" si="4"/>
        <v>8</v>
      </c>
      <c r="AM160" s="4">
        <f t="shared" si="5"/>
        <v>3</v>
      </c>
      <c r="AN160" s="4">
        <f t="shared" si="6"/>
        <v>1</v>
      </c>
      <c r="AO160" s="1">
        <f t="shared" si="7"/>
        <v>0</v>
      </c>
      <c r="AP160" s="20" t="e">
        <f>VLOOKUP(C160,#REF!,4,0)</f>
        <v>#REF!</v>
      </c>
      <c r="AQ160" s="1">
        <f>IFERROR(VLOOKUP(AF160,#REF!,6,0),IF(AJ160&gt;1,AJ160-1,AJ160))</f>
        <v>1</v>
      </c>
      <c r="AR160" s="1">
        <f>IFERROR(VLOOKUP(AF160,#REF!,24,0),0)</f>
        <v>0</v>
      </c>
      <c r="AS160" s="1">
        <f t="shared" si="8"/>
        <v>3</v>
      </c>
      <c r="AT160" s="1">
        <f t="shared" si="9"/>
        <v>4</v>
      </c>
      <c r="AU160" s="1">
        <f t="shared" si="10"/>
        <v>3</v>
      </c>
      <c r="AV160" s="21">
        <f t="shared" si="11"/>
        <v>0</v>
      </c>
      <c r="AW160" s="21" cm="1">
        <f t="array" ref="AW160">IF(L160="DATN",0,IF(L160="DA",IF(LEN(Q160)=0,0,0.2),IF(L160="TN",IF(H160="KSCQ",1,1.5), _xlfn.SWITCH(H160,"CN",1.5,"KSCQ",1.5,"CTTT",2,"HEDSPI",1.8,"Viet-Phap",1.8,"KSTN",1.8,"ThSKH",2,"ThSKT",2,"SIE",2,"LATS",2,"KSCLC",1.8,0))))</f>
        <v>2</v>
      </c>
      <c r="AX160" s="1">
        <f t="shared" si="12"/>
        <v>25</v>
      </c>
      <c r="AY160" s="1" t="b">
        <f t="shared" si="13"/>
        <v>0</v>
      </c>
      <c r="AZ160" s="1" t="e">
        <f t="shared" si="14"/>
        <v>#REF!</v>
      </c>
    </row>
    <row r="161" spans="1:52" ht="12" customHeight="1" x14ac:dyDescent="0.2">
      <c r="A161" s="1" t="s">
        <v>288</v>
      </c>
      <c r="B161" s="1">
        <v>20232</v>
      </c>
      <c r="C161" s="1" t="s">
        <v>198</v>
      </c>
      <c r="D161" s="1" t="s">
        <v>176</v>
      </c>
      <c r="E161" s="1" t="s">
        <v>197</v>
      </c>
      <c r="F161" s="1" t="s">
        <v>289</v>
      </c>
      <c r="G161" s="1" t="s">
        <v>804</v>
      </c>
      <c r="H161" s="1" t="s">
        <v>62</v>
      </c>
      <c r="I161" s="1" t="s">
        <v>53</v>
      </c>
      <c r="J161" s="1">
        <v>4</v>
      </c>
      <c r="K161" s="1"/>
      <c r="L161" s="1" t="s">
        <v>68</v>
      </c>
      <c r="M161" s="1" t="s">
        <v>817</v>
      </c>
      <c r="N161" s="1"/>
      <c r="O161" s="1"/>
      <c r="P161" s="1"/>
      <c r="Q161" s="1" t="s">
        <v>25</v>
      </c>
      <c r="R161" s="1" t="s">
        <v>399</v>
      </c>
      <c r="S161" s="1">
        <v>392990092</v>
      </c>
      <c r="T161" s="1"/>
      <c r="U161" s="1" t="s">
        <v>297</v>
      </c>
      <c r="V161" s="1" t="s">
        <v>298</v>
      </c>
      <c r="AF161" s="16" t="str">
        <f t="shared" si="0"/>
        <v>IT3100-2023A-BS01</v>
      </c>
      <c r="AG161" s="17">
        <f t="shared" si="1"/>
        <v>1</v>
      </c>
      <c r="AH161" s="17">
        <f t="shared" si="2"/>
        <v>0.8</v>
      </c>
      <c r="AI161" s="18">
        <f>IFERROR(IF(L161="DA",0,IF(L161="TN",VALUE(LEFT(RIGHT(F161,4),1)),IFERROR(VLOOKUP(C161,#REF!,3,0),VLOOKUP(VALUE(C161),#REF!,3,0))*AG161)),AM161+AN161+AO161)</f>
        <v>0</v>
      </c>
      <c r="AJ161" s="18">
        <f t="shared" si="3"/>
        <v>0.2</v>
      </c>
      <c r="AK161" s="19">
        <f t="shared" si="4"/>
        <v>0.8</v>
      </c>
      <c r="AM161" s="4">
        <f t="shared" si="5"/>
        <v>2</v>
      </c>
      <c r="AN161" s="4">
        <f t="shared" si="6"/>
        <v>1</v>
      </c>
      <c r="AO161" s="1">
        <f t="shared" si="7"/>
        <v>0</v>
      </c>
      <c r="AP161" s="20" t="e">
        <f>VLOOKUP(C161,#REF!,4,0)</f>
        <v>#REF!</v>
      </c>
      <c r="AQ161" s="1">
        <f>IFERROR(VLOOKUP(AF161,#REF!,6,0),IF(AJ161&gt;1,AJ161-1,AJ161))</f>
        <v>0.2</v>
      </c>
      <c r="AR161" s="1">
        <f>IFERROR(VLOOKUP(AF161,#REF!,24,0),0)</f>
        <v>0</v>
      </c>
      <c r="AS161" s="1">
        <f t="shared" si="8"/>
        <v>0.4</v>
      </c>
      <c r="AT161" s="1">
        <f t="shared" si="9"/>
        <v>0</v>
      </c>
      <c r="AU161" s="1">
        <f t="shared" si="10"/>
        <v>2</v>
      </c>
      <c r="AV161" s="21">
        <f t="shared" si="11"/>
        <v>0</v>
      </c>
      <c r="AW161" s="21" cm="1">
        <f t="array" ref="AW161">IF(L161="DATN",0,IF(L161="DA",IF(LEN(Q161)=0,0,0.2),IF(L161="TN",IF(H161="KSCQ",1,1.5), _xlfn.SWITCH(H161,"CN",1.5,"KSCQ",1.5,"CTTT",2,"HEDSPI",1.8,"Viet-Phap",1.8,"KSTN",1.8,"ThSKH",2,"ThSKT",2,"SIE",2,"LATS",2,"KSCLC",1.8,0))))</f>
        <v>0.2</v>
      </c>
      <c r="AX161" s="1">
        <f t="shared" si="12"/>
        <v>4</v>
      </c>
      <c r="AY161" s="1" t="b">
        <f t="shared" si="13"/>
        <v>0</v>
      </c>
      <c r="AZ161" s="1" t="e">
        <f t="shared" si="14"/>
        <v>#REF!</v>
      </c>
    </row>
    <row r="162" spans="1:52" ht="12" customHeight="1" x14ac:dyDescent="0.2">
      <c r="A162" s="1" t="s">
        <v>288</v>
      </c>
      <c r="B162" s="1">
        <v>20232</v>
      </c>
      <c r="C162" s="1" t="s">
        <v>153</v>
      </c>
      <c r="D162" s="1" t="s">
        <v>151</v>
      </c>
      <c r="E162" s="1" t="s">
        <v>152</v>
      </c>
      <c r="F162" s="1" t="s">
        <v>475</v>
      </c>
      <c r="G162" s="1" t="s">
        <v>804</v>
      </c>
      <c r="H162" s="1" t="s">
        <v>62</v>
      </c>
      <c r="I162" s="1" t="s">
        <v>53</v>
      </c>
      <c r="J162" s="1">
        <v>1</v>
      </c>
      <c r="K162" s="1"/>
      <c r="L162" s="1" t="s">
        <v>68</v>
      </c>
      <c r="M162" s="1" t="s">
        <v>817</v>
      </c>
      <c r="N162" s="1"/>
      <c r="O162" s="1"/>
      <c r="P162" s="1"/>
      <c r="Q162" s="1" t="s">
        <v>29</v>
      </c>
      <c r="R162" s="1" t="s">
        <v>409</v>
      </c>
      <c r="S162" s="1">
        <v>987768886</v>
      </c>
      <c r="T162" s="1"/>
      <c r="U162" s="1" t="s">
        <v>297</v>
      </c>
      <c r="V162" s="1" t="s">
        <v>298</v>
      </c>
      <c r="AF162" s="16" t="str">
        <f t="shared" si="0"/>
        <v>IT3040-2023A-BS01</v>
      </c>
      <c r="AG162" s="17">
        <f t="shared" si="1"/>
        <v>1</v>
      </c>
      <c r="AH162" s="17">
        <f t="shared" si="2"/>
        <v>0.2</v>
      </c>
      <c r="AI162" s="18">
        <f>IFERROR(IF(L162="DA",0,IF(L162="TN",VALUE(LEFT(RIGHT(F162,4),1)),IFERROR(VLOOKUP(C162,#REF!,3,0),VLOOKUP(VALUE(C162),#REF!,3,0))*AG162)),AM162+AN162+AO162)</f>
        <v>0</v>
      </c>
      <c r="AJ162" s="18">
        <f t="shared" si="3"/>
        <v>0.2</v>
      </c>
      <c r="AK162" s="19">
        <f t="shared" si="4"/>
        <v>0.2</v>
      </c>
      <c r="AM162" s="4">
        <f t="shared" si="5"/>
        <v>2</v>
      </c>
      <c r="AN162" s="4">
        <f t="shared" si="6"/>
        <v>0</v>
      </c>
      <c r="AO162" s="1">
        <f t="shared" si="7"/>
        <v>1</v>
      </c>
      <c r="AP162" s="20" t="e">
        <f>VLOOKUP(C162,#REF!,4,0)</f>
        <v>#REF!</v>
      </c>
      <c r="AQ162" s="1">
        <f>IFERROR(VLOOKUP(AF162,#REF!,6,0),IF(AJ162&gt;1,AJ162-1,AJ162))</f>
        <v>0.2</v>
      </c>
      <c r="AR162" s="1">
        <f>IFERROR(VLOOKUP(AF162,#REF!,24,0),0)</f>
        <v>0</v>
      </c>
      <c r="AS162" s="1">
        <f t="shared" si="8"/>
        <v>0.4</v>
      </c>
      <c r="AT162" s="1">
        <f t="shared" si="9"/>
        <v>0</v>
      </c>
      <c r="AU162" s="1">
        <f t="shared" si="10"/>
        <v>2</v>
      </c>
      <c r="AV162" s="21">
        <f t="shared" si="11"/>
        <v>0</v>
      </c>
      <c r="AW162" s="21" cm="1">
        <f t="array" ref="AW162">IF(L162="DATN",0,IF(L162="DA",IF(LEN(Q162)=0,0,0.2),IF(L162="TN",IF(H162="KSCQ",1,1.5), _xlfn.SWITCH(H162,"CN",1.5,"KSCQ",1.5,"CTTT",2,"HEDSPI",1.8,"Viet-Phap",1.8,"KSTN",1.8,"ThSKH",2,"ThSKT",2,"SIE",2,"LATS",2,"KSCLC",1.8,0))))</f>
        <v>0.2</v>
      </c>
      <c r="AX162" s="1">
        <f t="shared" si="12"/>
        <v>1</v>
      </c>
      <c r="AY162" s="1" t="b">
        <f t="shared" si="13"/>
        <v>0</v>
      </c>
      <c r="AZ162" s="1" t="e">
        <f t="shared" si="14"/>
        <v>#REF!</v>
      </c>
    </row>
    <row r="163" spans="1:52" ht="12" customHeight="1" x14ac:dyDescent="0.2">
      <c r="A163" s="1" t="s">
        <v>288</v>
      </c>
      <c r="B163" s="1">
        <v>20232</v>
      </c>
      <c r="C163" s="1" t="s">
        <v>141</v>
      </c>
      <c r="D163" s="1" t="s">
        <v>139</v>
      </c>
      <c r="E163" s="1" t="s">
        <v>140</v>
      </c>
      <c r="F163" s="1" t="s">
        <v>300</v>
      </c>
      <c r="G163" s="1" t="s">
        <v>804</v>
      </c>
      <c r="H163" s="1" t="s">
        <v>62</v>
      </c>
      <c r="I163" s="1" t="s">
        <v>53</v>
      </c>
      <c r="J163" s="1">
        <v>7</v>
      </c>
      <c r="K163" s="1"/>
      <c r="L163" s="1" t="s">
        <v>291</v>
      </c>
      <c r="M163" s="1" t="s">
        <v>817</v>
      </c>
      <c r="N163" s="1"/>
      <c r="O163" s="1"/>
      <c r="P163" s="1"/>
      <c r="Q163" s="1" t="s">
        <v>3</v>
      </c>
      <c r="R163" s="1" t="s">
        <v>422</v>
      </c>
      <c r="S163" s="1">
        <v>943206566</v>
      </c>
      <c r="T163" s="1"/>
      <c r="U163" s="1" t="s">
        <v>297</v>
      </c>
      <c r="V163" s="1" t="s">
        <v>298</v>
      </c>
      <c r="AF163" s="16" t="str">
        <f t="shared" si="0"/>
        <v>IT4343E-2023A-BS01</v>
      </c>
      <c r="AG163" s="17">
        <f t="shared" si="1"/>
        <v>1</v>
      </c>
      <c r="AH163" s="17">
        <f t="shared" si="2"/>
        <v>7.5</v>
      </c>
      <c r="AI163" s="18">
        <f>IFERROR(IF(L163="DA",0,IF(L163="TN",VALUE(LEFT(RIGHT(F163,4),1)),IFERROR(VLOOKUP(C163,#REF!,3,0),VLOOKUP(VALUE(C163),#REF!,3,0))*AG163)),AM163+AN163+AO163)</f>
        <v>4</v>
      </c>
      <c r="AJ163" s="18">
        <f t="shared" si="3"/>
        <v>2</v>
      </c>
      <c r="AK163" s="19">
        <f t="shared" si="4"/>
        <v>8</v>
      </c>
      <c r="AM163" s="4">
        <f t="shared" si="5"/>
        <v>3</v>
      </c>
      <c r="AN163" s="4">
        <f t="shared" si="6"/>
        <v>1</v>
      </c>
      <c r="AO163" s="1">
        <f t="shared" si="7"/>
        <v>0</v>
      </c>
      <c r="AP163" s="20" t="e">
        <f>VLOOKUP(C163,#REF!,4,0)</f>
        <v>#REF!</v>
      </c>
      <c r="AQ163" s="1">
        <f>IFERROR(VLOOKUP(AF163,#REF!,6,0),IF(AJ163&gt;1,AJ163-1,AJ163))</f>
        <v>1</v>
      </c>
      <c r="AR163" s="1">
        <f>IFERROR(VLOOKUP(AF163,#REF!,24,0),0)</f>
        <v>0</v>
      </c>
      <c r="AS163" s="1">
        <f t="shared" si="8"/>
        <v>3</v>
      </c>
      <c r="AT163" s="1">
        <f t="shared" si="9"/>
        <v>4</v>
      </c>
      <c r="AU163" s="1">
        <f t="shared" si="10"/>
        <v>3</v>
      </c>
      <c r="AV163" s="21">
        <f t="shared" si="11"/>
        <v>0</v>
      </c>
      <c r="AW163" s="21" cm="1">
        <f t="array" ref="AW163">IF(L163="DATN",0,IF(L163="DA",IF(LEN(Q163)=0,0,0.2),IF(L163="TN",IF(H163="KSCQ",1,1.5), _xlfn.SWITCH(H163,"CN",1.5,"KSCQ",1.5,"CTTT",2,"HEDSPI",1.8,"Viet-Phap",1.8,"KSTN",1.8,"ThSKH",2,"ThSKT",2,"SIE",2,"LATS",2,"KSCLC",1.8,0))))</f>
        <v>2</v>
      </c>
      <c r="AX163" s="1">
        <f t="shared" si="12"/>
        <v>7</v>
      </c>
      <c r="AY163" s="1" t="b">
        <f t="shared" si="13"/>
        <v>0</v>
      </c>
      <c r="AZ163" s="1" t="e">
        <f t="shared" si="14"/>
        <v>#REF!</v>
      </c>
    </row>
    <row r="164" spans="1:52" ht="12" customHeight="1" x14ac:dyDescent="0.2">
      <c r="A164" s="1" t="s">
        <v>288</v>
      </c>
      <c r="B164" s="1">
        <v>20232</v>
      </c>
      <c r="C164" s="1" t="s">
        <v>65</v>
      </c>
      <c r="D164" s="1" t="s">
        <v>63</v>
      </c>
      <c r="E164" s="1" t="s">
        <v>64</v>
      </c>
      <c r="F164" s="1" t="s">
        <v>289</v>
      </c>
      <c r="G164" s="1" t="s">
        <v>805</v>
      </c>
      <c r="H164" s="1" t="s">
        <v>62</v>
      </c>
      <c r="I164" s="1" t="s">
        <v>53</v>
      </c>
      <c r="J164" s="1">
        <v>14</v>
      </c>
      <c r="K164" s="1"/>
      <c r="L164" s="1" t="s">
        <v>291</v>
      </c>
      <c r="M164" s="1" t="s">
        <v>817</v>
      </c>
      <c r="N164" s="1"/>
      <c r="O164" s="1"/>
      <c r="P164" s="1"/>
      <c r="Q164" s="1" t="s">
        <v>7</v>
      </c>
      <c r="R164" s="1" t="s">
        <v>435</v>
      </c>
      <c r="S164" s="1">
        <v>946043316</v>
      </c>
      <c r="T164" s="1"/>
      <c r="U164" s="1" t="s">
        <v>297</v>
      </c>
      <c r="V164" s="1" t="s">
        <v>298</v>
      </c>
      <c r="AF164" s="16" t="str">
        <f t="shared" si="0"/>
        <v>IT4033E-1-23 (BK01)</v>
      </c>
      <c r="AG164" s="17">
        <f t="shared" si="1"/>
        <v>1</v>
      </c>
      <c r="AH164" s="17">
        <f t="shared" si="2"/>
        <v>2</v>
      </c>
      <c r="AI164" s="18">
        <f>IFERROR(IF(L164="DA",0,IF(L164="TN",VALUE(LEFT(RIGHT(F164,4),1)),IFERROR(VLOOKUP(C164,#REF!,3,0),VLOOKUP(VALUE(C164),#REF!,3,0))*AG164)),AM164+AN164+AO164)</f>
        <v>3</v>
      </c>
      <c r="AJ164" s="18">
        <f t="shared" si="3"/>
        <v>2</v>
      </c>
      <c r="AK164" s="19">
        <f t="shared" si="4"/>
        <v>6</v>
      </c>
      <c r="AM164" s="4">
        <f t="shared" si="5"/>
        <v>2</v>
      </c>
      <c r="AN164" s="4">
        <f t="shared" si="6"/>
        <v>1</v>
      </c>
      <c r="AO164" s="1">
        <f t="shared" si="7"/>
        <v>0</v>
      </c>
      <c r="AP164" s="20" t="e">
        <f>VLOOKUP(C164,#REF!,4,0)</f>
        <v>#REF!</v>
      </c>
      <c r="AQ164" s="1">
        <f>IFERROR(VLOOKUP(AF164,#REF!,6,0),IF(AJ164&gt;1,AJ164-1,AJ164))</f>
        <v>1</v>
      </c>
      <c r="AR164" s="1">
        <f>IFERROR(VLOOKUP(AF164,#REF!,24,0),0)</f>
        <v>0</v>
      </c>
      <c r="AS164" s="1">
        <f t="shared" si="8"/>
        <v>2</v>
      </c>
      <c r="AT164" s="1">
        <f t="shared" si="9"/>
        <v>3</v>
      </c>
      <c r="AU164" s="1">
        <f t="shared" si="10"/>
        <v>2</v>
      </c>
      <c r="AV164" s="21">
        <f t="shared" si="11"/>
        <v>0</v>
      </c>
      <c r="AW164" s="21" cm="1">
        <f t="array" ref="AW164">IF(L164="DATN",0,IF(L164="DA",IF(LEN(Q164)=0,0,0.2),IF(L164="TN",IF(H164="KSCQ",1,1.5), _xlfn.SWITCH(H164,"CN",1.5,"KSCQ",1.5,"CTTT",2,"HEDSPI",1.8,"Viet-Phap",1.8,"KSTN",1.8,"ThSKH",2,"ThSKT",2,"SIE",2,"LATS",2,"KSCLC",1.8,0))))</f>
        <v>2</v>
      </c>
      <c r="AX164" s="1">
        <f t="shared" si="12"/>
        <v>14</v>
      </c>
      <c r="AY164" s="1" t="b">
        <f t="shared" si="13"/>
        <v>0</v>
      </c>
      <c r="AZ164" s="1" t="e">
        <f t="shared" si="14"/>
        <v>#REF!</v>
      </c>
    </row>
    <row r="165" spans="1:52" ht="12" customHeight="1" x14ac:dyDescent="0.2">
      <c r="A165" s="1" t="s">
        <v>288</v>
      </c>
      <c r="B165" s="1">
        <v>20232</v>
      </c>
      <c r="C165" s="1" t="s">
        <v>71</v>
      </c>
      <c r="D165" s="1" t="s">
        <v>69</v>
      </c>
      <c r="E165" s="1" t="s">
        <v>70</v>
      </c>
      <c r="F165" s="1" t="s">
        <v>808</v>
      </c>
      <c r="G165" s="1" t="s">
        <v>805</v>
      </c>
      <c r="H165" s="1" t="s">
        <v>62</v>
      </c>
      <c r="I165" s="1" t="s">
        <v>53</v>
      </c>
      <c r="J165" s="1">
        <v>6</v>
      </c>
      <c r="K165" s="1"/>
      <c r="L165" s="1" t="s">
        <v>68</v>
      </c>
      <c r="M165" s="1" t="s">
        <v>817</v>
      </c>
      <c r="N165" s="1"/>
      <c r="O165" s="1"/>
      <c r="P165" s="1"/>
      <c r="Q165" s="1" t="s">
        <v>809</v>
      </c>
      <c r="R165" s="1" t="s">
        <v>310</v>
      </c>
      <c r="S165" s="1">
        <v>964666475</v>
      </c>
      <c r="T165" s="1"/>
      <c r="U165" s="1" t="s">
        <v>297</v>
      </c>
      <c r="V165" s="1" t="s">
        <v>298</v>
      </c>
      <c r="AB165" s="33"/>
      <c r="AC165" s="33"/>
      <c r="AD165" s="33"/>
      <c r="AE165" s="33"/>
      <c r="AF165" s="16" t="str">
        <f t="shared" si="0"/>
        <v>IT5422-1-23-2 (BK01)</v>
      </c>
      <c r="AG165" s="17">
        <f t="shared" si="1"/>
        <v>1</v>
      </c>
      <c r="AH165" s="17">
        <f t="shared" si="2"/>
        <v>1.2000000000000002</v>
      </c>
      <c r="AI165" s="18">
        <f>IFERROR(IF(L165="DA",0,IF(L165="TN",VALUE(LEFT(RIGHT(F165,4),1)),IFERROR(VLOOKUP(C165,#REF!,3,0),VLOOKUP(VALUE(C165),#REF!,3,0))*AG165)),AM165+AN165+AO165)</f>
        <v>0</v>
      </c>
      <c r="AJ165" s="18">
        <f t="shared" si="3"/>
        <v>0.2</v>
      </c>
      <c r="AK165" s="19">
        <f t="shared" si="4"/>
        <v>1.2000000000000002</v>
      </c>
      <c r="AM165" s="4">
        <f t="shared" si="5"/>
        <v>0</v>
      </c>
      <c r="AN165" s="4">
        <f t="shared" si="6"/>
        <v>0</v>
      </c>
      <c r="AO165" s="1">
        <f t="shared" si="7"/>
        <v>6</v>
      </c>
      <c r="AP165" s="20" t="e">
        <f>VLOOKUP(C165,#REF!,4,0)</f>
        <v>#REF!</v>
      </c>
      <c r="AQ165" s="1">
        <f>IFERROR(VLOOKUP(AF165,#REF!,6,0),IF(AJ165&gt;1,AJ165-1,AJ165))</f>
        <v>0.2</v>
      </c>
      <c r="AR165" s="1">
        <f>IFERROR(VLOOKUP(AF165,#REF!,24,0),0)</f>
        <v>0</v>
      </c>
      <c r="AS165" s="1">
        <f t="shared" si="8"/>
        <v>0.60000000000000009</v>
      </c>
      <c r="AT165" s="1">
        <f t="shared" si="9"/>
        <v>0</v>
      </c>
      <c r="AU165" s="1">
        <f t="shared" si="10"/>
        <v>3</v>
      </c>
      <c r="AV165" s="21">
        <f t="shared" si="11"/>
        <v>0</v>
      </c>
      <c r="AW165" s="21" cm="1">
        <f t="array" ref="AW165">IF(L165="DATN",0,IF(L165="DA",IF(LEN(Q165)=0,0,0.2),IF(L165="TN",IF(H165="KSCQ",1,1.5), _xlfn.SWITCH(H165,"CN",1.5,"KSCQ",1.5,"CTTT",2,"HEDSPI",1.8,"Viet-Phap",1.8,"KSTN",1.8,"ThSKH",2,"ThSKT",2,"SIE",2,"LATS",2,"KSCLC",1.8,0))))</f>
        <v>0.2</v>
      </c>
      <c r="AX165" s="1">
        <f t="shared" si="12"/>
        <v>6</v>
      </c>
      <c r="AY165" s="1" t="b">
        <f t="shared" si="13"/>
        <v>0</v>
      </c>
      <c r="AZ165" s="1" t="e">
        <f t="shared" si="14"/>
        <v>#REF!</v>
      </c>
    </row>
    <row r="166" spans="1:52" ht="12" customHeight="1" x14ac:dyDescent="0.2">
      <c r="A166" s="1" t="s">
        <v>288</v>
      </c>
      <c r="B166" s="1">
        <v>20232</v>
      </c>
      <c r="C166" s="1" t="s">
        <v>71</v>
      </c>
      <c r="D166" s="1" t="s">
        <v>69</v>
      </c>
      <c r="E166" s="1" t="s">
        <v>70</v>
      </c>
      <c r="F166" s="1" t="s">
        <v>808</v>
      </c>
      <c r="G166" s="1" t="s">
        <v>805</v>
      </c>
      <c r="H166" s="1" t="s">
        <v>62</v>
      </c>
      <c r="I166" s="1" t="s">
        <v>53</v>
      </c>
      <c r="J166" s="1">
        <v>6</v>
      </c>
      <c r="K166" s="1"/>
      <c r="L166" s="1" t="s">
        <v>68</v>
      </c>
      <c r="M166" s="1" t="s">
        <v>817</v>
      </c>
      <c r="N166" s="1"/>
      <c r="O166" s="1"/>
      <c r="P166" s="1"/>
      <c r="Q166" s="1" t="s">
        <v>810</v>
      </c>
      <c r="R166" s="1" t="s">
        <v>811</v>
      </c>
      <c r="S166" s="1">
        <v>981761920</v>
      </c>
      <c r="T166" s="1"/>
      <c r="U166" s="1" t="s">
        <v>297</v>
      </c>
      <c r="V166" s="1" t="s">
        <v>298</v>
      </c>
      <c r="AF166" s="16" t="str">
        <f t="shared" si="0"/>
        <v>IT5422-1-23-2 (BK01)</v>
      </c>
      <c r="AG166" s="17">
        <f t="shared" si="1"/>
        <v>1</v>
      </c>
      <c r="AH166" s="17">
        <f t="shared" si="2"/>
        <v>1.2000000000000002</v>
      </c>
      <c r="AI166" s="18">
        <f>IFERROR(IF(L166="DA",0,IF(L166="TN",VALUE(LEFT(RIGHT(F166,4),1)),IFERROR(VLOOKUP(C166,#REF!,3,0),VLOOKUP(VALUE(C166),#REF!,3,0))*AG166)),AM166+AN166+AO166)</f>
        <v>0</v>
      </c>
      <c r="AJ166" s="18">
        <f t="shared" si="3"/>
        <v>0.2</v>
      </c>
      <c r="AK166" s="19">
        <f t="shared" si="4"/>
        <v>1.2000000000000002</v>
      </c>
      <c r="AM166" s="4">
        <f t="shared" si="5"/>
        <v>0</v>
      </c>
      <c r="AN166" s="4">
        <f t="shared" si="6"/>
        <v>0</v>
      </c>
      <c r="AO166" s="1">
        <f t="shared" si="7"/>
        <v>6</v>
      </c>
      <c r="AP166" s="20" t="e">
        <f>VLOOKUP(C166,#REF!,4,0)</f>
        <v>#REF!</v>
      </c>
      <c r="AQ166" s="1">
        <f>IFERROR(VLOOKUP(AF166,#REF!,6,0),IF(AJ166&gt;1,AJ166-1,AJ166))</f>
        <v>0.2</v>
      </c>
      <c r="AR166" s="1">
        <f>IFERROR(VLOOKUP(AF166,#REF!,24,0),0)</f>
        <v>0</v>
      </c>
      <c r="AS166" s="1">
        <f t="shared" si="8"/>
        <v>0.60000000000000009</v>
      </c>
      <c r="AT166" s="1">
        <f t="shared" si="9"/>
        <v>0</v>
      </c>
      <c r="AU166" s="1">
        <f t="shared" si="10"/>
        <v>3</v>
      </c>
      <c r="AV166" s="21">
        <f t="shared" si="11"/>
        <v>0</v>
      </c>
      <c r="AW166" s="21" cm="1">
        <f t="array" ref="AW166">IF(L166="DATN",0,IF(L166="DA",IF(LEN(Q166)=0,0,0.2),IF(L166="TN",IF(H166="KSCQ",1,1.5), _xlfn.SWITCH(H166,"CN",1.5,"KSCQ",1.5,"CTTT",2,"HEDSPI",1.8,"Viet-Phap",1.8,"KSTN",1.8,"ThSKH",2,"ThSKT",2,"SIE",2,"LATS",2,"KSCLC",1.8,0))))</f>
        <v>0.2</v>
      </c>
      <c r="AX166" s="1">
        <f t="shared" si="12"/>
        <v>6</v>
      </c>
      <c r="AY166" s="1" t="b">
        <f t="shared" si="13"/>
        <v>0</v>
      </c>
      <c r="AZ166" s="1" t="e">
        <f t="shared" si="14"/>
        <v>#REF!</v>
      </c>
    </row>
    <row r="167" spans="1:52" ht="12" customHeight="1" x14ac:dyDescent="0.2">
      <c r="A167" s="1" t="s">
        <v>288</v>
      </c>
      <c r="B167" s="1">
        <v>20232</v>
      </c>
      <c r="C167" s="1" t="s">
        <v>71</v>
      </c>
      <c r="D167" s="1" t="s">
        <v>69</v>
      </c>
      <c r="E167" s="1" t="s">
        <v>70</v>
      </c>
      <c r="F167" s="1" t="s">
        <v>808</v>
      </c>
      <c r="G167" s="1" t="s">
        <v>805</v>
      </c>
      <c r="H167" s="1" t="s">
        <v>62</v>
      </c>
      <c r="I167" s="1" t="s">
        <v>53</v>
      </c>
      <c r="J167" s="1">
        <v>6</v>
      </c>
      <c r="K167" s="1"/>
      <c r="L167" s="1" t="s">
        <v>68</v>
      </c>
      <c r="M167" s="1" t="s">
        <v>817</v>
      </c>
      <c r="N167" s="1"/>
      <c r="O167" s="1"/>
      <c r="P167" s="1"/>
      <c r="Q167" s="1" t="s">
        <v>812</v>
      </c>
      <c r="R167" s="1" t="s">
        <v>813</v>
      </c>
      <c r="S167" s="1">
        <v>944840301</v>
      </c>
      <c r="T167" s="1"/>
      <c r="U167" s="1" t="s">
        <v>297</v>
      </c>
      <c r="V167" s="1" t="s">
        <v>298</v>
      </c>
      <c r="AF167" s="16" t="str">
        <f t="shared" si="0"/>
        <v>IT5422-1-23-2 (BK01)</v>
      </c>
      <c r="AG167" s="17">
        <f t="shared" si="1"/>
        <v>1</v>
      </c>
      <c r="AH167" s="17">
        <f t="shared" si="2"/>
        <v>1.2000000000000002</v>
      </c>
      <c r="AI167" s="18">
        <f>IFERROR(IF(L167="DA",0,IF(L167="TN",VALUE(LEFT(RIGHT(F167,4),1)),IFERROR(VLOOKUP(C167,#REF!,3,0),VLOOKUP(VALUE(C167),#REF!,3,0))*AG167)),AM167+AN167+AO167)</f>
        <v>0</v>
      </c>
      <c r="AJ167" s="18">
        <f t="shared" si="3"/>
        <v>0.2</v>
      </c>
      <c r="AK167" s="19">
        <f t="shared" si="4"/>
        <v>1.2000000000000002</v>
      </c>
      <c r="AM167" s="4">
        <f t="shared" si="5"/>
        <v>0</v>
      </c>
      <c r="AN167" s="4">
        <f t="shared" si="6"/>
        <v>0</v>
      </c>
      <c r="AO167" s="1">
        <f t="shared" si="7"/>
        <v>6</v>
      </c>
      <c r="AP167" s="20" t="e">
        <f>VLOOKUP(C167,#REF!,4,0)</f>
        <v>#REF!</v>
      </c>
      <c r="AQ167" s="1">
        <f>IFERROR(VLOOKUP(AF167,#REF!,6,0),IF(AJ167&gt;1,AJ167-1,AJ167))</f>
        <v>0.2</v>
      </c>
      <c r="AR167" s="1">
        <f>IFERROR(VLOOKUP(AF167,#REF!,24,0),0)</f>
        <v>0</v>
      </c>
      <c r="AS167" s="1">
        <f t="shared" si="8"/>
        <v>0.60000000000000009</v>
      </c>
      <c r="AT167" s="1">
        <f t="shared" si="9"/>
        <v>0</v>
      </c>
      <c r="AU167" s="1">
        <f t="shared" si="10"/>
        <v>3</v>
      </c>
      <c r="AV167" s="21">
        <f t="shared" si="11"/>
        <v>0</v>
      </c>
      <c r="AW167" s="21" cm="1">
        <f t="array" ref="AW167">IF(L167="DATN",0,IF(L167="DA",IF(LEN(Q167)=0,0,0.2),IF(L167="TN",IF(H167="KSCQ",1,1.5), _xlfn.SWITCH(H167,"CN",1.5,"KSCQ",1.5,"CTTT",2,"HEDSPI",1.8,"Viet-Phap",1.8,"KSTN",1.8,"ThSKH",2,"ThSKT",2,"SIE",2,"LATS",2,"KSCLC",1.8,0))))</f>
        <v>0.2</v>
      </c>
      <c r="AX167" s="1">
        <f t="shared" si="12"/>
        <v>6</v>
      </c>
      <c r="AY167" s="1" t="b">
        <f t="shared" si="13"/>
        <v>0</v>
      </c>
      <c r="AZ167" s="1" t="e">
        <f t="shared" si="14"/>
        <v>#REF!</v>
      </c>
    </row>
    <row r="168" spans="1:52" ht="12" customHeight="1" x14ac:dyDescent="0.2">
      <c r="A168" s="1" t="s">
        <v>288</v>
      </c>
      <c r="B168" s="1">
        <v>20232</v>
      </c>
      <c r="C168" s="1" t="s">
        <v>71</v>
      </c>
      <c r="D168" s="1" t="s">
        <v>69</v>
      </c>
      <c r="E168" s="1" t="s">
        <v>70</v>
      </c>
      <c r="F168" s="1" t="s">
        <v>808</v>
      </c>
      <c r="G168" s="1" t="s">
        <v>805</v>
      </c>
      <c r="H168" s="1" t="s">
        <v>62</v>
      </c>
      <c r="I168" s="1" t="s">
        <v>53</v>
      </c>
      <c r="J168" s="1">
        <v>6</v>
      </c>
      <c r="K168" s="1"/>
      <c r="L168" s="1" t="s">
        <v>68</v>
      </c>
      <c r="M168" s="1" t="s">
        <v>817</v>
      </c>
      <c r="N168" s="1"/>
      <c r="O168" s="1"/>
      <c r="P168" s="1"/>
      <c r="Q168" s="1" t="s">
        <v>814</v>
      </c>
      <c r="R168" s="1" t="s">
        <v>435</v>
      </c>
      <c r="S168" s="1">
        <v>946043316</v>
      </c>
      <c r="T168" s="1"/>
      <c r="U168" s="1" t="s">
        <v>297</v>
      </c>
      <c r="V168" s="1" t="s">
        <v>298</v>
      </c>
      <c r="AB168" s="33"/>
      <c r="AC168" s="33"/>
      <c r="AD168" s="33"/>
      <c r="AE168" s="33"/>
      <c r="AF168" s="16" t="str">
        <f t="shared" si="0"/>
        <v>IT5422-1-23-2 (BK01)</v>
      </c>
      <c r="AG168" s="17">
        <f t="shared" si="1"/>
        <v>1</v>
      </c>
      <c r="AH168" s="17">
        <f t="shared" si="2"/>
        <v>1.2000000000000002</v>
      </c>
      <c r="AI168" s="18">
        <f>IFERROR(IF(L168="DA",0,IF(L168="TN",VALUE(LEFT(RIGHT(F168,4),1)),IFERROR(VLOOKUP(C168,#REF!,3,0),VLOOKUP(VALUE(C168),#REF!,3,0))*AG168)),AM168+AN168+AO168)</f>
        <v>0</v>
      </c>
      <c r="AJ168" s="18">
        <f t="shared" si="3"/>
        <v>0.2</v>
      </c>
      <c r="AK168" s="19">
        <f t="shared" si="4"/>
        <v>1.2000000000000002</v>
      </c>
      <c r="AM168" s="4">
        <f t="shared" si="5"/>
        <v>0</v>
      </c>
      <c r="AN168" s="4">
        <f t="shared" si="6"/>
        <v>0</v>
      </c>
      <c r="AO168" s="1">
        <f t="shared" si="7"/>
        <v>6</v>
      </c>
      <c r="AP168" s="20" t="e">
        <f>VLOOKUP(C168,#REF!,4,0)</f>
        <v>#REF!</v>
      </c>
      <c r="AQ168" s="1">
        <f>IFERROR(VLOOKUP(AF168,#REF!,6,0),IF(AJ168&gt;1,AJ168-1,AJ168))</f>
        <v>0.2</v>
      </c>
      <c r="AR168" s="1">
        <f>IFERROR(VLOOKUP(AF168,#REF!,24,0),0)</f>
        <v>0</v>
      </c>
      <c r="AS168" s="1">
        <f t="shared" si="8"/>
        <v>0.60000000000000009</v>
      </c>
      <c r="AT168" s="1">
        <f t="shared" si="9"/>
        <v>0</v>
      </c>
      <c r="AU168" s="1">
        <f t="shared" si="10"/>
        <v>3</v>
      </c>
      <c r="AV168" s="21">
        <f t="shared" si="11"/>
        <v>0</v>
      </c>
      <c r="AW168" s="21" cm="1">
        <f t="array" ref="AW168">IF(L168="DATN",0,IF(L168="DA",IF(LEN(Q168)=0,0,0.2),IF(L168="TN",IF(H168="KSCQ",1,1.5), _xlfn.SWITCH(H168,"CN",1.5,"KSCQ",1.5,"CTTT",2,"HEDSPI",1.8,"Viet-Phap",1.8,"KSTN",1.8,"ThSKH",2,"ThSKT",2,"SIE",2,"LATS",2,"KSCLC",1.8,0))))</f>
        <v>0.2</v>
      </c>
      <c r="AX168" s="1">
        <f t="shared" si="12"/>
        <v>6</v>
      </c>
      <c r="AY168" s="1" t="b">
        <f t="shared" si="13"/>
        <v>0</v>
      </c>
      <c r="AZ168" s="1" t="e">
        <f t="shared" si="14"/>
        <v>#REF!</v>
      </c>
    </row>
    <row r="169" spans="1:52" ht="12" customHeight="1" x14ac:dyDescent="0.2">
      <c r="A169" s="1" t="s">
        <v>288</v>
      </c>
      <c r="B169" s="1">
        <v>20232</v>
      </c>
      <c r="C169" s="1" t="s">
        <v>71</v>
      </c>
      <c r="D169" s="1" t="s">
        <v>69</v>
      </c>
      <c r="E169" s="1" t="s">
        <v>70</v>
      </c>
      <c r="F169" s="1" t="s">
        <v>808</v>
      </c>
      <c r="G169" s="1" t="s">
        <v>805</v>
      </c>
      <c r="H169" s="1" t="s">
        <v>62</v>
      </c>
      <c r="I169" s="1" t="s">
        <v>53</v>
      </c>
      <c r="J169" s="1">
        <v>6</v>
      </c>
      <c r="K169" s="1"/>
      <c r="L169" s="1" t="s">
        <v>68</v>
      </c>
      <c r="M169" s="1" t="s">
        <v>817</v>
      </c>
      <c r="N169" s="1"/>
      <c r="O169" s="1"/>
      <c r="P169" s="1"/>
      <c r="Q169" s="1" t="s">
        <v>810</v>
      </c>
      <c r="R169" s="1" t="s">
        <v>811</v>
      </c>
      <c r="S169" s="1">
        <v>981761920</v>
      </c>
      <c r="T169" s="1"/>
      <c r="U169" s="1" t="s">
        <v>297</v>
      </c>
      <c r="V169" s="1" t="s">
        <v>298</v>
      </c>
      <c r="AF169" s="16" t="str">
        <f t="shared" si="0"/>
        <v>IT5422-1-23-2 (BK01)</v>
      </c>
      <c r="AG169" s="17">
        <f t="shared" si="1"/>
        <v>1</v>
      </c>
      <c r="AH169" s="17">
        <f t="shared" si="2"/>
        <v>1.2000000000000002</v>
      </c>
      <c r="AI169" s="18">
        <f>IFERROR(IF(L169="DA",0,IF(L169="TN",VALUE(LEFT(RIGHT(F169,4),1)),IFERROR(VLOOKUP(C169,#REF!,3,0),VLOOKUP(VALUE(C169),#REF!,3,0))*AG169)),AM169+AN169+AO169)</f>
        <v>0</v>
      </c>
      <c r="AJ169" s="18">
        <f t="shared" si="3"/>
        <v>0.2</v>
      </c>
      <c r="AK169" s="19">
        <f t="shared" si="4"/>
        <v>1.2000000000000002</v>
      </c>
      <c r="AM169" s="4">
        <f t="shared" si="5"/>
        <v>0</v>
      </c>
      <c r="AN169" s="4">
        <f t="shared" si="6"/>
        <v>0</v>
      </c>
      <c r="AO169" s="1">
        <f t="shared" si="7"/>
        <v>6</v>
      </c>
      <c r="AP169" s="20" t="e">
        <f>VLOOKUP(C169,#REF!,4,0)</f>
        <v>#REF!</v>
      </c>
      <c r="AQ169" s="1">
        <f>IFERROR(VLOOKUP(AF169,#REF!,6,0),IF(AJ169&gt;1,AJ169-1,AJ169))</f>
        <v>0.2</v>
      </c>
      <c r="AR169" s="1">
        <f>IFERROR(VLOOKUP(AF169,#REF!,24,0),0)</f>
        <v>0</v>
      </c>
      <c r="AS169" s="1">
        <f t="shared" si="8"/>
        <v>0.60000000000000009</v>
      </c>
      <c r="AT169" s="1">
        <f t="shared" si="9"/>
        <v>0</v>
      </c>
      <c r="AU169" s="1">
        <f t="shared" si="10"/>
        <v>3</v>
      </c>
      <c r="AV169" s="21">
        <f t="shared" si="11"/>
        <v>0</v>
      </c>
      <c r="AW169" s="21" cm="1">
        <f t="array" ref="AW169">IF(L169="DATN",0,IF(L169="DA",IF(LEN(Q169)=0,0,0.2),IF(L169="TN",IF(H169="KSCQ",1,1.5), _xlfn.SWITCH(H169,"CN",1.5,"KSCQ",1.5,"CTTT",2,"HEDSPI",1.8,"Viet-Phap",1.8,"KSTN",1.8,"ThSKH",2,"ThSKT",2,"SIE",2,"LATS",2,"KSCLC",1.8,0))))</f>
        <v>0.2</v>
      </c>
      <c r="AX169" s="1">
        <f t="shared" si="12"/>
        <v>6</v>
      </c>
      <c r="AY169" s="1" t="b">
        <f t="shared" si="13"/>
        <v>0</v>
      </c>
      <c r="AZ169" s="1" t="e">
        <f t="shared" si="14"/>
        <v>#REF!</v>
      </c>
    </row>
    <row r="170" spans="1:52" ht="12" customHeight="1" x14ac:dyDescent="0.2">
      <c r="A170" s="1" t="s">
        <v>288</v>
      </c>
      <c r="B170" s="1">
        <v>20232</v>
      </c>
      <c r="C170" s="1" t="s">
        <v>71</v>
      </c>
      <c r="D170" s="1" t="s">
        <v>69</v>
      </c>
      <c r="E170" s="1" t="s">
        <v>70</v>
      </c>
      <c r="F170" s="1" t="s">
        <v>808</v>
      </c>
      <c r="G170" s="1" t="s">
        <v>805</v>
      </c>
      <c r="H170" s="1" t="s">
        <v>62</v>
      </c>
      <c r="I170" s="1" t="s">
        <v>53</v>
      </c>
      <c r="J170" s="1">
        <v>6</v>
      </c>
      <c r="K170" s="1"/>
      <c r="L170" s="1" t="s">
        <v>68</v>
      </c>
      <c r="M170" s="1" t="s">
        <v>817</v>
      </c>
      <c r="N170" s="1"/>
      <c r="O170" s="1"/>
      <c r="P170" s="1"/>
      <c r="Q170" s="1" t="s">
        <v>814</v>
      </c>
      <c r="R170" s="1" t="s">
        <v>435</v>
      </c>
      <c r="S170" s="1">
        <v>946043316</v>
      </c>
      <c r="T170" s="1"/>
      <c r="U170" s="1" t="s">
        <v>297</v>
      </c>
      <c r="V170" s="1" t="s">
        <v>298</v>
      </c>
      <c r="AF170" s="16" t="str">
        <f t="shared" si="0"/>
        <v>IT5422-1-23-2 (BK01)</v>
      </c>
      <c r="AG170" s="17">
        <f t="shared" si="1"/>
        <v>1</v>
      </c>
      <c r="AH170" s="17">
        <f t="shared" si="2"/>
        <v>1.2000000000000002</v>
      </c>
      <c r="AI170" s="18">
        <f>IFERROR(IF(L170="DA",0,IF(L170="TN",VALUE(LEFT(RIGHT(F170,4),1)),IFERROR(VLOOKUP(C170,#REF!,3,0),VLOOKUP(VALUE(C170),#REF!,3,0))*AG170)),AM170+AN170+AO170)</f>
        <v>0</v>
      </c>
      <c r="AJ170" s="18">
        <f t="shared" si="3"/>
        <v>0.2</v>
      </c>
      <c r="AK170" s="19">
        <f t="shared" si="4"/>
        <v>1.2000000000000002</v>
      </c>
      <c r="AM170" s="4">
        <f t="shared" si="5"/>
        <v>0</v>
      </c>
      <c r="AN170" s="4">
        <f t="shared" si="6"/>
        <v>0</v>
      </c>
      <c r="AO170" s="1">
        <f t="shared" si="7"/>
        <v>6</v>
      </c>
      <c r="AP170" s="20" t="e">
        <f>VLOOKUP(C170,#REF!,4,0)</f>
        <v>#REF!</v>
      </c>
      <c r="AQ170" s="1">
        <f>IFERROR(VLOOKUP(AF170,#REF!,6,0),IF(AJ170&gt;1,AJ170-1,AJ170))</f>
        <v>0.2</v>
      </c>
      <c r="AR170" s="1">
        <f>IFERROR(VLOOKUP(AF170,#REF!,24,0),0)</f>
        <v>0</v>
      </c>
      <c r="AS170" s="1">
        <f t="shared" si="8"/>
        <v>0.60000000000000009</v>
      </c>
      <c r="AT170" s="1">
        <f t="shared" si="9"/>
        <v>0</v>
      </c>
      <c r="AU170" s="1">
        <f t="shared" si="10"/>
        <v>3</v>
      </c>
      <c r="AV170" s="21">
        <f t="shared" si="11"/>
        <v>0</v>
      </c>
      <c r="AW170" s="21" cm="1">
        <f t="array" ref="AW170">IF(L170="DATN",0,IF(L170="DA",IF(LEN(Q170)=0,0,0.2),IF(L170="TN",IF(H170="KSCQ",1,1.5), _xlfn.SWITCH(H170,"CN",1.5,"KSCQ",1.5,"CTTT",2,"HEDSPI",1.8,"Viet-Phap",1.8,"KSTN",1.8,"ThSKH",2,"ThSKT",2,"SIE",2,"LATS",2,"KSCLC",1.8,0))))</f>
        <v>0.2</v>
      </c>
      <c r="AX170" s="1">
        <f t="shared" si="12"/>
        <v>6</v>
      </c>
      <c r="AY170" s="1" t="b">
        <f t="shared" si="13"/>
        <v>0</v>
      </c>
      <c r="AZ170" s="1" t="e">
        <f t="shared" si="14"/>
        <v>#REF!</v>
      </c>
    </row>
    <row r="171" spans="1:52" ht="12" customHeight="1" x14ac:dyDescent="0.2">
      <c r="A171" s="1" t="s">
        <v>288</v>
      </c>
      <c r="B171" s="1">
        <v>20232</v>
      </c>
      <c r="C171" s="1" t="s">
        <v>71</v>
      </c>
      <c r="D171" s="1" t="s">
        <v>69</v>
      </c>
      <c r="E171" s="1" t="s">
        <v>70</v>
      </c>
      <c r="F171" s="1" t="s">
        <v>808</v>
      </c>
      <c r="G171" s="1" t="s">
        <v>805</v>
      </c>
      <c r="H171" s="1" t="s">
        <v>62</v>
      </c>
      <c r="I171" s="1" t="s">
        <v>53</v>
      </c>
      <c r="J171" s="1">
        <v>6</v>
      </c>
      <c r="K171" s="1"/>
      <c r="L171" s="1" t="s">
        <v>68</v>
      </c>
      <c r="M171" s="1" t="s">
        <v>817</v>
      </c>
      <c r="N171" s="1"/>
      <c r="O171" s="1"/>
      <c r="P171" s="1"/>
      <c r="Q171" s="1" t="s">
        <v>809</v>
      </c>
      <c r="R171" s="1" t="s">
        <v>310</v>
      </c>
      <c r="S171" s="1">
        <v>964666475</v>
      </c>
      <c r="T171" s="1"/>
      <c r="U171" s="1" t="s">
        <v>297</v>
      </c>
      <c r="V171" s="1" t="s">
        <v>298</v>
      </c>
      <c r="AF171" s="16" t="str">
        <f t="shared" si="0"/>
        <v>IT5422-1-23-2 (BK01)</v>
      </c>
      <c r="AG171" s="17">
        <f t="shared" si="1"/>
        <v>1</v>
      </c>
      <c r="AH171" s="17">
        <f t="shared" si="2"/>
        <v>1.2000000000000002</v>
      </c>
      <c r="AI171" s="18">
        <f>IFERROR(IF(L171="DA",0,IF(L171="TN",VALUE(LEFT(RIGHT(F171,4),1)),IFERROR(VLOOKUP(C171,#REF!,3,0),VLOOKUP(VALUE(C171),#REF!,3,0))*AG171)),AM171+AN171+AO171)</f>
        <v>0</v>
      </c>
      <c r="AJ171" s="18">
        <f t="shared" si="3"/>
        <v>0.2</v>
      </c>
      <c r="AK171" s="19">
        <f t="shared" si="4"/>
        <v>1.2000000000000002</v>
      </c>
      <c r="AM171" s="4">
        <f t="shared" si="5"/>
        <v>0</v>
      </c>
      <c r="AN171" s="4">
        <f t="shared" si="6"/>
        <v>0</v>
      </c>
      <c r="AO171" s="1">
        <f t="shared" si="7"/>
        <v>6</v>
      </c>
      <c r="AP171" s="20" t="e">
        <f>VLOOKUP(C171,#REF!,4,0)</f>
        <v>#REF!</v>
      </c>
      <c r="AQ171" s="1">
        <f>IFERROR(VLOOKUP(AF171,#REF!,6,0),IF(AJ171&gt;1,AJ171-1,AJ171))</f>
        <v>0.2</v>
      </c>
      <c r="AR171" s="1">
        <f>IFERROR(VLOOKUP(AF171,#REF!,24,0),0)</f>
        <v>0</v>
      </c>
      <c r="AS171" s="1">
        <f t="shared" si="8"/>
        <v>0.60000000000000009</v>
      </c>
      <c r="AT171" s="1">
        <f t="shared" si="9"/>
        <v>0</v>
      </c>
      <c r="AU171" s="1">
        <f t="shared" si="10"/>
        <v>3</v>
      </c>
      <c r="AV171" s="21">
        <f t="shared" si="11"/>
        <v>0</v>
      </c>
      <c r="AW171" s="21" cm="1">
        <f t="array" ref="AW171">IF(L171="DATN",0,IF(L171="DA",IF(LEN(Q171)=0,0,0.2),IF(L171="TN",IF(H171="KSCQ",1,1.5), _xlfn.SWITCH(H171,"CN",1.5,"KSCQ",1.5,"CTTT",2,"HEDSPI",1.8,"Viet-Phap",1.8,"KSTN",1.8,"ThSKH",2,"ThSKT",2,"SIE",2,"LATS",2,"KSCLC",1.8,0))))</f>
        <v>0.2</v>
      </c>
      <c r="AX171" s="1">
        <f t="shared" si="12"/>
        <v>6</v>
      </c>
      <c r="AY171" s="1" t="b">
        <f t="shared" si="13"/>
        <v>0</v>
      </c>
      <c r="AZ171" s="1" t="e">
        <f t="shared" si="14"/>
        <v>#REF!</v>
      </c>
    </row>
    <row r="172" spans="1:52" ht="12" customHeight="1" x14ac:dyDescent="0.2">
      <c r="A172" s="1" t="s">
        <v>288</v>
      </c>
      <c r="B172" s="1">
        <v>20232</v>
      </c>
      <c r="C172" s="1" t="s">
        <v>71</v>
      </c>
      <c r="D172" s="1" t="s">
        <v>69</v>
      </c>
      <c r="E172" s="1" t="s">
        <v>70</v>
      </c>
      <c r="F172" s="1" t="s">
        <v>808</v>
      </c>
      <c r="G172" s="1" t="s">
        <v>805</v>
      </c>
      <c r="H172" s="1" t="s">
        <v>62</v>
      </c>
      <c r="I172" s="1" t="s">
        <v>53</v>
      </c>
      <c r="J172" s="1">
        <v>6</v>
      </c>
      <c r="K172" s="1"/>
      <c r="L172" s="1" t="s">
        <v>68</v>
      </c>
      <c r="M172" s="1" t="s">
        <v>817</v>
      </c>
      <c r="N172" s="1"/>
      <c r="O172" s="1"/>
      <c r="P172" s="1"/>
      <c r="Q172" s="1" t="s">
        <v>812</v>
      </c>
      <c r="R172" s="1" t="s">
        <v>813</v>
      </c>
      <c r="S172" s="1">
        <v>944840301</v>
      </c>
      <c r="T172" s="1"/>
      <c r="U172" s="1" t="s">
        <v>297</v>
      </c>
      <c r="V172" s="1" t="s">
        <v>298</v>
      </c>
      <c r="AF172" s="16" t="str">
        <f t="shared" si="0"/>
        <v>IT5422-1-23-2 (BK01)</v>
      </c>
      <c r="AG172" s="17">
        <f t="shared" si="1"/>
        <v>1</v>
      </c>
      <c r="AH172" s="17">
        <f t="shared" si="2"/>
        <v>1.2000000000000002</v>
      </c>
      <c r="AI172" s="18">
        <f>IFERROR(IF(L172="DA",0,IF(L172="TN",VALUE(LEFT(RIGHT(F172,4),1)),IFERROR(VLOOKUP(C172,#REF!,3,0),VLOOKUP(VALUE(C172),#REF!,3,0))*AG172)),AM172+AN172+AO172)</f>
        <v>0</v>
      </c>
      <c r="AJ172" s="18">
        <f t="shared" si="3"/>
        <v>0.2</v>
      </c>
      <c r="AK172" s="19">
        <f t="shared" si="4"/>
        <v>1.2000000000000002</v>
      </c>
      <c r="AM172" s="4">
        <f t="shared" si="5"/>
        <v>0</v>
      </c>
      <c r="AN172" s="4">
        <f t="shared" si="6"/>
        <v>0</v>
      </c>
      <c r="AO172" s="1">
        <f t="shared" si="7"/>
        <v>6</v>
      </c>
      <c r="AP172" s="20" t="e">
        <f>VLOOKUP(C172,#REF!,4,0)</f>
        <v>#REF!</v>
      </c>
      <c r="AQ172" s="1">
        <f>IFERROR(VLOOKUP(AF172,#REF!,6,0),IF(AJ172&gt;1,AJ172-1,AJ172))</f>
        <v>0.2</v>
      </c>
      <c r="AR172" s="1">
        <f>IFERROR(VLOOKUP(AF172,#REF!,24,0),0)</f>
        <v>0</v>
      </c>
      <c r="AS172" s="1">
        <f t="shared" si="8"/>
        <v>0.60000000000000009</v>
      </c>
      <c r="AT172" s="1">
        <f t="shared" si="9"/>
        <v>0</v>
      </c>
      <c r="AU172" s="1">
        <f t="shared" si="10"/>
        <v>3</v>
      </c>
      <c r="AV172" s="21">
        <f t="shared" si="11"/>
        <v>0</v>
      </c>
      <c r="AW172" s="21" cm="1">
        <f t="array" ref="AW172">IF(L172="DATN",0,IF(L172="DA",IF(LEN(Q172)=0,0,0.2),IF(L172="TN",IF(H172="KSCQ",1,1.5), _xlfn.SWITCH(H172,"CN",1.5,"KSCQ",1.5,"CTTT",2,"HEDSPI",1.8,"Viet-Phap",1.8,"KSTN",1.8,"ThSKH",2,"ThSKT",2,"SIE",2,"LATS",2,"KSCLC",1.8,0))))</f>
        <v>0.2</v>
      </c>
      <c r="AX172" s="1">
        <f t="shared" si="12"/>
        <v>6</v>
      </c>
      <c r="AY172" s="1" t="b">
        <f t="shared" si="13"/>
        <v>0</v>
      </c>
      <c r="AZ172" s="1" t="e">
        <f t="shared" si="14"/>
        <v>#REF!</v>
      </c>
    </row>
    <row r="173" spans="1:52" ht="12" customHeight="1" x14ac:dyDescent="0.2">
      <c r="A173" s="1" t="s">
        <v>288</v>
      </c>
      <c r="B173" s="1">
        <v>20232</v>
      </c>
      <c r="C173" s="1" t="s">
        <v>191</v>
      </c>
      <c r="D173" s="1" t="s">
        <v>189</v>
      </c>
      <c r="E173" s="1" t="s">
        <v>190</v>
      </c>
      <c r="F173" s="1" t="s">
        <v>289</v>
      </c>
      <c r="G173" s="1" t="s">
        <v>805</v>
      </c>
      <c r="H173" s="1" t="s">
        <v>62</v>
      </c>
      <c r="I173" s="1" t="s">
        <v>53</v>
      </c>
      <c r="J173" s="1">
        <v>17</v>
      </c>
      <c r="K173" s="1"/>
      <c r="L173" s="1" t="s">
        <v>291</v>
      </c>
      <c r="M173" s="1" t="s">
        <v>817</v>
      </c>
      <c r="N173" s="1"/>
      <c r="O173" s="1"/>
      <c r="P173" s="1"/>
      <c r="Q173" s="1" t="s">
        <v>8</v>
      </c>
      <c r="R173" s="1" t="s">
        <v>439</v>
      </c>
      <c r="S173" s="1">
        <v>968184555</v>
      </c>
      <c r="T173" s="1"/>
      <c r="U173" s="1" t="s">
        <v>297</v>
      </c>
      <c r="V173" s="1" t="s">
        <v>298</v>
      </c>
      <c r="AF173" s="16" t="str">
        <f t="shared" si="0"/>
        <v>IT6606-1-23-2 (BK01)</v>
      </c>
      <c r="AG173" s="17">
        <f t="shared" si="1"/>
        <v>1</v>
      </c>
      <c r="AH173" s="17">
        <f t="shared" si="2"/>
        <v>2</v>
      </c>
      <c r="AI173" s="18">
        <f>IFERROR(IF(L173="DA",0,IF(L173="TN",VALUE(LEFT(RIGHT(F173,4),1)),IFERROR(VLOOKUP(C173,#REF!,3,0),VLOOKUP(VALUE(C173),#REF!,3,0))*AG173)),AM173+AN173+AO173)</f>
        <v>3</v>
      </c>
      <c r="AJ173" s="18">
        <f t="shared" si="3"/>
        <v>2</v>
      </c>
      <c r="AK173" s="19">
        <f t="shared" si="4"/>
        <v>6</v>
      </c>
      <c r="AM173" s="4">
        <f t="shared" si="5"/>
        <v>2</v>
      </c>
      <c r="AN173" s="4">
        <f t="shared" si="6"/>
        <v>1</v>
      </c>
      <c r="AO173" s="1">
        <f t="shared" si="7"/>
        <v>0</v>
      </c>
      <c r="AP173" s="20" t="e">
        <f>VLOOKUP(C173,#REF!,4,0)</f>
        <v>#REF!</v>
      </c>
      <c r="AQ173" s="1">
        <f>IFERROR(VLOOKUP(AF173,#REF!,6,0),IF(AJ173&gt;1,AJ173-1,AJ173))</f>
        <v>1</v>
      </c>
      <c r="AR173" s="1">
        <f>IFERROR(VLOOKUP(AF173,#REF!,24,0),0)</f>
        <v>0</v>
      </c>
      <c r="AS173" s="1">
        <f t="shared" si="8"/>
        <v>2</v>
      </c>
      <c r="AT173" s="1">
        <f t="shared" si="9"/>
        <v>3</v>
      </c>
      <c r="AU173" s="1">
        <f t="shared" si="10"/>
        <v>2</v>
      </c>
      <c r="AV173" s="21">
        <f t="shared" si="11"/>
        <v>0</v>
      </c>
      <c r="AW173" s="21" cm="1">
        <f t="array" ref="AW173">IF(L173="DATN",0,IF(L173="DA",IF(LEN(Q173)=0,0,0.2),IF(L173="TN",IF(H173="KSCQ",1,1.5), _xlfn.SWITCH(H173,"CN",1.5,"KSCQ",1.5,"CTTT",2,"HEDSPI",1.8,"Viet-Phap",1.8,"KSTN",1.8,"ThSKH",2,"ThSKT",2,"SIE",2,"LATS",2,"KSCLC",1.8,0))))</f>
        <v>2</v>
      </c>
      <c r="AX173" s="1">
        <f t="shared" si="12"/>
        <v>17</v>
      </c>
      <c r="AY173" s="1" t="b">
        <f t="shared" si="13"/>
        <v>0</v>
      </c>
      <c r="AZ173" s="1" t="e">
        <f t="shared" si="14"/>
        <v>#REF!</v>
      </c>
    </row>
    <row r="174" spans="1:52" ht="12" customHeight="1" x14ac:dyDescent="0.2">
      <c r="A174" s="1" t="s">
        <v>288</v>
      </c>
      <c r="B174" s="1">
        <v>20232</v>
      </c>
      <c r="C174" s="1" t="s">
        <v>188</v>
      </c>
      <c r="D174" s="1" t="s">
        <v>84</v>
      </c>
      <c r="E174" s="1" t="s">
        <v>187</v>
      </c>
      <c r="F174" s="1" t="s">
        <v>300</v>
      </c>
      <c r="G174" s="1" t="s">
        <v>804</v>
      </c>
      <c r="H174" s="1" t="s">
        <v>62</v>
      </c>
      <c r="I174" s="1" t="s">
        <v>53</v>
      </c>
      <c r="J174" s="1">
        <v>4</v>
      </c>
      <c r="K174" s="1"/>
      <c r="L174" s="1" t="s">
        <v>68</v>
      </c>
      <c r="M174" s="1" t="s">
        <v>817</v>
      </c>
      <c r="N174" s="1"/>
      <c r="O174" s="1"/>
      <c r="P174" s="1"/>
      <c r="Q174" s="1" t="s">
        <v>8</v>
      </c>
      <c r="R174" s="1" t="s">
        <v>439</v>
      </c>
      <c r="S174" s="1">
        <v>968184555</v>
      </c>
      <c r="T174" s="1"/>
      <c r="U174" s="1" t="s">
        <v>297</v>
      </c>
      <c r="V174" s="1" t="s">
        <v>298</v>
      </c>
      <c r="AF174" s="16" t="str">
        <f t="shared" si="0"/>
        <v>IT3160-2023A-BS01</v>
      </c>
      <c r="AG174" s="17">
        <f t="shared" si="1"/>
        <v>1</v>
      </c>
      <c r="AH174" s="17">
        <f t="shared" si="2"/>
        <v>0.8</v>
      </c>
      <c r="AI174" s="18">
        <f>IFERROR(IF(L174="DA",0,IF(L174="TN",VALUE(LEFT(RIGHT(F174,4),1)),IFERROR(VLOOKUP(C174,#REF!,3,0),VLOOKUP(VALUE(C174),#REF!,3,0))*AG174)),AM174+AN174+AO174)</f>
        <v>0</v>
      </c>
      <c r="AJ174" s="18">
        <f t="shared" si="3"/>
        <v>0.2</v>
      </c>
      <c r="AK174" s="19">
        <f t="shared" si="4"/>
        <v>0.8</v>
      </c>
      <c r="AM174" s="4">
        <f t="shared" si="5"/>
        <v>3</v>
      </c>
      <c r="AN174" s="4">
        <f t="shared" si="6"/>
        <v>1</v>
      </c>
      <c r="AO174" s="1">
        <f t="shared" si="7"/>
        <v>0</v>
      </c>
      <c r="AP174" s="20" t="e">
        <f>VLOOKUP(C174,#REF!,4,0)</f>
        <v>#REF!</v>
      </c>
      <c r="AQ174" s="1">
        <f>IFERROR(VLOOKUP(AF174,#REF!,6,0),IF(AJ174&gt;1,AJ174-1,AJ174))</f>
        <v>0.2</v>
      </c>
      <c r="AR174" s="1">
        <f>IFERROR(VLOOKUP(AF174,#REF!,24,0),0)</f>
        <v>0</v>
      </c>
      <c r="AS174" s="1">
        <f t="shared" si="8"/>
        <v>0.60000000000000009</v>
      </c>
      <c r="AT174" s="1">
        <f t="shared" si="9"/>
        <v>0</v>
      </c>
      <c r="AU174" s="1">
        <f t="shared" si="10"/>
        <v>3</v>
      </c>
      <c r="AV174" s="21">
        <f t="shared" si="11"/>
        <v>0</v>
      </c>
      <c r="AW174" s="21" cm="1">
        <f t="array" ref="AW174">IF(L174="DATN",0,IF(L174="DA",IF(LEN(Q174)=0,0,0.2),IF(L174="TN",IF(H174="KSCQ",1,1.5), _xlfn.SWITCH(H174,"CN",1.5,"KSCQ",1.5,"CTTT",2,"HEDSPI",1.8,"Viet-Phap",1.8,"KSTN",1.8,"ThSKH",2,"ThSKT",2,"SIE",2,"LATS",2,"KSCLC",1.8,0))))</f>
        <v>0.2</v>
      </c>
      <c r="AX174" s="1">
        <f t="shared" si="12"/>
        <v>4</v>
      </c>
      <c r="AY174" s="1" t="b">
        <f t="shared" si="13"/>
        <v>0</v>
      </c>
      <c r="AZ174" s="1" t="e">
        <f t="shared" si="14"/>
        <v>#REF!</v>
      </c>
    </row>
    <row r="175" spans="1:52" ht="12" customHeight="1" x14ac:dyDescent="0.2">
      <c r="A175" s="1" t="s">
        <v>288</v>
      </c>
      <c r="B175" s="1">
        <v>20232</v>
      </c>
      <c r="C175" s="1" t="s">
        <v>135</v>
      </c>
      <c r="D175" s="1" t="s">
        <v>108</v>
      </c>
      <c r="E175" s="1" t="s">
        <v>134</v>
      </c>
      <c r="F175" s="1" t="s">
        <v>403</v>
      </c>
      <c r="G175" s="1" t="s">
        <v>804</v>
      </c>
      <c r="H175" s="1" t="s">
        <v>62</v>
      </c>
      <c r="I175" s="1" t="s">
        <v>53</v>
      </c>
      <c r="J175" s="1">
        <v>5</v>
      </c>
      <c r="K175" s="1"/>
      <c r="L175" s="1" t="s">
        <v>68</v>
      </c>
      <c r="M175" s="1" t="s">
        <v>817</v>
      </c>
      <c r="N175" s="1"/>
      <c r="O175" s="1"/>
      <c r="P175" s="1"/>
      <c r="Q175" s="1" t="s">
        <v>23</v>
      </c>
      <c r="R175" s="1" t="s">
        <v>504</v>
      </c>
      <c r="S175" s="1">
        <v>978871955</v>
      </c>
      <c r="T175" s="1"/>
      <c r="U175" s="1" t="s">
        <v>297</v>
      </c>
      <c r="V175" s="1" t="s">
        <v>298</v>
      </c>
      <c r="AF175" s="16" t="str">
        <f t="shared" si="0"/>
        <v>IT3090-2023A-BS01</v>
      </c>
      <c r="AG175" s="17">
        <f t="shared" si="1"/>
        <v>1</v>
      </c>
      <c r="AH175" s="17">
        <f t="shared" si="2"/>
        <v>1</v>
      </c>
      <c r="AI175" s="18">
        <f>IFERROR(IF(L175="DA",0,IF(L175="TN",VALUE(LEFT(RIGHT(F175,4),1)),IFERROR(VLOOKUP(C175,#REF!,3,0),VLOOKUP(VALUE(C175),#REF!,3,0))*AG175)),AM175+AN175+AO175)</f>
        <v>0</v>
      </c>
      <c r="AJ175" s="18">
        <f t="shared" si="3"/>
        <v>0.2</v>
      </c>
      <c r="AK175" s="19">
        <f t="shared" si="4"/>
        <v>1</v>
      </c>
      <c r="AM175" s="4">
        <f t="shared" si="5"/>
        <v>2</v>
      </c>
      <c r="AN175" s="4">
        <f t="shared" si="6"/>
        <v>1</v>
      </c>
      <c r="AO175" s="1">
        <f t="shared" si="7"/>
        <v>1</v>
      </c>
      <c r="AP175" s="20" t="e">
        <f>VLOOKUP(C175,#REF!,4,0)</f>
        <v>#REF!</v>
      </c>
      <c r="AQ175" s="1">
        <f>IFERROR(VLOOKUP(AF175,#REF!,6,0),IF(AJ175&gt;1,AJ175-1,AJ175))</f>
        <v>0.2</v>
      </c>
      <c r="AR175" s="1">
        <f>IFERROR(VLOOKUP(AF175,#REF!,24,0),0)</f>
        <v>0</v>
      </c>
      <c r="AS175" s="1">
        <f t="shared" si="8"/>
        <v>0.60000000000000009</v>
      </c>
      <c r="AT175" s="1">
        <f t="shared" si="9"/>
        <v>0</v>
      </c>
      <c r="AU175" s="1">
        <f t="shared" si="10"/>
        <v>3</v>
      </c>
      <c r="AV175" s="21">
        <f t="shared" si="11"/>
        <v>0</v>
      </c>
      <c r="AW175" s="21" cm="1">
        <f t="array" ref="AW175">IF(L175="DATN",0,IF(L175="DA",IF(LEN(Q175)=0,0,0.2),IF(L175="TN",IF(H175="KSCQ",1,1.5), _xlfn.SWITCH(H175,"CN",1.5,"KSCQ",1.5,"CTTT",2,"HEDSPI",1.8,"Viet-Phap",1.8,"KSTN",1.8,"ThSKH",2,"ThSKT",2,"SIE",2,"LATS",2,"KSCLC",1.8,0))))</f>
        <v>0.2</v>
      </c>
      <c r="AX175" s="1">
        <f t="shared" si="12"/>
        <v>5</v>
      </c>
      <c r="AY175" s="1" t="b">
        <f t="shared" si="13"/>
        <v>0</v>
      </c>
      <c r="AZ175" s="1" t="e">
        <f t="shared" si="14"/>
        <v>#REF!</v>
      </c>
    </row>
    <row r="176" spans="1:52" ht="12" customHeight="1" x14ac:dyDescent="0.2">
      <c r="A176" s="1" t="s">
        <v>288</v>
      </c>
      <c r="B176" s="1">
        <v>20232</v>
      </c>
      <c r="C176" s="1" t="s">
        <v>102</v>
      </c>
      <c r="D176" s="1" t="s">
        <v>100</v>
      </c>
      <c r="E176" s="1" t="s">
        <v>101</v>
      </c>
      <c r="F176" s="1" t="s">
        <v>300</v>
      </c>
      <c r="G176" s="1" t="s">
        <v>805</v>
      </c>
      <c r="H176" s="1" t="s">
        <v>62</v>
      </c>
      <c r="I176" s="1" t="s">
        <v>53</v>
      </c>
      <c r="J176" s="1">
        <v>21</v>
      </c>
      <c r="K176" s="1"/>
      <c r="L176" s="1" t="s">
        <v>291</v>
      </c>
      <c r="M176" s="1" t="s">
        <v>817</v>
      </c>
      <c r="N176" s="1"/>
      <c r="O176" s="1"/>
      <c r="P176" s="1"/>
      <c r="Q176" s="1" t="s">
        <v>9</v>
      </c>
      <c r="R176" s="1" t="s">
        <v>508</v>
      </c>
      <c r="S176" s="1">
        <v>975202268</v>
      </c>
      <c r="T176" s="1"/>
      <c r="U176" s="1" t="s">
        <v>297</v>
      </c>
      <c r="V176" s="1" t="s">
        <v>298</v>
      </c>
      <c r="AF176" s="16" t="str">
        <f t="shared" si="0"/>
        <v>IT6390-1-23-2 (BK01)</v>
      </c>
      <c r="AG176" s="17">
        <f t="shared" si="1"/>
        <v>1</v>
      </c>
      <c r="AH176" s="17">
        <f t="shared" si="2"/>
        <v>7.5</v>
      </c>
      <c r="AI176" s="18">
        <f>IFERROR(IF(L176="DA",0,IF(L176="TN",VALUE(LEFT(RIGHT(F176,4),1)),IFERROR(VLOOKUP(C176,#REF!,3,0),VLOOKUP(VALUE(C176),#REF!,3,0))*AG176)),AM176+AN176+AO176)</f>
        <v>4</v>
      </c>
      <c r="AJ176" s="18">
        <f t="shared" si="3"/>
        <v>2</v>
      </c>
      <c r="AK176" s="19">
        <f t="shared" si="4"/>
        <v>8</v>
      </c>
      <c r="AM176" s="4">
        <f t="shared" si="5"/>
        <v>3</v>
      </c>
      <c r="AN176" s="4">
        <f t="shared" si="6"/>
        <v>1</v>
      </c>
      <c r="AO176" s="1">
        <f t="shared" si="7"/>
        <v>0</v>
      </c>
      <c r="AP176" s="20" t="e">
        <f>VLOOKUP(C176,#REF!,4,0)</f>
        <v>#REF!</v>
      </c>
      <c r="AQ176" s="1">
        <f>IFERROR(VLOOKUP(AF176,#REF!,6,0),IF(AJ176&gt;1,AJ176-1,AJ176))</f>
        <v>1</v>
      </c>
      <c r="AR176" s="1">
        <f>IFERROR(VLOOKUP(AF176,#REF!,24,0),0)</f>
        <v>0</v>
      </c>
      <c r="AS176" s="1">
        <f t="shared" si="8"/>
        <v>3</v>
      </c>
      <c r="AT176" s="1">
        <f t="shared" si="9"/>
        <v>4</v>
      </c>
      <c r="AU176" s="1">
        <f t="shared" si="10"/>
        <v>3</v>
      </c>
      <c r="AV176" s="21">
        <f t="shared" si="11"/>
        <v>0</v>
      </c>
      <c r="AW176" s="21" cm="1">
        <f t="array" ref="AW176">IF(L176="DATN",0,IF(L176="DA",IF(LEN(Q176)=0,0,0.2),IF(L176="TN",IF(H176="KSCQ",1,1.5), _xlfn.SWITCH(H176,"CN",1.5,"KSCQ",1.5,"CTTT",2,"HEDSPI",1.8,"Viet-Phap",1.8,"KSTN",1.8,"ThSKH",2,"ThSKT",2,"SIE",2,"LATS",2,"KSCLC",1.8,0))))</f>
        <v>2</v>
      </c>
      <c r="AX176" s="1">
        <f t="shared" si="12"/>
        <v>21</v>
      </c>
      <c r="AY176" s="1" t="b">
        <f t="shared" si="13"/>
        <v>0</v>
      </c>
      <c r="AZ176" s="1" t="e">
        <f t="shared" si="14"/>
        <v>#REF!</v>
      </c>
    </row>
    <row r="177" spans="1:52" ht="12" customHeight="1" x14ac:dyDescent="0.2">
      <c r="A177" s="1" t="s">
        <v>288</v>
      </c>
      <c r="B177" s="1">
        <v>20232</v>
      </c>
      <c r="C177" s="1" t="s">
        <v>114</v>
      </c>
      <c r="D177" s="1" t="s">
        <v>112</v>
      </c>
      <c r="E177" s="1" t="s">
        <v>113</v>
      </c>
      <c r="F177" s="1" t="s">
        <v>289</v>
      </c>
      <c r="G177" s="1" t="s">
        <v>804</v>
      </c>
      <c r="H177" s="1" t="s">
        <v>62</v>
      </c>
      <c r="I177" s="1" t="s">
        <v>53</v>
      </c>
      <c r="J177" s="1">
        <v>1</v>
      </c>
      <c r="K177" s="1"/>
      <c r="L177" s="1" t="s">
        <v>68</v>
      </c>
      <c r="M177" s="1" t="s">
        <v>817</v>
      </c>
      <c r="N177" s="1"/>
      <c r="O177" s="1"/>
      <c r="P177" s="1"/>
      <c r="Q177" s="1" t="s">
        <v>28</v>
      </c>
      <c r="R177" s="1" t="s">
        <v>535</v>
      </c>
      <c r="S177" s="1">
        <v>975651915</v>
      </c>
      <c r="T177" s="1"/>
      <c r="U177" s="1" t="s">
        <v>297</v>
      </c>
      <c r="V177" s="1" t="s">
        <v>298</v>
      </c>
      <c r="AF177" s="16" t="str">
        <f t="shared" si="0"/>
        <v>IT3011-2023A-BS01</v>
      </c>
      <c r="AG177" s="17">
        <f t="shared" si="1"/>
        <v>1</v>
      </c>
      <c r="AH177" s="17">
        <f t="shared" si="2"/>
        <v>0.2</v>
      </c>
      <c r="AI177" s="18">
        <f>IFERROR(IF(L177="DA",0,IF(L177="TN",VALUE(LEFT(RIGHT(F177,4),1)),IFERROR(VLOOKUP(C177,#REF!,3,0),VLOOKUP(VALUE(C177),#REF!,3,0))*AG177)),AM177+AN177+AO177)</f>
        <v>0</v>
      </c>
      <c r="AJ177" s="18">
        <f t="shared" si="3"/>
        <v>0.2</v>
      </c>
      <c r="AK177" s="19">
        <f t="shared" si="4"/>
        <v>0.2</v>
      </c>
      <c r="AM177" s="4">
        <f t="shared" si="5"/>
        <v>2</v>
      </c>
      <c r="AN177" s="4">
        <f t="shared" si="6"/>
        <v>1</v>
      </c>
      <c r="AO177" s="1">
        <f t="shared" si="7"/>
        <v>0</v>
      </c>
      <c r="AP177" s="20" t="e">
        <f>VLOOKUP(C177,#REF!,4,0)</f>
        <v>#REF!</v>
      </c>
      <c r="AQ177" s="1">
        <f>IFERROR(VLOOKUP(AF177,#REF!,6,0),IF(AJ177&gt;1,AJ177-1,AJ177))</f>
        <v>0.2</v>
      </c>
      <c r="AR177" s="1">
        <f>IFERROR(VLOOKUP(AF177,#REF!,24,0),0)</f>
        <v>0</v>
      </c>
      <c r="AS177" s="1">
        <f t="shared" si="8"/>
        <v>0.4</v>
      </c>
      <c r="AT177" s="1">
        <f t="shared" si="9"/>
        <v>0</v>
      </c>
      <c r="AU177" s="1">
        <f t="shared" si="10"/>
        <v>2</v>
      </c>
      <c r="AV177" s="21">
        <f t="shared" si="11"/>
        <v>0</v>
      </c>
      <c r="AW177" s="21" cm="1">
        <f t="array" ref="AW177">IF(L177="DATN",0,IF(L177="DA",IF(LEN(Q177)=0,0,0.2),IF(L177="TN",IF(H177="KSCQ",1,1.5), _xlfn.SWITCH(H177,"CN",1.5,"KSCQ",1.5,"CTTT",2,"HEDSPI",1.8,"Viet-Phap",1.8,"KSTN",1.8,"ThSKH",2,"ThSKT",2,"SIE",2,"LATS",2,"KSCLC",1.8,0))))</f>
        <v>0.2</v>
      </c>
      <c r="AX177" s="1">
        <f t="shared" si="12"/>
        <v>1</v>
      </c>
      <c r="AY177" s="1" t="b">
        <f t="shared" si="13"/>
        <v>0</v>
      </c>
      <c r="AZ177" s="1" t="e">
        <f t="shared" si="14"/>
        <v>#REF!</v>
      </c>
    </row>
    <row r="178" spans="1:52" ht="12" customHeight="1" x14ac:dyDescent="0.2">
      <c r="A178" s="1" t="s">
        <v>288</v>
      </c>
      <c r="B178" s="1">
        <v>20232</v>
      </c>
      <c r="C178" s="1" t="s">
        <v>89</v>
      </c>
      <c r="D178" s="1" t="s">
        <v>86</v>
      </c>
      <c r="E178" s="1" t="s">
        <v>88</v>
      </c>
      <c r="F178" s="1" t="s">
        <v>300</v>
      </c>
      <c r="G178" s="1" t="s">
        <v>804</v>
      </c>
      <c r="H178" s="1" t="s">
        <v>62</v>
      </c>
      <c r="I178" s="1" t="s">
        <v>53</v>
      </c>
      <c r="J178" s="1">
        <v>2</v>
      </c>
      <c r="K178" s="1"/>
      <c r="L178" s="1" t="s">
        <v>68</v>
      </c>
      <c r="M178" s="1" t="s">
        <v>817</v>
      </c>
      <c r="N178" s="1"/>
      <c r="O178" s="1"/>
      <c r="P178" s="1"/>
      <c r="Q178" s="1" t="s">
        <v>6</v>
      </c>
      <c r="R178" s="1" t="s">
        <v>546</v>
      </c>
      <c r="S178" s="1">
        <v>904674102</v>
      </c>
      <c r="T178" s="1"/>
      <c r="U178" s="1" t="s">
        <v>297</v>
      </c>
      <c r="V178" s="1" t="s">
        <v>298</v>
      </c>
      <c r="AF178" s="16" t="str">
        <f t="shared" si="0"/>
        <v>IT4772E-2023A-BS01</v>
      </c>
      <c r="AG178" s="17">
        <f t="shared" si="1"/>
        <v>1</v>
      </c>
      <c r="AH178" s="17">
        <f t="shared" si="2"/>
        <v>0.4</v>
      </c>
      <c r="AI178" s="18">
        <f>IFERROR(IF(L178="DA",0,IF(L178="TN",VALUE(LEFT(RIGHT(F178,4),1)),IFERROR(VLOOKUP(C178,#REF!,3,0),VLOOKUP(VALUE(C178),#REF!,3,0))*AG178)),AM178+AN178+AO178)</f>
        <v>0</v>
      </c>
      <c r="AJ178" s="18">
        <f t="shared" si="3"/>
        <v>0.2</v>
      </c>
      <c r="AK178" s="19">
        <f t="shared" si="4"/>
        <v>0.4</v>
      </c>
      <c r="AM178" s="4">
        <f t="shared" si="5"/>
        <v>3</v>
      </c>
      <c r="AN178" s="4">
        <f t="shared" si="6"/>
        <v>1</v>
      </c>
      <c r="AO178" s="1">
        <f t="shared" si="7"/>
        <v>0</v>
      </c>
      <c r="AP178" s="20" t="e">
        <f>VLOOKUP(C178,#REF!,4,0)</f>
        <v>#REF!</v>
      </c>
      <c r="AQ178" s="1">
        <f>IFERROR(VLOOKUP(AF178,#REF!,6,0),IF(AJ178&gt;1,AJ178-1,AJ178))</f>
        <v>0.2</v>
      </c>
      <c r="AR178" s="1">
        <f>IFERROR(VLOOKUP(AF178,#REF!,24,0),0)</f>
        <v>0</v>
      </c>
      <c r="AS178" s="1">
        <f t="shared" si="8"/>
        <v>0.60000000000000009</v>
      </c>
      <c r="AT178" s="1">
        <f t="shared" si="9"/>
        <v>0</v>
      </c>
      <c r="AU178" s="1">
        <f t="shared" si="10"/>
        <v>3</v>
      </c>
      <c r="AV178" s="21">
        <f t="shared" si="11"/>
        <v>0</v>
      </c>
      <c r="AW178" s="21" cm="1">
        <f t="array" ref="AW178">IF(L178="DATN",0,IF(L178="DA",IF(LEN(Q178)=0,0,0.2),IF(L178="TN",IF(H178="KSCQ",1,1.5), _xlfn.SWITCH(H178,"CN",1.5,"KSCQ",1.5,"CTTT",2,"HEDSPI",1.8,"Viet-Phap",1.8,"KSTN",1.8,"ThSKH",2,"ThSKT",2,"SIE",2,"LATS",2,"KSCLC",1.8,0))))</f>
        <v>0.2</v>
      </c>
      <c r="AX178" s="1">
        <f t="shared" si="12"/>
        <v>2</v>
      </c>
      <c r="AY178" s="1" t="b">
        <f t="shared" si="13"/>
        <v>0</v>
      </c>
      <c r="AZ178" s="1" t="e">
        <f t="shared" si="14"/>
        <v>#REF!</v>
      </c>
    </row>
    <row r="179" spans="1:52" ht="12" customHeight="1" x14ac:dyDescent="0.2">
      <c r="A179" s="1" t="s">
        <v>288</v>
      </c>
      <c r="B179" s="1">
        <v>20232</v>
      </c>
      <c r="C179" s="1" t="s">
        <v>194</v>
      </c>
      <c r="D179" s="1" t="s">
        <v>126</v>
      </c>
      <c r="E179" s="1" t="s">
        <v>815</v>
      </c>
      <c r="F179" s="1" t="s">
        <v>357</v>
      </c>
      <c r="G179" s="1" t="s">
        <v>804</v>
      </c>
      <c r="H179" s="1" t="s">
        <v>62</v>
      </c>
      <c r="I179" s="1" t="s">
        <v>53</v>
      </c>
      <c r="J179" s="1">
        <v>4</v>
      </c>
      <c r="K179" s="1"/>
      <c r="L179" s="1" t="s">
        <v>68</v>
      </c>
      <c r="M179" s="1" t="s">
        <v>817</v>
      </c>
      <c r="N179" s="1"/>
      <c r="O179" s="1"/>
      <c r="P179" s="1"/>
      <c r="Q179" s="1" t="s">
        <v>41</v>
      </c>
      <c r="R179" s="1" t="s">
        <v>553</v>
      </c>
      <c r="S179" s="1">
        <v>946668608</v>
      </c>
      <c r="T179" s="1"/>
      <c r="U179" s="1" t="s">
        <v>297</v>
      </c>
      <c r="V179" s="1" t="s">
        <v>298</v>
      </c>
      <c r="AF179" s="16" t="str">
        <f t="shared" si="0"/>
        <v>IT3180-2023A-BS01</v>
      </c>
      <c r="AG179" s="17">
        <f t="shared" si="1"/>
        <v>1</v>
      </c>
      <c r="AH179" s="17">
        <f t="shared" si="2"/>
        <v>0.8</v>
      </c>
      <c r="AI179" s="18">
        <f>IFERROR(IF(L179="DA",0,IF(L179="TN",VALUE(LEFT(RIGHT(F179,4),1)),IFERROR(VLOOKUP(C179,#REF!,3,0),VLOOKUP(VALUE(C179),#REF!,3,0))*AG179)),AM179+AN179+AO179)</f>
        <v>0</v>
      </c>
      <c r="AJ179" s="18">
        <f t="shared" si="3"/>
        <v>0.2</v>
      </c>
      <c r="AK179" s="19">
        <f t="shared" si="4"/>
        <v>0.8</v>
      </c>
      <c r="AM179" s="4">
        <f t="shared" si="5"/>
        <v>2</v>
      </c>
      <c r="AN179" s="4">
        <f t="shared" si="6"/>
        <v>2</v>
      </c>
      <c r="AO179" s="1">
        <f t="shared" si="7"/>
        <v>0</v>
      </c>
      <c r="AP179" s="20" t="e">
        <f>VLOOKUP(C179,#REF!,4,0)</f>
        <v>#REF!</v>
      </c>
      <c r="AQ179" s="1">
        <f>IFERROR(VLOOKUP(AF179,#REF!,6,0),IF(AJ179&gt;1,AJ179-1,AJ179))</f>
        <v>0.2</v>
      </c>
      <c r="AR179" s="1">
        <f>IFERROR(VLOOKUP(AF179,#REF!,24,0),0)</f>
        <v>0</v>
      </c>
      <c r="AS179" s="1">
        <f t="shared" si="8"/>
        <v>0.60000000000000009</v>
      </c>
      <c r="AT179" s="1">
        <f t="shared" si="9"/>
        <v>0</v>
      </c>
      <c r="AU179" s="1">
        <f t="shared" si="10"/>
        <v>3</v>
      </c>
      <c r="AV179" s="21">
        <f t="shared" si="11"/>
        <v>0</v>
      </c>
      <c r="AW179" s="21" cm="1">
        <f t="array" ref="AW179">IF(L179="DATN",0,IF(L179="DA",IF(LEN(Q179)=0,0,0.2),IF(L179="TN",IF(H179="KSCQ",1,1.5), _xlfn.SWITCH(H179,"CN",1.5,"KSCQ",1.5,"CTTT",2,"HEDSPI",1.8,"Viet-Phap",1.8,"KSTN",1.8,"ThSKH",2,"ThSKT",2,"SIE",2,"LATS",2,"KSCLC",1.8,0))))</f>
        <v>0.2</v>
      </c>
      <c r="AX179" s="1">
        <f t="shared" si="12"/>
        <v>4</v>
      </c>
      <c r="AY179" s="1" t="b">
        <f t="shared" si="13"/>
        <v>0</v>
      </c>
      <c r="AZ179" s="1" t="e">
        <f t="shared" si="14"/>
        <v>#REF!</v>
      </c>
    </row>
    <row r="180" spans="1:52" ht="12" customHeight="1" x14ac:dyDescent="0.2">
      <c r="A180" s="1" t="s">
        <v>288</v>
      </c>
      <c r="B180" s="1">
        <v>20232</v>
      </c>
      <c r="C180" s="1" t="s">
        <v>146</v>
      </c>
      <c r="D180" s="1" t="s">
        <v>144</v>
      </c>
      <c r="E180" s="1" t="s">
        <v>145</v>
      </c>
      <c r="F180" s="1" t="s">
        <v>403</v>
      </c>
      <c r="G180" s="1" t="s">
        <v>804</v>
      </c>
      <c r="H180" s="1" t="s">
        <v>62</v>
      </c>
      <c r="I180" s="1" t="s">
        <v>53</v>
      </c>
      <c r="J180" s="1">
        <v>4</v>
      </c>
      <c r="K180" s="1"/>
      <c r="L180" s="1" t="s">
        <v>68</v>
      </c>
      <c r="M180" s="1" t="s">
        <v>817</v>
      </c>
      <c r="N180" s="1"/>
      <c r="O180" s="1"/>
      <c r="P180" s="1"/>
      <c r="Q180" s="1" t="s">
        <v>21</v>
      </c>
      <c r="R180" s="1" t="s">
        <v>587</v>
      </c>
      <c r="S180" s="1">
        <v>988088210</v>
      </c>
      <c r="T180" s="1"/>
      <c r="U180" s="1" t="s">
        <v>297</v>
      </c>
      <c r="V180" s="1" t="s">
        <v>298</v>
      </c>
      <c r="AF180" s="16" t="str">
        <f t="shared" si="0"/>
        <v>IT4490-2023A-BS01</v>
      </c>
      <c r="AG180" s="17">
        <f t="shared" si="1"/>
        <v>1</v>
      </c>
      <c r="AH180" s="17">
        <f t="shared" si="2"/>
        <v>0.8</v>
      </c>
      <c r="AI180" s="18">
        <f>IFERROR(IF(L180="DA",0,IF(L180="TN",VALUE(LEFT(RIGHT(F180,4),1)),IFERROR(VLOOKUP(C180,#REF!,3,0),VLOOKUP(VALUE(C180),#REF!,3,0))*AG180)),AM180+AN180+AO180)</f>
        <v>0</v>
      </c>
      <c r="AJ180" s="18">
        <f t="shared" si="3"/>
        <v>0.2</v>
      </c>
      <c r="AK180" s="19">
        <f t="shared" si="4"/>
        <v>0.8</v>
      </c>
      <c r="AM180" s="4">
        <f t="shared" si="5"/>
        <v>2</v>
      </c>
      <c r="AN180" s="4">
        <f t="shared" si="6"/>
        <v>1</v>
      </c>
      <c r="AO180" s="1">
        <f t="shared" si="7"/>
        <v>1</v>
      </c>
      <c r="AP180" s="20" t="e">
        <f>VLOOKUP(C180,#REF!,4,0)</f>
        <v>#REF!</v>
      </c>
      <c r="AQ180" s="1">
        <f>IFERROR(VLOOKUP(AF180,#REF!,6,0),IF(AJ180&gt;1,AJ180-1,AJ180))</f>
        <v>0.2</v>
      </c>
      <c r="AR180" s="1">
        <f>IFERROR(VLOOKUP(AF180,#REF!,24,0),0)</f>
        <v>0</v>
      </c>
      <c r="AS180" s="1">
        <f t="shared" si="8"/>
        <v>0.60000000000000009</v>
      </c>
      <c r="AT180" s="1">
        <f t="shared" si="9"/>
        <v>0</v>
      </c>
      <c r="AU180" s="1">
        <f t="shared" si="10"/>
        <v>3</v>
      </c>
      <c r="AV180" s="21">
        <f t="shared" si="11"/>
        <v>0</v>
      </c>
      <c r="AW180" s="21" cm="1">
        <f t="array" ref="AW180">IF(L180="DATN",0,IF(L180="DA",IF(LEN(Q180)=0,0,0.2),IF(L180="TN",IF(H180="KSCQ",1,1.5), _xlfn.SWITCH(H180,"CN",1.5,"KSCQ",1.5,"CTTT",2,"HEDSPI",1.8,"Viet-Phap",1.8,"KSTN",1.8,"ThSKH",2,"ThSKT",2,"SIE",2,"LATS",2,"KSCLC",1.8,0))))</f>
        <v>0.2</v>
      </c>
      <c r="AX180" s="1">
        <f t="shared" si="12"/>
        <v>4</v>
      </c>
      <c r="AY180" s="1" t="b">
        <f t="shared" si="13"/>
        <v>0</v>
      </c>
      <c r="AZ180" s="1" t="e">
        <f t="shared" si="14"/>
        <v>#REF!</v>
      </c>
    </row>
    <row r="181" spans="1:52" ht="12" customHeight="1" x14ac:dyDescent="0.2">
      <c r="A181" s="1" t="s">
        <v>288</v>
      </c>
      <c r="B181" s="1">
        <v>20232</v>
      </c>
      <c r="C181" s="1" t="s">
        <v>213</v>
      </c>
      <c r="D181" s="1" t="s">
        <v>211</v>
      </c>
      <c r="E181" s="1" t="s">
        <v>212</v>
      </c>
      <c r="F181" s="1" t="s">
        <v>300</v>
      </c>
      <c r="G181" s="1" t="s">
        <v>805</v>
      </c>
      <c r="H181" s="1" t="s">
        <v>62</v>
      </c>
      <c r="I181" s="1" t="s">
        <v>53</v>
      </c>
      <c r="J181" s="1">
        <v>12</v>
      </c>
      <c r="K181" s="1"/>
      <c r="L181" s="1" t="s">
        <v>291</v>
      </c>
      <c r="M181" s="1" t="s">
        <v>817</v>
      </c>
      <c r="N181" s="1"/>
      <c r="O181" s="1"/>
      <c r="P181" s="1"/>
      <c r="Q181" s="1" t="s">
        <v>31</v>
      </c>
      <c r="R181" s="1" t="s">
        <v>816</v>
      </c>
      <c r="S181" s="1">
        <v>964131714</v>
      </c>
      <c r="T181" s="1"/>
      <c r="U181" s="1" t="s">
        <v>297</v>
      </c>
      <c r="V181" s="1" t="s">
        <v>298</v>
      </c>
      <c r="AF181" s="16" t="str">
        <f t="shared" si="0"/>
        <v>IT5409-1-23-2 (BK01)</v>
      </c>
      <c r="AG181" s="17">
        <f t="shared" si="1"/>
        <v>1</v>
      </c>
      <c r="AH181" s="17">
        <f t="shared" si="2"/>
        <v>7.5</v>
      </c>
      <c r="AI181" s="18">
        <f>IFERROR(IF(L181="DA",0,IF(L181="TN",VALUE(LEFT(RIGHT(F181,4),1)),IFERROR(VLOOKUP(C181,#REF!,3,0),VLOOKUP(VALUE(C181),#REF!,3,0))*AG181)),AM181+AN181+AO181)</f>
        <v>4</v>
      </c>
      <c r="AJ181" s="18">
        <f t="shared" si="3"/>
        <v>2</v>
      </c>
      <c r="AK181" s="19">
        <f t="shared" si="4"/>
        <v>8</v>
      </c>
      <c r="AM181" s="4">
        <f t="shared" si="5"/>
        <v>3</v>
      </c>
      <c r="AN181" s="4">
        <f t="shared" si="6"/>
        <v>1</v>
      </c>
      <c r="AO181" s="1">
        <f t="shared" si="7"/>
        <v>0</v>
      </c>
      <c r="AP181" s="20" t="e">
        <f>VLOOKUP(C181,#REF!,4,0)</f>
        <v>#REF!</v>
      </c>
      <c r="AQ181" s="1">
        <f>IFERROR(VLOOKUP(AF181,#REF!,6,0),IF(AJ181&gt;1,AJ181-1,AJ181))</f>
        <v>1</v>
      </c>
      <c r="AR181" s="1">
        <f>IFERROR(VLOOKUP(AF181,#REF!,24,0),0)</f>
        <v>0</v>
      </c>
      <c r="AS181" s="1">
        <f t="shared" si="8"/>
        <v>3</v>
      </c>
      <c r="AT181" s="1">
        <f t="shared" si="9"/>
        <v>4</v>
      </c>
      <c r="AU181" s="1">
        <f t="shared" si="10"/>
        <v>3</v>
      </c>
      <c r="AV181" s="21">
        <f t="shared" si="11"/>
        <v>0</v>
      </c>
      <c r="AW181" s="21" cm="1">
        <f t="array" ref="AW181">IF(L181="DATN",0,IF(L181="DA",IF(LEN(Q181)=0,0,0.2),IF(L181="TN",IF(H181="KSCQ",1,1.5), _xlfn.SWITCH(H181,"CN",1.5,"KSCQ",1.5,"CTTT",2,"HEDSPI",1.8,"Viet-Phap",1.8,"KSTN",1.8,"ThSKH",2,"ThSKT",2,"SIE",2,"LATS",2,"KSCLC",1.8,0))))</f>
        <v>2</v>
      </c>
      <c r="AX181" s="1">
        <f t="shared" si="12"/>
        <v>12</v>
      </c>
      <c r="AY181" s="1" t="b">
        <f t="shared" si="13"/>
        <v>0</v>
      </c>
      <c r="AZ181" s="1" t="e">
        <f t="shared" si="14"/>
        <v>#REF!</v>
      </c>
    </row>
    <row r="182" spans="1:52" ht="12" customHeight="1" x14ac:dyDescent="0.2">
      <c r="A182" s="1" t="s">
        <v>288</v>
      </c>
      <c r="B182" s="1">
        <v>20232</v>
      </c>
      <c r="C182" s="1" t="s">
        <v>210</v>
      </c>
      <c r="D182" s="1" t="s">
        <v>208</v>
      </c>
      <c r="E182" s="1" t="s">
        <v>209</v>
      </c>
      <c r="F182" s="1" t="s">
        <v>475</v>
      </c>
      <c r="G182" s="1" t="s">
        <v>804</v>
      </c>
      <c r="H182" s="1" t="s">
        <v>62</v>
      </c>
      <c r="I182" s="1" t="s">
        <v>53</v>
      </c>
      <c r="J182" s="1">
        <v>2</v>
      </c>
      <c r="K182" s="1"/>
      <c r="L182" s="1" t="s">
        <v>68</v>
      </c>
      <c r="M182" s="1" t="s">
        <v>817</v>
      </c>
      <c r="N182" s="1"/>
      <c r="O182" s="1"/>
      <c r="P182" s="1"/>
      <c r="Q182" s="1" t="s">
        <v>31</v>
      </c>
      <c r="R182" s="1" t="s">
        <v>816</v>
      </c>
      <c r="S182" s="1">
        <v>964131714</v>
      </c>
      <c r="T182" s="1"/>
      <c r="U182" s="1" t="s">
        <v>297</v>
      </c>
      <c r="V182" s="1" t="s">
        <v>298</v>
      </c>
      <c r="AF182" s="16" t="str">
        <f t="shared" si="0"/>
        <v>IT3170-2023A-BS01</v>
      </c>
      <c r="AG182" s="17">
        <f t="shared" si="1"/>
        <v>1</v>
      </c>
      <c r="AH182" s="17">
        <f t="shared" si="2"/>
        <v>0.4</v>
      </c>
      <c r="AI182" s="18">
        <f>IFERROR(IF(L182="DA",0,IF(L182="TN",VALUE(LEFT(RIGHT(F182,4),1)),IFERROR(VLOOKUP(C182,#REF!,3,0),VLOOKUP(VALUE(C182),#REF!,3,0))*AG182)),AM182+AN182+AO182)</f>
        <v>0</v>
      </c>
      <c r="AJ182" s="18">
        <f t="shared" si="3"/>
        <v>0.2</v>
      </c>
      <c r="AK182" s="19">
        <f t="shared" si="4"/>
        <v>0.4</v>
      </c>
      <c r="AM182" s="4">
        <f t="shared" si="5"/>
        <v>2</v>
      </c>
      <c r="AN182" s="4">
        <f t="shared" si="6"/>
        <v>0</v>
      </c>
      <c r="AO182" s="1">
        <f t="shared" si="7"/>
        <v>1</v>
      </c>
      <c r="AP182" s="20" t="e">
        <f>VLOOKUP(C182,#REF!,4,0)</f>
        <v>#REF!</v>
      </c>
      <c r="AQ182" s="1">
        <f>IFERROR(VLOOKUP(AF182,#REF!,6,0),IF(AJ182&gt;1,AJ182-1,AJ182))</f>
        <v>0.2</v>
      </c>
      <c r="AR182" s="1">
        <f>IFERROR(VLOOKUP(AF182,#REF!,24,0),0)</f>
        <v>0</v>
      </c>
      <c r="AS182" s="1">
        <f t="shared" si="8"/>
        <v>0.4</v>
      </c>
      <c r="AT182" s="1">
        <f t="shared" si="9"/>
        <v>0</v>
      </c>
      <c r="AU182" s="1">
        <f t="shared" si="10"/>
        <v>2</v>
      </c>
      <c r="AV182" s="21">
        <f t="shared" si="11"/>
        <v>0</v>
      </c>
      <c r="AW182" s="21" cm="1">
        <f t="array" ref="AW182">IF(L182="DATN",0,IF(L182="DA",IF(LEN(Q182)=0,0,0.2),IF(L182="TN",IF(H182="KSCQ",1,1.5), _xlfn.SWITCH(H182,"CN",1.5,"KSCQ",1.5,"CTTT",2,"HEDSPI",1.8,"Viet-Phap",1.8,"KSTN",1.8,"ThSKH",2,"ThSKT",2,"SIE",2,"LATS",2,"KSCLC",1.8,0))))</f>
        <v>0.2</v>
      </c>
      <c r="AX182" s="1">
        <f t="shared" si="12"/>
        <v>2</v>
      </c>
      <c r="AY182" s="1" t="b">
        <f t="shared" si="13"/>
        <v>0</v>
      </c>
      <c r="AZ182" s="1" t="e">
        <f t="shared" si="14"/>
        <v>#REF!</v>
      </c>
    </row>
    <row r="183" spans="1:52" ht="12" customHeight="1" x14ac:dyDescent="0.2">
      <c r="A183" s="1" t="s">
        <v>288</v>
      </c>
      <c r="B183" s="1">
        <v>20232</v>
      </c>
      <c r="C183" s="1" t="s">
        <v>171</v>
      </c>
      <c r="D183" s="1" t="s">
        <v>132</v>
      </c>
      <c r="E183" s="1" t="s">
        <v>170</v>
      </c>
      <c r="F183" s="1" t="s">
        <v>300</v>
      </c>
      <c r="G183" s="1" t="s">
        <v>804</v>
      </c>
      <c r="H183" s="1" t="s">
        <v>62</v>
      </c>
      <c r="I183" s="1" t="s">
        <v>53</v>
      </c>
      <c r="J183" s="1">
        <v>6</v>
      </c>
      <c r="K183" s="1"/>
      <c r="L183" s="1" t="s">
        <v>68</v>
      </c>
      <c r="M183" s="1" t="s">
        <v>817</v>
      </c>
      <c r="N183" s="1"/>
      <c r="O183" s="1"/>
      <c r="P183" s="1"/>
      <c r="Q183" s="1" t="s">
        <v>11</v>
      </c>
      <c r="R183" s="1" t="s">
        <v>611</v>
      </c>
      <c r="S183" s="1">
        <v>915418800</v>
      </c>
      <c r="T183" s="1"/>
      <c r="U183" s="1" t="s">
        <v>297</v>
      </c>
      <c r="V183" s="1" t="s">
        <v>298</v>
      </c>
      <c r="AF183" s="16" t="str">
        <f t="shared" si="0"/>
        <v>IT3190E-2023A-BS01</v>
      </c>
      <c r="AG183" s="17">
        <f t="shared" si="1"/>
        <v>1</v>
      </c>
      <c r="AH183" s="17">
        <f t="shared" si="2"/>
        <v>1.2000000000000002</v>
      </c>
      <c r="AI183" s="18">
        <f>IFERROR(IF(L183="DA",0,IF(L183="TN",VALUE(LEFT(RIGHT(F183,4),1)),IFERROR(VLOOKUP(C183,#REF!,3,0),VLOOKUP(VALUE(C183),#REF!,3,0))*AG183)),AM183+AN183+AO183)</f>
        <v>0</v>
      </c>
      <c r="AJ183" s="18">
        <f t="shared" si="3"/>
        <v>0.2</v>
      </c>
      <c r="AK183" s="19">
        <f t="shared" si="4"/>
        <v>1.2000000000000002</v>
      </c>
      <c r="AM183" s="4">
        <f t="shared" si="5"/>
        <v>3</v>
      </c>
      <c r="AN183" s="4">
        <f t="shared" si="6"/>
        <v>1</v>
      </c>
      <c r="AO183" s="1">
        <f t="shared" si="7"/>
        <v>0</v>
      </c>
      <c r="AP183" s="20" t="e">
        <f>VLOOKUP(C183,#REF!,4,0)</f>
        <v>#REF!</v>
      </c>
      <c r="AQ183" s="1">
        <f>IFERROR(VLOOKUP(AF183,#REF!,6,0),IF(AJ183&gt;1,AJ183-1,AJ183))</f>
        <v>0.2</v>
      </c>
      <c r="AR183" s="1">
        <f>IFERROR(VLOOKUP(AF183,#REF!,24,0),0)</f>
        <v>0</v>
      </c>
      <c r="AS183" s="1">
        <f t="shared" si="8"/>
        <v>0.60000000000000009</v>
      </c>
      <c r="AT183" s="1">
        <f t="shared" si="9"/>
        <v>0</v>
      </c>
      <c r="AU183" s="1">
        <f t="shared" si="10"/>
        <v>3</v>
      </c>
      <c r="AV183" s="21">
        <f t="shared" si="11"/>
        <v>0</v>
      </c>
      <c r="AW183" s="21" cm="1">
        <f t="array" ref="AW183">IF(L183="DATN",0,IF(L183="DA",IF(LEN(Q183)=0,0,0.2),IF(L183="TN",IF(H183="KSCQ",1,1.5), _xlfn.SWITCH(H183,"CN",1.5,"KSCQ",1.5,"CTTT",2,"HEDSPI",1.8,"Viet-Phap",1.8,"KSTN",1.8,"ThSKH",2,"ThSKT",2,"SIE",2,"LATS",2,"KSCLC",1.8,0))))</f>
        <v>0.2</v>
      </c>
      <c r="AX183" s="1">
        <f t="shared" si="12"/>
        <v>6</v>
      </c>
      <c r="AY183" s="1" t="b">
        <f t="shared" si="13"/>
        <v>0</v>
      </c>
      <c r="AZ183" s="1" t="e">
        <f t="shared" si="14"/>
        <v>#REF!</v>
      </c>
    </row>
    <row r="184" spans="1:52" ht="12" customHeight="1" x14ac:dyDescent="0.2">
      <c r="A184" s="1" t="s">
        <v>288</v>
      </c>
      <c r="B184" s="1">
        <v>20232</v>
      </c>
      <c r="C184" s="1" t="s">
        <v>118</v>
      </c>
      <c r="D184" s="1" t="s">
        <v>115</v>
      </c>
      <c r="E184" s="1" t="s">
        <v>117</v>
      </c>
      <c r="F184" s="1" t="s">
        <v>300</v>
      </c>
      <c r="G184" s="1" t="s">
        <v>805</v>
      </c>
      <c r="H184" s="1" t="s">
        <v>62</v>
      </c>
      <c r="I184" s="1" t="s">
        <v>53</v>
      </c>
      <c r="J184" s="1">
        <v>12</v>
      </c>
      <c r="K184" s="1"/>
      <c r="L184" s="1" t="s">
        <v>291</v>
      </c>
      <c r="M184" s="1" t="s">
        <v>817</v>
      </c>
      <c r="N184" s="1"/>
      <c r="O184" s="1"/>
      <c r="P184" s="1"/>
      <c r="Q184" s="1" t="s">
        <v>5</v>
      </c>
      <c r="R184" s="1" t="s">
        <v>618</v>
      </c>
      <c r="S184" s="1">
        <v>904855316</v>
      </c>
      <c r="T184" s="1"/>
      <c r="U184" s="1" t="s">
        <v>297</v>
      </c>
      <c r="V184" s="1" t="s">
        <v>298</v>
      </c>
      <c r="AF184" s="16" t="str">
        <f t="shared" si="0"/>
        <v>IT4885-1-23-2 (BK01)</v>
      </c>
      <c r="AG184" s="17">
        <f t="shared" si="1"/>
        <v>1</v>
      </c>
      <c r="AH184" s="17">
        <f t="shared" si="2"/>
        <v>7.5</v>
      </c>
      <c r="AI184" s="18">
        <f>IFERROR(IF(L184="DA",0,IF(L184="TN",VALUE(LEFT(RIGHT(F184,4),1)),IFERROR(VLOOKUP(C184,#REF!,3,0),VLOOKUP(VALUE(C184),#REF!,3,0))*AG184)),AM184+AN184+AO184)</f>
        <v>4</v>
      </c>
      <c r="AJ184" s="18">
        <f t="shared" si="3"/>
        <v>2</v>
      </c>
      <c r="AK184" s="19">
        <f t="shared" si="4"/>
        <v>8</v>
      </c>
      <c r="AM184" s="4">
        <f t="shared" si="5"/>
        <v>3</v>
      </c>
      <c r="AN184" s="4">
        <f t="shared" si="6"/>
        <v>1</v>
      </c>
      <c r="AO184" s="1">
        <f t="shared" si="7"/>
        <v>0</v>
      </c>
      <c r="AP184" s="20" t="e">
        <f>VLOOKUP(C184,#REF!,4,0)</f>
        <v>#REF!</v>
      </c>
      <c r="AQ184" s="1">
        <f>IFERROR(VLOOKUP(AF184,#REF!,6,0),IF(AJ184&gt;1,AJ184-1,AJ184))</f>
        <v>1</v>
      </c>
      <c r="AR184" s="1">
        <f>IFERROR(VLOOKUP(AF184,#REF!,24,0),0)</f>
        <v>0</v>
      </c>
      <c r="AS184" s="1">
        <f t="shared" si="8"/>
        <v>3</v>
      </c>
      <c r="AT184" s="1">
        <f t="shared" si="9"/>
        <v>4</v>
      </c>
      <c r="AU184" s="1">
        <f t="shared" si="10"/>
        <v>3</v>
      </c>
      <c r="AV184" s="21">
        <f t="shared" si="11"/>
        <v>0</v>
      </c>
      <c r="AW184" s="21" cm="1">
        <f t="array" ref="AW184">IF(L184="DATN",0,IF(L184="DA",IF(LEN(Q184)=0,0,0.2),IF(L184="TN",IF(H184="KSCQ",1,1.5), _xlfn.SWITCH(H184,"CN",1.5,"KSCQ",1.5,"CTTT",2,"HEDSPI",1.8,"Viet-Phap",1.8,"KSTN",1.8,"ThSKH",2,"ThSKT",2,"SIE",2,"LATS",2,"KSCLC",1.8,0))))</f>
        <v>2</v>
      </c>
      <c r="AX184" s="1">
        <f t="shared" si="12"/>
        <v>12</v>
      </c>
      <c r="AY184" s="1" t="b">
        <f t="shared" si="13"/>
        <v>0</v>
      </c>
      <c r="AZ184" s="1" t="e">
        <f t="shared" si="14"/>
        <v>#REF!</v>
      </c>
    </row>
    <row r="185" spans="1:52" ht="12" customHeight="1" x14ac:dyDescent="0.2">
      <c r="AF185" s="16">
        <f t="shared" si="0"/>
        <v>0</v>
      </c>
      <c r="AG185" s="17">
        <f t="shared" si="1"/>
        <v>1</v>
      </c>
      <c r="AH185" s="17" t="e">
        <f t="shared" si="2"/>
        <v>#VALUE!</v>
      </c>
      <c r="AI185" s="18" t="e">
        <f>IFERROR(IF(L185="DA",0,IF(L185="TN",VALUE(LEFT(RIGHT(F185,4),1)),IFERROR(VLOOKUP(C185,#REF!,3,0),VLOOKUP(VALUE(C185),#REF!,3,0))*AG185)),AM185+AN185+AO185)</f>
        <v>#VALUE!</v>
      </c>
      <c r="AJ185" s="18">
        <f t="shared" si="3"/>
        <v>0</v>
      </c>
      <c r="AK185" s="19">
        <f t="shared" si="4"/>
        <v>0</v>
      </c>
      <c r="AM185" s="4" t="e">
        <f t="shared" si="5"/>
        <v>#VALUE!</v>
      </c>
      <c r="AN185" s="4" t="e">
        <f t="shared" si="6"/>
        <v>#VALUE!</v>
      </c>
      <c r="AO185" s="1" t="e">
        <f t="shared" si="7"/>
        <v>#VALUE!</v>
      </c>
      <c r="AP185" s="20" t="e">
        <f>VLOOKUP(C185,#REF!,4,0)</f>
        <v>#REF!</v>
      </c>
      <c r="AQ185" s="1">
        <f>IFERROR(VLOOKUP(AF185,#REF!,6,0),IF(AJ185&gt;1,AJ185-1,AJ185))</f>
        <v>0</v>
      </c>
      <c r="AR185" s="1">
        <f>IFERROR(VLOOKUP(AF185,#REF!,24,0),0)</f>
        <v>0</v>
      </c>
      <c r="AS185" s="1" t="e">
        <f t="shared" si="8"/>
        <v>#VALUE!</v>
      </c>
      <c r="AT185" s="1" t="e">
        <f t="shared" si="9"/>
        <v>#VALUE!</v>
      </c>
      <c r="AU185" s="1" t="e">
        <f t="shared" si="10"/>
        <v>#VALUE!</v>
      </c>
      <c r="AV185" s="21">
        <f t="shared" si="11"/>
        <v>0</v>
      </c>
      <c r="AW185" s="21" cm="1">
        <f t="array" ref="AW185">IF(L185="DATN",0,IF(L185="DA",IF(LEN(Q185)=0,0,0.2),IF(L185="TN",IF(H185="KSCQ",1,1.5), _xlfn.SWITCH(H185,"CN",1.5,"KSCQ",1.5,"CTTT",2,"HEDSPI",1.8,"Viet-Phap",1.8,"KSTN",1.8,"ThSKH",2,"ThSKT",2,"SIE",2,"LATS",2,"KSCLC",1.8,0))))</f>
        <v>0</v>
      </c>
      <c r="AX185" s="1">
        <f t="shared" si="12"/>
        <v>0</v>
      </c>
      <c r="AY185" s="1" t="b">
        <f t="shared" si="13"/>
        <v>1</v>
      </c>
      <c r="AZ185" s="1" t="e">
        <f t="shared" si="14"/>
        <v>#REF!</v>
      </c>
    </row>
    <row r="186" spans="1:52" ht="12" customHeight="1" x14ac:dyDescent="0.2">
      <c r="AF186" s="16">
        <f t="shared" si="0"/>
        <v>0</v>
      </c>
      <c r="AG186" s="17">
        <f t="shared" si="1"/>
        <v>1</v>
      </c>
      <c r="AH186" s="17" t="e">
        <f t="shared" si="2"/>
        <v>#VALUE!</v>
      </c>
      <c r="AI186" s="18" t="e">
        <f>IFERROR(IF(L186="DA",0,IF(L186="TN",VALUE(LEFT(RIGHT(F186,4),1)),IFERROR(VLOOKUP(C186,#REF!,3,0),VLOOKUP(VALUE(C186),#REF!,3,0))*AG186)),AM186+AN186+AO186)</f>
        <v>#VALUE!</v>
      </c>
      <c r="AJ186" s="18">
        <f t="shared" si="3"/>
        <v>0</v>
      </c>
      <c r="AK186" s="19">
        <f t="shared" si="4"/>
        <v>0</v>
      </c>
      <c r="AM186" s="4" t="e">
        <f t="shared" si="5"/>
        <v>#VALUE!</v>
      </c>
      <c r="AN186" s="4" t="e">
        <f t="shared" si="6"/>
        <v>#VALUE!</v>
      </c>
      <c r="AO186" s="1" t="e">
        <f t="shared" si="7"/>
        <v>#VALUE!</v>
      </c>
      <c r="AP186" s="20" t="e">
        <f>VLOOKUP(C186,#REF!,4,0)</f>
        <v>#REF!</v>
      </c>
      <c r="AQ186" s="1">
        <f>IFERROR(VLOOKUP(AF186,#REF!,6,0),IF(AJ186&gt;1,AJ186-1,AJ186))</f>
        <v>0</v>
      </c>
      <c r="AR186" s="1">
        <f>IFERROR(VLOOKUP(AF186,#REF!,24,0),0)</f>
        <v>0</v>
      </c>
      <c r="AS186" s="1" t="e">
        <f t="shared" si="8"/>
        <v>#VALUE!</v>
      </c>
      <c r="AT186" s="1" t="e">
        <f t="shared" si="9"/>
        <v>#VALUE!</v>
      </c>
      <c r="AU186" s="1" t="e">
        <f t="shared" si="10"/>
        <v>#VALUE!</v>
      </c>
      <c r="AV186" s="21">
        <f t="shared" si="11"/>
        <v>0</v>
      </c>
      <c r="AW186" s="21" cm="1">
        <f t="array" ref="AW186">IF(L186="DATN",0,IF(L186="DA",IF(LEN(Q186)=0,0,0.2),IF(L186="TN",IF(H186="KSCQ",1,1.5), _xlfn.SWITCH(H186,"CN",1.5,"KSCQ",1.5,"CTTT",2,"HEDSPI",1.8,"Viet-Phap",1.8,"KSTN",1.8,"ThSKH",2,"ThSKT",2,"SIE",2,"LATS",2,"KSCLC",1.8,0))))</f>
        <v>0</v>
      </c>
      <c r="AX186" s="1">
        <f t="shared" si="12"/>
        <v>0</v>
      </c>
      <c r="AY186" s="1" t="b">
        <f t="shared" si="13"/>
        <v>1</v>
      </c>
      <c r="AZ186" s="1" t="e">
        <f t="shared" si="14"/>
        <v>#REF!</v>
      </c>
    </row>
    <row r="187" spans="1:52" ht="12" customHeight="1" x14ac:dyDescent="0.2">
      <c r="AF187" s="16">
        <f t="shared" si="0"/>
        <v>0</v>
      </c>
      <c r="AG187" s="17">
        <f t="shared" si="1"/>
        <v>1</v>
      </c>
      <c r="AH187" s="17" t="e">
        <f t="shared" si="2"/>
        <v>#VALUE!</v>
      </c>
      <c r="AI187" s="18" t="e">
        <f>IFERROR(IF(L187="DA",0,IF(L187="TN",VALUE(LEFT(RIGHT(F187,4),1)),IFERROR(VLOOKUP(C187,#REF!,3,0),VLOOKUP(VALUE(C187),#REF!,3,0))*AG187)),AM187+AN187+AO187)</f>
        <v>#VALUE!</v>
      </c>
      <c r="AJ187" s="18">
        <f t="shared" si="3"/>
        <v>0</v>
      </c>
      <c r="AK187" s="19">
        <f t="shared" si="4"/>
        <v>0</v>
      </c>
      <c r="AM187" s="4" t="e">
        <f t="shared" si="5"/>
        <v>#VALUE!</v>
      </c>
      <c r="AN187" s="4" t="e">
        <f t="shared" si="6"/>
        <v>#VALUE!</v>
      </c>
      <c r="AO187" s="1" t="e">
        <f t="shared" si="7"/>
        <v>#VALUE!</v>
      </c>
      <c r="AP187" s="20" t="e">
        <f>VLOOKUP(C187,#REF!,4,0)</f>
        <v>#REF!</v>
      </c>
      <c r="AQ187" s="1">
        <f>IFERROR(VLOOKUP(AF187,#REF!,6,0),IF(AJ187&gt;1,AJ187-1,AJ187))</f>
        <v>0</v>
      </c>
      <c r="AR187" s="1">
        <f>IFERROR(VLOOKUP(AF187,#REF!,24,0),0)</f>
        <v>0</v>
      </c>
      <c r="AS187" s="1" t="e">
        <f t="shared" si="8"/>
        <v>#VALUE!</v>
      </c>
      <c r="AT187" s="1" t="e">
        <f t="shared" si="9"/>
        <v>#VALUE!</v>
      </c>
      <c r="AU187" s="1" t="e">
        <f t="shared" si="10"/>
        <v>#VALUE!</v>
      </c>
      <c r="AV187" s="21">
        <f t="shared" si="11"/>
        <v>0</v>
      </c>
      <c r="AW187" s="21" cm="1">
        <f t="array" ref="AW187">IF(L187="DATN",0,IF(L187="DA",IF(LEN(Q187)=0,0,0.2),IF(L187="TN",IF(H187="KSCQ",1,1.5), _xlfn.SWITCH(H187,"CN",1.5,"KSCQ",1.5,"CTTT",2,"HEDSPI",1.8,"Viet-Phap",1.8,"KSTN",1.8,"ThSKH",2,"ThSKT",2,"SIE",2,"LATS",2,"KSCLC",1.8,0))))</f>
        <v>0</v>
      </c>
      <c r="AX187" s="1">
        <f t="shared" si="12"/>
        <v>0</v>
      </c>
      <c r="AY187" s="1" t="b">
        <f t="shared" si="13"/>
        <v>1</v>
      </c>
      <c r="AZ187" s="1" t="e">
        <f t="shared" si="14"/>
        <v>#REF!</v>
      </c>
    </row>
    <row r="188" spans="1:52" ht="12" customHeight="1" x14ac:dyDescent="0.2">
      <c r="AF188" s="16">
        <f t="shared" si="0"/>
        <v>0</v>
      </c>
      <c r="AG188" s="17">
        <f t="shared" si="1"/>
        <v>1</v>
      </c>
      <c r="AH188" s="17" t="e">
        <f t="shared" si="2"/>
        <v>#VALUE!</v>
      </c>
      <c r="AI188" s="18" t="e">
        <f>IFERROR(IF(L188="DA",0,IF(L188="TN",VALUE(LEFT(RIGHT(F188,4),1)),IFERROR(VLOOKUP(C188,#REF!,3,0),VLOOKUP(VALUE(C188),#REF!,3,0))*AG188)),AM188+AN188+AO188)</f>
        <v>#VALUE!</v>
      </c>
      <c r="AJ188" s="18">
        <f t="shared" si="3"/>
        <v>0</v>
      </c>
      <c r="AK188" s="19">
        <f t="shared" si="4"/>
        <v>0</v>
      </c>
      <c r="AM188" s="4" t="e">
        <f t="shared" si="5"/>
        <v>#VALUE!</v>
      </c>
      <c r="AN188" s="4" t="e">
        <f t="shared" si="6"/>
        <v>#VALUE!</v>
      </c>
      <c r="AO188" s="1" t="e">
        <f t="shared" si="7"/>
        <v>#VALUE!</v>
      </c>
      <c r="AP188" s="20" t="e">
        <f>VLOOKUP(C188,#REF!,4,0)</f>
        <v>#REF!</v>
      </c>
      <c r="AQ188" s="1">
        <f>IFERROR(VLOOKUP(AF188,#REF!,6,0),IF(AJ188&gt;1,AJ188-1,AJ188))</f>
        <v>0</v>
      </c>
      <c r="AR188" s="1">
        <f>IFERROR(VLOOKUP(AF188,#REF!,24,0),0)</f>
        <v>0</v>
      </c>
      <c r="AS188" s="1" t="e">
        <f t="shared" si="8"/>
        <v>#VALUE!</v>
      </c>
      <c r="AT188" s="1" t="e">
        <f t="shared" si="9"/>
        <v>#VALUE!</v>
      </c>
      <c r="AU188" s="1" t="e">
        <f t="shared" si="10"/>
        <v>#VALUE!</v>
      </c>
      <c r="AV188" s="21">
        <f t="shared" si="11"/>
        <v>0</v>
      </c>
      <c r="AW188" s="21" cm="1">
        <f t="array" ref="AW188">IF(L188="DATN",0,IF(L188="DA",IF(LEN(Q188)=0,0,0.2),IF(L188="TN",IF(H188="KSCQ",1,1.5), _xlfn.SWITCH(H188,"CN",1.5,"KSCQ",1.5,"CTTT",2,"HEDSPI",1.8,"Viet-Phap",1.8,"KSTN",1.8,"ThSKH",2,"ThSKT",2,"SIE",2,"LATS",2,"KSCLC",1.8,0))))</f>
        <v>0</v>
      </c>
      <c r="AX188" s="1">
        <f t="shared" si="12"/>
        <v>0</v>
      </c>
      <c r="AY188" s="1" t="b">
        <f t="shared" si="13"/>
        <v>1</v>
      </c>
      <c r="AZ188" s="1" t="e">
        <f t="shared" si="14"/>
        <v>#REF!</v>
      </c>
    </row>
    <row r="189" spans="1:52" ht="12" customHeight="1" x14ac:dyDescent="0.2">
      <c r="AF189" s="16">
        <f t="shared" si="0"/>
        <v>0</v>
      </c>
      <c r="AG189" s="17">
        <f t="shared" si="1"/>
        <v>1</v>
      </c>
      <c r="AH189" s="17" t="e">
        <f t="shared" si="2"/>
        <v>#VALUE!</v>
      </c>
      <c r="AI189" s="18" t="e">
        <f>IFERROR(IF(L189="DA",0,IF(L189="TN",VALUE(LEFT(RIGHT(F189,4),1)),IFERROR(VLOOKUP(C189,#REF!,3,0),VLOOKUP(VALUE(C189),#REF!,3,0))*AG189)),AM189+AN189+AO189)</f>
        <v>#VALUE!</v>
      </c>
      <c r="AJ189" s="18">
        <f t="shared" si="3"/>
        <v>0</v>
      </c>
      <c r="AK189" s="19">
        <f t="shared" si="4"/>
        <v>0</v>
      </c>
      <c r="AM189" s="4" t="e">
        <f t="shared" si="5"/>
        <v>#VALUE!</v>
      </c>
      <c r="AN189" s="4" t="e">
        <f t="shared" si="6"/>
        <v>#VALUE!</v>
      </c>
      <c r="AO189" s="1" t="e">
        <f t="shared" si="7"/>
        <v>#VALUE!</v>
      </c>
      <c r="AP189" s="20" t="e">
        <f>VLOOKUP(C189,#REF!,4,0)</f>
        <v>#REF!</v>
      </c>
      <c r="AQ189" s="1">
        <f>IFERROR(VLOOKUP(AF189,#REF!,6,0),IF(AJ189&gt;1,AJ189-1,AJ189))</f>
        <v>0</v>
      </c>
      <c r="AR189" s="1">
        <f>IFERROR(VLOOKUP(AF189,#REF!,24,0),0)</f>
        <v>0</v>
      </c>
      <c r="AS189" s="1" t="e">
        <f t="shared" si="8"/>
        <v>#VALUE!</v>
      </c>
      <c r="AT189" s="1" t="e">
        <f t="shared" si="9"/>
        <v>#VALUE!</v>
      </c>
      <c r="AU189" s="1" t="e">
        <f t="shared" si="10"/>
        <v>#VALUE!</v>
      </c>
      <c r="AV189" s="21">
        <f t="shared" si="11"/>
        <v>0</v>
      </c>
      <c r="AW189" s="21" cm="1">
        <f t="array" ref="AW189">IF(L189="DATN",0,IF(L189="DA",IF(LEN(Q189)=0,0,0.2),IF(L189="TN",IF(H189="KSCQ",1,1.5), _xlfn.SWITCH(H189,"CN",1.5,"KSCQ",1.5,"CTTT",2,"HEDSPI",1.8,"Viet-Phap",1.8,"KSTN",1.8,"ThSKH",2,"ThSKT",2,"SIE",2,"LATS",2,"KSCLC",1.8,0))))</f>
        <v>0</v>
      </c>
      <c r="AX189" s="1">
        <f t="shared" si="12"/>
        <v>0</v>
      </c>
      <c r="AY189" s="1" t="b">
        <f t="shared" si="13"/>
        <v>1</v>
      </c>
      <c r="AZ189" s="1" t="e">
        <f t="shared" si="14"/>
        <v>#REF!</v>
      </c>
    </row>
    <row r="190" spans="1:52" ht="12" customHeight="1" x14ac:dyDescent="0.2">
      <c r="AF190" s="16">
        <f t="shared" si="0"/>
        <v>0</v>
      </c>
      <c r="AG190" s="17">
        <f t="shared" si="1"/>
        <v>1</v>
      </c>
      <c r="AH190" s="17" t="e">
        <f t="shared" si="2"/>
        <v>#VALUE!</v>
      </c>
      <c r="AI190" s="18" t="e">
        <f>IFERROR(IF(L190="DA",0,IF(L190="TN",VALUE(LEFT(RIGHT(F190,4),1)),IFERROR(VLOOKUP(C190,#REF!,3,0),VLOOKUP(VALUE(C190),#REF!,3,0))*AG190)),AM190+AN190+AO190)</f>
        <v>#VALUE!</v>
      </c>
      <c r="AJ190" s="18">
        <f t="shared" si="3"/>
        <v>0</v>
      </c>
      <c r="AK190" s="19">
        <f t="shared" si="4"/>
        <v>0</v>
      </c>
      <c r="AM190" s="4" t="e">
        <f t="shared" si="5"/>
        <v>#VALUE!</v>
      </c>
      <c r="AN190" s="4" t="e">
        <f t="shared" si="6"/>
        <v>#VALUE!</v>
      </c>
      <c r="AO190" s="1" t="e">
        <f t="shared" si="7"/>
        <v>#VALUE!</v>
      </c>
      <c r="AP190" s="20" t="e">
        <f>VLOOKUP(C190,#REF!,4,0)</f>
        <v>#REF!</v>
      </c>
      <c r="AQ190" s="1">
        <f>IFERROR(VLOOKUP(AF190,#REF!,6,0),IF(AJ190&gt;1,AJ190-1,AJ190))</f>
        <v>0</v>
      </c>
      <c r="AR190" s="1">
        <f>IFERROR(VLOOKUP(AF190,#REF!,24,0),0)</f>
        <v>0</v>
      </c>
      <c r="AS190" s="1" t="e">
        <f t="shared" si="8"/>
        <v>#VALUE!</v>
      </c>
      <c r="AT190" s="1" t="e">
        <f t="shared" si="9"/>
        <v>#VALUE!</v>
      </c>
      <c r="AU190" s="1" t="e">
        <f t="shared" si="10"/>
        <v>#VALUE!</v>
      </c>
      <c r="AV190" s="21">
        <f t="shared" si="11"/>
        <v>0</v>
      </c>
      <c r="AW190" s="21" cm="1">
        <f t="array" ref="AW190">IF(L190="DATN",0,IF(L190="DA",IF(LEN(Q190)=0,0,0.2),IF(L190="TN",IF(H190="KSCQ",1,1.5), _xlfn.SWITCH(H190,"CN",1.5,"KSCQ",1.5,"CTTT",2,"HEDSPI",1.8,"Viet-Phap",1.8,"KSTN",1.8,"ThSKH",2,"ThSKT",2,"SIE",2,"LATS",2,"KSCLC",1.8,0))))</f>
        <v>0</v>
      </c>
      <c r="AX190" s="1">
        <f t="shared" si="12"/>
        <v>0</v>
      </c>
      <c r="AY190" s="1" t="b">
        <f t="shared" si="13"/>
        <v>1</v>
      </c>
      <c r="AZ190" s="1" t="e">
        <f t="shared" si="14"/>
        <v>#REF!</v>
      </c>
    </row>
    <row r="191" spans="1:52" ht="12" customHeight="1" x14ac:dyDescent="0.2">
      <c r="AF191" s="16">
        <f t="shared" si="0"/>
        <v>0</v>
      </c>
      <c r="AG191" s="17">
        <f t="shared" si="1"/>
        <v>1</v>
      </c>
      <c r="AH191" s="17" t="e">
        <f t="shared" si="2"/>
        <v>#VALUE!</v>
      </c>
      <c r="AI191" s="18" t="e">
        <f>IFERROR(IF(L191="DA",0,IF(L191="TN",VALUE(LEFT(RIGHT(F191,4),1)),IFERROR(VLOOKUP(C191,#REF!,3,0),VLOOKUP(VALUE(C191),#REF!,3,0))*AG191)),AM191+AN191+AO191)</f>
        <v>#VALUE!</v>
      </c>
      <c r="AJ191" s="18">
        <f t="shared" si="3"/>
        <v>0</v>
      </c>
      <c r="AK191" s="19">
        <f t="shared" si="4"/>
        <v>0</v>
      </c>
      <c r="AM191" s="4" t="e">
        <f t="shared" si="5"/>
        <v>#VALUE!</v>
      </c>
      <c r="AN191" s="4" t="e">
        <f t="shared" si="6"/>
        <v>#VALUE!</v>
      </c>
      <c r="AO191" s="1" t="e">
        <f t="shared" si="7"/>
        <v>#VALUE!</v>
      </c>
      <c r="AP191" s="20" t="e">
        <f>VLOOKUP(C191,#REF!,4,0)</f>
        <v>#REF!</v>
      </c>
      <c r="AQ191" s="1">
        <f>IFERROR(VLOOKUP(AF191,#REF!,6,0),IF(AJ191&gt;1,AJ191-1,AJ191))</f>
        <v>0</v>
      </c>
      <c r="AR191" s="1">
        <f>IFERROR(VLOOKUP(AF191,#REF!,24,0),0)</f>
        <v>0</v>
      </c>
      <c r="AS191" s="1" t="e">
        <f t="shared" si="8"/>
        <v>#VALUE!</v>
      </c>
      <c r="AT191" s="1" t="e">
        <f t="shared" si="9"/>
        <v>#VALUE!</v>
      </c>
      <c r="AU191" s="1" t="e">
        <f t="shared" si="10"/>
        <v>#VALUE!</v>
      </c>
      <c r="AV191" s="21">
        <f t="shared" si="11"/>
        <v>0</v>
      </c>
      <c r="AW191" s="21" cm="1">
        <f t="array" ref="AW191">IF(L191="DATN",0,IF(L191="DA",IF(LEN(Q191)=0,0,0.2),IF(L191="TN",IF(H191="KSCQ",1,1.5), _xlfn.SWITCH(H191,"CN",1.5,"KSCQ",1.5,"CTTT",2,"HEDSPI",1.8,"Viet-Phap",1.8,"KSTN",1.8,"ThSKH",2,"ThSKT",2,"SIE",2,"LATS",2,"KSCLC",1.8,0))))</f>
        <v>0</v>
      </c>
      <c r="AX191" s="1">
        <f t="shared" si="12"/>
        <v>0</v>
      </c>
      <c r="AY191" s="1" t="b">
        <f t="shared" si="13"/>
        <v>1</v>
      </c>
      <c r="AZ191" s="1" t="e">
        <f t="shared" si="14"/>
        <v>#REF!</v>
      </c>
    </row>
    <row r="192" spans="1:52" ht="12" customHeight="1" x14ac:dyDescent="0.2">
      <c r="AF192" s="16">
        <f t="shared" si="0"/>
        <v>0</v>
      </c>
      <c r="AG192" s="17">
        <f t="shared" si="1"/>
        <v>1</v>
      </c>
      <c r="AH192" s="17" t="e">
        <f t="shared" si="2"/>
        <v>#VALUE!</v>
      </c>
      <c r="AI192" s="18" t="e">
        <f>IFERROR(IF(L192="DA",0,IF(L192="TN",VALUE(LEFT(RIGHT(F192,4),1)),IFERROR(VLOOKUP(C192,#REF!,3,0),VLOOKUP(VALUE(C192),#REF!,3,0))*AG192)),AM192+AN192+AO192)</f>
        <v>#VALUE!</v>
      </c>
      <c r="AJ192" s="18">
        <f t="shared" si="3"/>
        <v>0</v>
      </c>
      <c r="AK192" s="19">
        <f t="shared" si="4"/>
        <v>0</v>
      </c>
      <c r="AM192" s="4" t="e">
        <f t="shared" si="5"/>
        <v>#VALUE!</v>
      </c>
      <c r="AN192" s="4" t="e">
        <f t="shared" si="6"/>
        <v>#VALUE!</v>
      </c>
      <c r="AO192" s="1" t="e">
        <f t="shared" si="7"/>
        <v>#VALUE!</v>
      </c>
      <c r="AP192" s="20" t="e">
        <f>VLOOKUP(C192,#REF!,4,0)</f>
        <v>#REF!</v>
      </c>
      <c r="AQ192" s="1">
        <f>IFERROR(VLOOKUP(AF192,#REF!,6,0),IF(AJ192&gt;1,AJ192-1,AJ192))</f>
        <v>0</v>
      </c>
      <c r="AR192" s="1">
        <f>IFERROR(VLOOKUP(AF192,#REF!,24,0),0)</f>
        <v>0</v>
      </c>
      <c r="AS192" s="1" t="e">
        <f t="shared" si="8"/>
        <v>#VALUE!</v>
      </c>
      <c r="AT192" s="1" t="e">
        <f t="shared" si="9"/>
        <v>#VALUE!</v>
      </c>
      <c r="AU192" s="1" t="e">
        <f t="shared" si="10"/>
        <v>#VALUE!</v>
      </c>
      <c r="AV192" s="21">
        <f t="shared" si="11"/>
        <v>0</v>
      </c>
      <c r="AW192" s="21" cm="1">
        <f t="array" ref="AW192">IF(L192="DATN",0,IF(L192="DA",IF(LEN(Q192)=0,0,0.2),IF(L192="TN",IF(H192="KSCQ",1,1.5), _xlfn.SWITCH(H192,"CN",1.5,"KSCQ",1.5,"CTTT",2,"HEDSPI",1.8,"Viet-Phap",1.8,"KSTN",1.8,"ThSKH",2,"ThSKT",2,"SIE",2,"LATS",2,"KSCLC",1.8,0))))</f>
        <v>0</v>
      </c>
      <c r="AX192" s="1">
        <f t="shared" si="12"/>
        <v>0</v>
      </c>
      <c r="AY192" s="1" t="b">
        <f t="shared" si="13"/>
        <v>1</v>
      </c>
      <c r="AZ192" s="1" t="e">
        <f t="shared" si="14"/>
        <v>#REF!</v>
      </c>
    </row>
    <row r="193" spans="32:52" ht="12" customHeight="1" x14ac:dyDescent="0.2">
      <c r="AF193" s="16">
        <f t="shared" si="0"/>
        <v>0</v>
      </c>
      <c r="AG193" s="17">
        <f t="shared" si="1"/>
        <v>1</v>
      </c>
      <c r="AH193" s="17" t="e">
        <f t="shared" si="2"/>
        <v>#VALUE!</v>
      </c>
      <c r="AI193" s="18" t="e">
        <f>IFERROR(IF(L193="DA",0,IF(L193="TN",VALUE(LEFT(RIGHT(F193,4),1)),IFERROR(VLOOKUP(C193,#REF!,3,0),VLOOKUP(VALUE(C193),#REF!,3,0))*AG193)),AM193+AN193+AO193)</f>
        <v>#VALUE!</v>
      </c>
      <c r="AJ193" s="18">
        <f t="shared" si="3"/>
        <v>0</v>
      </c>
      <c r="AK193" s="19">
        <f t="shared" si="4"/>
        <v>0</v>
      </c>
      <c r="AM193" s="4" t="e">
        <f t="shared" si="5"/>
        <v>#VALUE!</v>
      </c>
      <c r="AN193" s="4" t="e">
        <f t="shared" si="6"/>
        <v>#VALUE!</v>
      </c>
      <c r="AO193" s="1" t="e">
        <f t="shared" si="7"/>
        <v>#VALUE!</v>
      </c>
      <c r="AP193" s="20" t="e">
        <f>VLOOKUP(C193,#REF!,4,0)</f>
        <v>#REF!</v>
      </c>
      <c r="AQ193" s="1">
        <f>IFERROR(VLOOKUP(AF193,#REF!,6,0),IF(AJ193&gt;1,AJ193-1,AJ193))</f>
        <v>0</v>
      </c>
      <c r="AR193" s="1">
        <f>IFERROR(VLOOKUP(AF193,#REF!,24,0),0)</f>
        <v>0</v>
      </c>
      <c r="AS193" s="1" t="e">
        <f t="shared" si="8"/>
        <v>#VALUE!</v>
      </c>
      <c r="AT193" s="1" t="e">
        <f t="shared" si="9"/>
        <v>#VALUE!</v>
      </c>
      <c r="AU193" s="1" t="e">
        <f t="shared" si="10"/>
        <v>#VALUE!</v>
      </c>
      <c r="AV193" s="21">
        <f t="shared" si="11"/>
        <v>0</v>
      </c>
      <c r="AW193" s="21" cm="1">
        <f t="array" ref="AW193">IF(L193="DATN",0,IF(L193="DA",IF(LEN(Q193)=0,0,0.2),IF(L193="TN",IF(H193="KSCQ",1,1.5), _xlfn.SWITCH(H193,"CN",1.5,"KSCQ",1.5,"CTTT",2,"HEDSPI",1.8,"Viet-Phap",1.8,"KSTN",1.8,"ThSKH",2,"ThSKT",2,"SIE",2,"LATS",2,"KSCLC",1.8,0))))</f>
        <v>0</v>
      </c>
      <c r="AX193" s="1">
        <f t="shared" si="12"/>
        <v>0</v>
      </c>
      <c r="AY193" s="1" t="b">
        <f t="shared" si="13"/>
        <v>1</v>
      </c>
      <c r="AZ193" s="1" t="e">
        <f t="shared" si="14"/>
        <v>#REF!</v>
      </c>
    </row>
    <row r="194" spans="32:52" ht="12" customHeight="1" x14ac:dyDescent="0.2">
      <c r="AF194" s="16">
        <f t="shared" si="0"/>
        <v>0</v>
      </c>
      <c r="AG194" s="17">
        <f t="shared" si="1"/>
        <v>1</v>
      </c>
      <c r="AH194" s="17" t="e">
        <f t="shared" si="2"/>
        <v>#VALUE!</v>
      </c>
      <c r="AI194" s="18" t="e">
        <f>IFERROR(IF(L194="DA",0,IF(L194="TN",VALUE(LEFT(RIGHT(F194,4),1)),IFERROR(VLOOKUP(C194,#REF!,3,0),VLOOKUP(VALUE(C194),#REF!,3,0))*AG194)),AM194+AN194+AO194)</f>
        <v>#VALUE!</v>
      </c>
      <c r="AJ194" s="18">
        <f t="shared" si="3"/>
        <v>0</v>
      </c>
      <c r="AK194" s="19">
        <f t="shared" si="4"/>
        <v>0</v>
      </c>
      <c r="AM194" s="4" t="e">
        <f t="shared" si="5"/>
        <v>#VALUE!</v>
      </c>
      <c r="AN194" s="4" t="e">
        <f t="shared" si="6"/>
        <v>#VALUE!</v>
      </c>
      <c r="AO194" s="1" t="e">
        <f t="shared" si="7"/>
        <v>#VALUE!</v>
      </c>
      <c r="AP194" s="20" t="e">
        <f>VLOOKUP(C194,#REF!,4,0)</f>
        <v>#REF!</v>
      </c>
      <c r="AQ194" s="1">
        <f>IFERROR(VLOOKUP(AF194,#REF!,6,0),IF(AJ194&gt;1,AJ194-1,AJ194))</f>
        <v>0</v>
      </c>
      <c r="AR194" s="1">
        <f>IFERROR(VLOOKUP(AF194,#REF!,24,0),0)</f>
        <v>0</v>
      </c>
      <c r="AS194" s="1" t="e">
        <f t="shared" si="8"/>
        <v>#VALUE!</v>
      </c>
      <c r="AT194" s="1" t="e">
        <f t="shared" si="9"/>
        <v>#VALUE!</v>
      </c>
      <c r="AU194" s="1" t="e">
        <f t="shared" si="10"/>
        <v>#VALUE!</v>
      </c>
      <c r="AV194" s="21">
        <f t="shared" si="11"/>
        <v>0</v>
      </c>
      <c r="AW194" s="21" cm="1">
        <f t="array" ref="AW194">IF(L194="DATN",0,IF(L194="DA",IF(LEN(Q194)=0,0,0.2),IF(L194="TN",IF(H194="KSCQ",1,1.5), _xlfn.SWITCH(H194,"CN",1.5,"KSCQ",1.5,"CTTT",2,"HEDSPI",1.8,"Viet-Phap",1.8,"KSTN",1.8,"ThSKH",2,"ThSKT",2,"SIE",2,"LATS",2,"KSCLC",1.8,0))))</f>
        <v>0</v>
      </c>
      <c r="AX194" s="1">
        <f t="shared" si="12"/>
        <v>0</v>
      </c>
      <c r="AY194" s="1" t="b">
        <f t="shared" si="13"/>
        <v>1</v>
      </c>
      <c r="AZ194" s="1" t="e">
        <f t="shared" si="14"/>
        <v>#REF!</v>
      </c>
    </row>
    <row r="195" spans="32:52" ht="12" customHeight="1" x14ac:dyDescent="0.2">
      <c r="AF195" s="16">
        <f t="shared" si="0"/>
        <v>0</v>
      </c>
      <c r="AG195" s="17">
        <f t="shared" si="1"/>
        <v>1</v>
      </c>
      <c r="AH195" s="17" t="e">
        <f t="shared" si="2"/>
        <v>#VALUE!</v>
      </c>
      <c r="AI195" s="18" t="e">
        <f>IFERROR(IF(L195="DA",0,IF(L195="TN",VALUE(LEFT(RIGHT(F195,4),1)),IFERROR(VLOOKUP(C195,#REF!,3,0),VLOOKUP(VALUE(C195),#REF!,3,0))*AG195)),AM195+AN195+AO195)</f>
        <v>#VALUE!</v>
      </c>
      <c r="AJ195" s="18">
        <f t="shared" si="3"/>
        <v>0</v>
      </c>
      <c r="AK195" s="19">
        <f t="shared" si="4"/>
        <v>0</v>
      </c>
      <c r="AM195" s="4" t="e">
        <f t="shared" si="5"/>
        <v>#VALUE!</v>
      </c>
      <c r="AN195" s="4" t="e">
        <f t="shared" si="6"/>
        <v>#VALUE!</v>
      </c>
      <c r="AO195" s="1" t="e">
        <f t="shared" si="7"/>
        <v>#VALUE!</v>
      </c>
      <c r="AP195" s="20" t="e">
        <f>VLOOKUP(C195,#REF!,4,0)</f>
        <v>#REF!</v>
      </c>
      <c r="AQ195" s="1">
        <f>IFERROR(VLOOKUP(AF195,#REF!,6,0),IF(AJ195&gt;1,AJ195-1,AJ195))</f>
        <v>0</v>
      </c>
      <c r="AR195" s="1">
        <f>IFERROR(VLOOKUP(AF195,#REF!,24,0),0)</f>
        <v>0</v>
      </c>
      <c r="AS195" s="1" t="e">
        <f t="shared" si="8"/>
        <v>#VALUE!</v>
      </c>
      <c r="AT195" s="1" t="e">
        <f t="shared" si="9"/>
        <v>#VALUE!</v>
      </c>
      <c r="AU195" s="1" t="e">
        <f t="shared" si="10"/>
        <v>#VALUE!</v>
      </c>
      <c r="AV195" s="21">
        <f t="shared" si="11"/>
        <v>0</v>
      </c>
      <c r="AW195" s="21" cm="1">
        <f t="array" ref="AW195">IF(L195="DATN",0,IF(L195="DA",IF(LEN(Q195)=0,0,0.2),IF(L195="TN",IF(H195="KSCQ",1,1.5), _xlfn.SWITCH(H195,"CN",1.5,"KSCQ",1.5,"CTTT",2,"HEDSPI",1.8,"Viet-Phap",1.8,"KSTN",1.8,"ThSKH",2,"ThSKT",2,"SIE",2,"LATS",2,"KSCLC",1.8,0))))</f>
        <v>0</v>
      </c>
      <c r="AX195" s="1">
        <f t="shared" si="12"/>
        <v>0</v>
      </c>
      <c r="AY195" s="1" t="b">
        <f t="shared" si="13"/>
        <v>1</v>
      </c>
      <c r="AZ195" s="1" t="e">
        <f t="shared" si="14"/>
        <v>#REF!</v>
      </c>
    </row>
    <row r="196" spans="32:52" ht="12" customHeight="1" x14ac:dyDescent="0.2">
      <c r="AF196" s="16">
        <f t="shared" si="0"/>
        <v>0</v>
      </c>
      <c r="AG196" s="17">
        <f t="shared" si="1"/>
        <v>1</v>
      </c>
      <c r="AH196" s="17" t="e">
        <f t="shared" si="2"/>
        <v>#VALUE!</v>
      </c>
      <c r="AI196" s="18" t="e">
        <f>IFERROR(IF(L196="DA",0,IF(L196="TN",VALUE(LEFT(RIGHT(F196,4),1)),IFERROR(VLOOKUP(C196,#REF!,3,0),VLOOKUP(VALUE(C196),#REF!,3,0))*AG196)),AM196+AN196+AO196)</f>
        <v>#VALUE!</v>
      </c>
      <c r="AJ196" s="18">
        <f t="shared" si="3"/>
        <v>0</v>
      </c>
      <c r="AK196" s="19">
        <f t="shared" si="4"/>
        <v>0</v>
      </c>
      <c r="AM196" s="4" t="e">
        <f t="shared" si="5"/>
        <v>#VALUE!</v>
      </c>
      <c r="AN196" s="4" t="e">
        <f t="shared" si="6"/>
        <v>#VALUE!</v>
      </c>
      <c r="AO196" s="1" t="e">
        <f t="shared" si="7"/>
        <v>#VALUE!</v>
      </c>
      <c r="AP196" s="20" t="e">
        <f>VLOOKUP(C196,#REF!,4,0)</f>
        <v>#REF!</v>
      </c>
      <c r="AQ196" s="1">
        <f>IFERROR(VLOOKUP(AF196,#REF!,6,0),IF(AJ196&gt;1,AJ196-1,AJ196))</f>
        <v>0</v>
      </c>
      <c r="AR196" s="1">
        <f>IFERROR(VLOOKUP(AF196,#REF!,24,0),0)</f>
        <v>0</v>
      </c>
      <c r="AS196" s="1" t="e">
        <f t="shared" si="8"/>
        <v>#VALUE!</v>
      </c>
      <c r="AT196" s="1" t="e">
        <f t="shared" si="9"/>
        <v>#VALUE!</v>
      </c>
      <c r="AU196" s="1" t="e">
        <f t="shared" si="10"/>
        <v>#VALUE!</v>
      </c>
      <c r="AV196" s="21">
        <f t="shared" si="11"/>
        <v>0</v>
      </c>
      <c r="AW196" s="21" cm="1">
        <f t="array" ref="AW196">IF(L196="DATN",0,IF(L196="DA",IF(LEN(Q196)=0,0,0.2),IF(L196="TN",IF(H196="KSCQ",1,1.5), _xlfn.SWITCH(H196,"CN",1.5,"KSCQ",1.5,"CTTT",2,"HEDSPI",1.8,"Viet-Phap",1.8,"KSTN",1.8,"ThSKH",2,"ThSKT",2,"SIE",2,"LATS",2,"KSCLC",1.8,0))))</f>
        <v>0</v>
      </c>
      <c r="AX196" s="1">
        <f t="shared" si="12"/>
        <v>0</v>
      </c>
      <c r="AY196" s="1" t="b">
        <f t="shared" si="13"/>
        <v>1</v>
      </c>
      <c r="AZ196" s="1" t="e">
        <f t="shared" si="14"/>
        <v>#REF!</v>
      </c>
    </row>
    <row r="197" spans="32:52" ht="12" customHeight="1" x14ac:dyDescent="0.2">
      <c r="AF197" s="16">
        <f t="shared" si="0"/>
        <v>0</v>
      </c>
      <c r="AG197" s="17">
        <f t="shared" si="1"/>
        <v>1</v>
      </c>
      <c r="AH197" s="17" t="e">
        <f t="shared" si="2"/>
        <v>#VALUE!</v>
      </c>
      <c r="AI197" s="18" t="e">
        <f>IFERROR(IF(L197="DA",0,IF(L197="TN",VALUE(LEFT(RIGHT(F197,4),1)),IFERROR(VLOOKUP(C197,#REF!,3,0),VLOOKUP(VALUE(C197),#REF!,3,0))*AG197)),AM197+AN197+AO197)</f>
        <v>#VALUE!</v>
      </c>
      <c r="AJ197" s="18">
        <f t="shared" si="3"/>
        <v>0</v>
      </c>
      <c r="AK197" s="19">
        <f t="shared" si="4"/>
        <v>0</v>
      </c>
      <c r="AM197" s="4" t="e">
        <f t="shared" si="5"/>
        <v>#VALUE!</v>
      </c>
      <c r="AN197" s="4" t="e">
        <f t="shared" si="6"/>
        <v>#VALUE!</v>
      </c>
      <c r="AO197" s="1" t="e">
        <f t="shared" si="7"/>
        <v>#VALUE!</v>
      </c>
      <c r="AP197" s="20" t="e">
        <f>VLOOKUP(C197,#REF!,4,0)</f>
        <v>#REF!</v>
      </c>
      <c r="AQ197" s="1">
        <f>IFERROR(VLOOKUP(AF197,#REF!,6,0),IF(AJ197&gt;1,AJ197-1,AJ197))</f>
        <v>0</v>
      </c>
      <c r="AR197" s="1">
        <f>IFERROR(VLOOKUP(AF197,#REF!,24,0),0)</f>
        <v>0</v>
      </c>
      <c r="AS197" s="1" t="e">
        <f t="shared" si="8"/>
        <v>#VALUE!</v>
      </c>
      <c r="AT197" s="1" t="e">
        <f t="shared" si="9"/>
        <v>#VALUE!</v>
      </c>
      <c r="AU197" s="1" t="e">
        <f t="shared" si="10"/>
        <v>#VALUE!</v>
      </c>
      <c r="AV197" s="21">
        <f t="shared" si="11"/>
        <v>0</v>
      </c>
      <c r="AW197" s="21" cm="1">
        <f t="array" ref="AW197">IF(L197="DATN",0,IF(L197="DA",IF(LEN(Q197)=0,0,0.2),IF(L197="TN",IF(H197="KSCQ",1,1.5), _xlfn.SWITCH(H197,"CN",1.5,"KSCQ",1.5,"CTTT",2,"HEDSPI",1.8,"Viet-Phap",1.8,"KSTN",1.8,"ThSKH",2,"ThSKT",2,"SIE",2,"LATS",2,"KSCLC",1.8,0))))</f>
        <v>0</v>
      </c>
      <c r="AX197" s="1">
        <f t="shared" si="12"/>
        <v>0</v>
      </c>
      <c r="AY197" s="1" t="b">
        <f t="shared" si="13"/>
        <v>1</v>
      </c>
      <c r="AZ197" s="1" t="e">
        <f t="shared" si="14"/>
        <v>#REF!</v>
      </c>
    </row>
    <row r="198" spans="32:52" ht="12" customHeight="1" x14ac:dyDescent="0.2">
      <c r="AF198" s="16">
        <f t="shared" si="0"/>
        <v>0</v>
      </c>
      <c r="AG198" s="17">
        <f t="shared" si="1"/>
        <v>1</v>
      </c>
      <c r="AH198" s="17" t="e">
        <f t="shared" si="2"/>
        <v>#VALUE!</v>
      </c>
      <c r="AI198" s="18" t="e">
        <f>IFERROR(IF(L198="DA",0,IF(L198="TN",VALUE(LEFT(RIGHT(F198,4),1)),IFERROR(VLOOKUP(C198,#REF!,3,0),VLOOKUP(VALUE(C198),#REF!,3,0))*AG198)),AM198+AN198+AO198)</f>
        <v>#VALUE!</v>
      </c>
      <c r="AJ198" s="18">
        <f t="shared" si="3"/>
        <v>0</v>
      </c>
      <c r="AK198" s="19">
        <f t="shared" si="4"/>
        <v>0</v>
      </c>
      <c r="AM198" s="4" t="e">
        <f t="shared" si="5"/>
        <v>#VALUE!</v>
      </c>
      <c r="AN198" s="4" t="e">
        <f t="shared" si="6"/>
        <v>#VALUE!</v>
      </c>
      <c r="AO198" s="1" t="e">
        <f t="shared" si="7"/>
        <v>#VALUE!</v>
      </c>
      <c r="AP198" s="20" t="e">
        <f>VLOOKUP(C198,#REF!,4,0)</f>
        <v>#REF!</v>
      </c>
      <c r="AQ198" s="1">
        <f>IFERROR(VLOOKUP(AF198,#REF!,6,0),IF(AJ198&gt;1,AJ198-1,AJ198))</f>
        <v>0</v>
      </c>
      <c r="AR198" s="1">
        <f>IFERROR(VLOOKUP(AF198,#REF!,24,0),0)</f>
        <v>0</v>
      </c>
      <c r="AS198" s="1" t="e">
        <f t="shared" si="8"/>
        <v>#VALUE!</v>
      </c>
      <c r="AT198" s="1" t="e">
        <f t="shared" si="9"/>
        <v>#VALUE!</v>
      </c>
      <c r="AU198" s="1" t="e">
        <f t="shared" si="10"/>
        <v>#VALUE!</v>
      </c>
      <c r="AV198" s="21">
        <f t="shared" si="11"/>
        <v>0</v>
      </c>
      <c r="AW198" s="21" cm="1">
        <f t="array" ref="AW198">IF(L198="DATN",0,IF(L198="DA",IF(LEN(Q198)=0,0,0.2),IF(L198="TN",IF(H198="KSCQ",1,1.5), _xlfn.SWITCH(H198,"CN",1.5,"KSCQ",1.5,"CTTT",2,"HEDSPI",1.8,"Viet-Phap",1.8,"KSTN",1.8,"ThSKH",2,"ThSKT",2,"SIE",2,"LATS",2,"KSCLC",1.8,0))))</f>
        <v>0</v>
      </c>
      <c r="AX198" s="1">
        <f t="shared" si="12"/>
        <v>0</v>
      </c>
      <c r="AY198" s="1" t="b">
        <f t="shared" si="13"/>
        <v>1</v>
      </c>
      <c r="AZ198" s="1" t="e">
        <f t="shared" si="14"/>
        <v>#REF!</v>
      </c>
    </row>
    <row r="199" spans="32:52" ht="12" customHeight="1" x14ac:dyDescent="0.2">
      <c r="AF199" s="16">
        <f t="shared" si="0"/>
        <v>0</v>
      </c>
      <c r="AG199" s="17">
        <f t="shared" si="1"/>
        <v>1</v>
      </c>
      <c r="AH199" s="17" t="e">
        <f t="shared" si="2"/>
        <v>#VALUE!</v>
      </c>
      <c r="AI199" s="18" t="e">
        <f>IFERROR(IF(L199="DA",0,IF(L199="TN",VALUE(LEFT(RIGHT(F199,4),1)),IFERROR(VLOOKUP(C199,#REF!,3,0),VLOOKUP(VALUE(C199),#REF!,3,0))*AG199)),AM199+AN199+AO199)</f>
        <v>#VALUE!</v>
      </c>
      <c r="AJ199" s="18">
        <f t="shared" si="3"/>
        <v>0</v>
      </c>
      <c r="AK199" s="19">
        <f t="shared" si="4"/>
        <v>0</v>
      </c>
      <c r="AM199" s="4" t="e">
        <f t="shared" si="5"/>
        <v>#VALUE!</v>
      </c>
      <c r="AN199" s="4" t="e">
        <f t="shared" si="6"/>
        <v>#VALUE!</v>
      </c>
      <c r="AO199" s="1" t="e">
        <f t="shared" si="7"/>
        <v>#VALUE!</v>
      </c>
      <c r="AP199" s="20" t="e">
        <f>VLOOKUP(C199,#REF!,4,0)</f>
        <v>#REF!</v>
      </c>
      <c r="AQ199" s="1">
        <f>IFERROR(VLOOKUP(AF199,#REF!,6,0),IF(AJ199&gt;1,AJ199-1,AJ199))</f>
        <v>0</v>
      </c>
      <c r="AR199" s="1">
        <f>IFERROR(VLOOKUP(AF199,#REF!,24,0),0)</f>
        <v>0</v>
      </c>
      <c r="AS199" s="1" t="e">
        <f t="shared" si="8"/>
        <v>#VALUE!</v>
      </c>
      <c r="AT199" s="1" t="e">
        <f t="shared" si="9"/>
        <v>#VALUE!</v>
      </c>
      <c r="AU199" s="1" t="e">
        <f t="shared" si="10"/>
        <v>#VALUE!</v>
      </c>
      <c r="AV199" s="21">
        <f t="shared" si="11"/>
        <v>0</v>
      </c>
      <c r="AW199" s="21" cm="1">
        <f t="array" ref="AW199">IF(L199="DATN",0,IF(L199="DA",IF(LEN(Q199)=0,0,0.2),IF(L199="TN",IF(H199="KSCQ",1,1.5), _xlfn.SWITCH(H199,"CN",1.5,"KSCQ",1.5,"CTTT",2,"HEDSPI",1.8,"Viet-Phap",1.8,"KSTN",1.8,"ThSKH",2,"ThSKT",2,"SIE",2,"LATS",2,"KSCLC",1.8,0))))</f>
        <v>0</v>
      </c>
      <c r="AX199" s="1">
        <f t="shared" si="12"/>
        <v>0</v>
      </c>
      <c r="AY199" s="1" t="b">
        <f t="shared" si="13"/>
        <v>1</v>
      </c>
      <c r="AZ199" s="1" t="e">
        <f t="shared" si="14"/>
        <v>#REF!</v>
      </c>
    </row>
    <row r="200" spans="32:52" ht="12" customHeight="1" x14ac:dyDescent="0.2">
      <c r="AF200" s="16">
        <f t="shared" si="0"/>
        <v>0</v>
      </c>
      <c r="AG200" s="17">
        <f t="shared" si="1"/>
        <v>1</v>
      </c>
      <c r="AH200" s="17" t="e">
        <f t="shared" si="2"/>
        <v>#VALUE!</v>
      </c>
      <c r="AI200" s="18" t="e">
        <f>IFERROR(IF(L200="DA",0,IF(L200="TN",VALUE(LEFT(RIGHT(F200,4),1)),IFERROR(VLOOKUP(C200,#REF!,3,0),VLOOKUP(VALUE(C200),#REF!,3,0))*AG200)),AM200+AN200+AO200)</f>
        <v>#VALUE!</v>
      </c>
      <c r="AJ200" s="18">
        <f t="shared" si="3"/>
        <v>0</v>
      </c>
      <c r="AK200" s="19">
        <f t="shared" si="4"/>
        <v>0</v>
      </c>
      <c r="AM200" s="4" t="e">
        <f t="shared" si="5"/>
        <v>#VALUE!</v>
      </c>
      <c r="AN200" s="4" t="e">
        <f t="shared" si="6"/>
        <v>#VALUE!</v>
      </c>
      <c r="AO200" s="1" t="e">
        <f t="shared" si="7"/>
        <v>#VALUE!</v>
      </c>
      <c r="AP200" s="20" t="e">
        <f>VLOOKUP(C200,#REF!,4,0)</f>
        <v>#REF!</v>
      </c>
      <c r="AQ200" s="1">
        <f>IFERROR(VLOOKUP(AF200,#REF!,6,0),IF(AJ200&gt;1,AJ200-1,AJ200))</f>
        <v>0</v>
      </c>
      <c r="AR200" s="1">
        <f>IFERROR(VLOOKUP(AF200,#REF!,24,0),0)</f>
        <v>0</v>
      </c>
      <c r="AS200" s="1" t="e">
        <f t="shared" si="8"/>
        <v>#VALUE!</v>
      </c>
      <c r="AT200" s="1" t="e">
        <f t="shared" si="9"/>
        <v>#VALUE!</v>
      </c>
      <c r="AU200" s="1" t="e">
        <f t="shared" si="10"/>
        <v>#VALUE!</v>
      </c>
      <c r="AV200" s="21">
        <f t="shared" si="11"/>
        <v>0</v>
      </c>
      <c r="AW200" s="21" cm="1">
        <f t="array" ref="AW200">IF(L200="DATN",0,IF(L200="DA",IF(LEN(Q200)=0,0,0.2),IF(L200="TN",IF(H200="KSCQ",1,1.5), _xlfn.SWITCH(H200,"CN",1.5,"KSCQ",1.5,"CTTT",2,"HEDSPI",1.8,"Viet-Phap",1.8,"KSTN",1.8,"ThSKH",2,"ThSKT",2,"SIE",2,"LATS",2,"KSCLC",1.8,0))))</f>
        <v>0</v>
      </c>
      <c r="AX200" s="1">
        <f t="shared" si="12"/>
        <v>0</v>
      </c>
      <c r="AY200" s="1" t="b">
        <f t="shared" si="13"/>
        <v>1</v>
      </c>
      <c r="AZ200" s="1" t="e">
        <f t="shared" si="14"/>
        <v>#REF!</v>
      </c>
    </row>
    <row r="201" spans="32:52" ht="12" customHeight="1" x14ac:dyDescent="0.2">
      <c r="AF201" s="16">
        <f t="shared" si="0"/>
        <v>0</v>
      </c>
      <c r="AG201" s="17">
        <f t="shared" si="1"/>
        <v>1</v>
      </c>
      <c r="AH201" s="17" t="e">
        <f t="shared" si="2"/>
        <v>#VALUE!</v>
      </c>
      <c r="AI201" s="18" t="e">
        <f>IFERROR(IF(L201="DA",0,IF(L201="TN",VALUE(LEFT(RIGHT(F201,4),1)),IFERROR(VLOOKUP(C201,#REF!,3,0),VLOOKUP(VALUE(C201),#REF!,3,0))*AG201)),AM201+AN201+AO201)</f>
        <v>#VALUE!</v>
      </c>
      <c r="AJ201" s="18">
        <f t="shared" si="3"/>
        <v>0</v>
      </c>
      <c r="AK201" s="19">
        <f t="shared" si="4"/>
        <v>0</v>
      </c>
      <c r="AM201" s="4" t="e">
        <f t="shared" si="5"/>
        <v>#VALUE!</v>
      </c>
      <c r="AN201" s="4" t="e">
        <f t="shared" si="6"/>
        <v>#VALUE!</v>
      </c>
      <c r="AO201" s="1" t="e">
        <f t="shared" si="7"/>
        <v>#VALUE!</v>
      </c>
      <c r="AP201" s="20" t="e">
        <f>VLOOKUP(C201,#REF!,4,0)</f>
        <v>#REF!</v>
      </c>
      <c r="AQ201" s="1">
        <f>IFERROR(VLOOKUP(AF201,#REF!,6,0),IF(AJ201&gt;1,AJ201-1,AJ201))</f>
        <v>0</v>
      </c>
      <c r="AR201" s="1">
        <f>IFERROR(VLOOKUP(AF201,#REF!,24,0),0)</f>
        <v>0</v>
      </c>
      <c r="AS201" s="1" t="e">
        <f t="shared" si="8"/>
        <v>#VALUE!</v>
      </c>
      <c r="AT201" s="1" t="e">
        <f t="shared" si="9"/>
        <v>#VALUE!</v>
      </c>
      <c r="AU201" s="1" t="e">
        <f t="shared" si="10"/>
        <v>#VALUE!</v>
      </c>
      <c r="AV201" s="21">
        <f t="shared" si="11"/>
        <v>0</v>
      </c>
      <c r="AW201" s="21" cm="1">
        <f t="array" ref="AW201">IF(L201="DATN",0,IF(L201="DA",IF(LEN(Q201)=0,0,0.2),IF(L201="TN",IF(H201="KSCQ",1,1.5), _xlfn.SWITCH(H201,"CN",1.5,"KSCQ",1.5,"CTTT",2,"HEDSPI",1.8,"Viet-Phap",1.8,"KSTN",1.8,"ThSKH",2,"ThSKT",2,"SIE",2,"LATS",2,"KSCLC",1.8,0))))</f>
        <v>0</v>
      </c>
      <c r="AX201" s="1">
        <f t="shared" si="12"/>
        <v>0</v>
      </c>
      <c r="AY201" s="1" t="b">
        <f t="shared" si="13"/>
        <v>1</v>
      </c>
      <c r="AZ201" s="1" t="e">
        <f t="shared" si="14"/>
        <v>#REF!</v>
      </c>
    </row>
    <row r="202" spans="32:52" ht="12" customHeight="1" x14ac:dyDescent="0.2">
      <c r="AF202" s="16">
        <f t="shared" si="0"/>
        <v>0</v>
      </c>
      <c r="AG202" s="17">
        <f t="shared" si="1"/>
        <v>1</v>
      </c>
      <c r="AH202" s="17" t="e">
        <f t="shared" si="2"/>
        <v>#VALUE!</v>
      </c>
      <c r="AI202" s="18" t="e">
        <f>IFERROR(IF(L202="DA",0,IF(L202="TN",VALUE(LEFT(RIGHT(F202,4),1)),IFERROR(VLOOKUP(C202,#REF!,3,0),VLOOKUP(VALUE(C202),#REF!,3,0))*AG202)),AM202+AN202+AO202)</f>
        <v>#VALUE!</v>
      </c>
      <c r="AJ202" s="18">
        <f t="shared" si="3"/>
        <v>0</v>
      </c>
      <c r="AK202" s="19">
        <f t="shared" si="4"/>
        <v>0</v>
      </c>
      <c r="AM202" s="4" t="e">
        <f t="shared" si="5"/>
        <v>#VALUE!</v>
      </c>
      <c r="AN202" s="4" t="e">
        <f t="shared" si="6"/>
        <v>#VALUE!</v>
      </c>
      <c r="AO202" s="1" t="e">
        <f t="shared" si="7"/>
        <v>#VALUE!</v>
      </c>
      <c r="AP202" s="20" t="e">
        <f>VLOOKUP(C202,#REF!,4,0)</f>
        <v>#REF!</v>
      </c>
      <c r="AQ202" s="1">
        <f>IFERROR(VLOOKUP(AF202,#REF!,6,0),IF(AJ202&gt;1,AJ202-1,AJ202))</f>
        <v>0</v>
      </c>
      <c r="AR202" s="1">
        <f>IFERROR(VLOOKUP(AF202,#REF!,24,0),0)</f>
        <v>0</v>
      </c>
      <c r="AS202" s="1" t="e">
        <f t="shared" si="8"/>
        <v>#VALUE!</v>
      </c>
      <c r="AT202" s="1" t="e">
        <f t="shared" si="9"/>
        <v>#VALUE!</v>
      </c>
      <c r="AU202" s="1" t="e">
        <f t="shared" si="10"/>
        <v>#VALUE!</v>
      </c>
      <c r="AV202" s="21">
        <f t="shared" si="11"/>
        <v>0</v>
      </c>
      <c r="AW202" s="21" cm="1">
        <f t="array" ref="AW202">IF(L202="DATN",0,IF(L202="DA",IF(LEN(Q202)=0,0,0.2),IF(L202="TN",IF(H202="KSCQ",1,1.5), _xlfn.SWITCH(H202,"CN",1.5,"KSCQ",1.5,"CTTT",2,"HEDSPI",1.8,"Viet-Phap",1.8,"KSTN",1.8,"ThSKH",2,"ThSKT",2,"SIE",2,"LATS",2,"KSCLC",1.8,0))))</f>
        <v>0</v>
      </c>
      <c r="AX202" s="1">
        <f t="shared" si="12"/>
        <v>0</v>
      </c>
      <c r="AY202" s="1" t="b">
        <f t="shared" si="13"/>
        <v>1</v>
      </c>
      <c r="AZ202" s="1" t="e">
        <f t="shared" si="14"/>
        <v>#REF!</v>
      </c>
    </row>
    <row r="203" spans="32:52" ht="12" customHeight="1" x14ac:dyDescent="0.2">
      <c r="AF203" s="16">
        <f t="shared" si="0"/>
        <v>0</v>
      </c>
      <c r="AG203" s="17">
        <f t="shared" si="1"/>
        <v>1</v>
      </c>
      <c r="AH203" s="17" t="e">
        <f t="shared" si="2"/>
        <v>#VALUE!</v>
      </c>
      <c r="AI203" s="18" t="e">
        <f>IFERROR(IF(L203="DA",0,IF(L203="TN",VALUE(LEFT(RIGHT(F203,4),1)),IFERROR(VLOOKUP(C203,#REF!,3,0),VLOOKUP(VALUE(C203),#REF!,3,0))*AG203)),AM203+AN203+AO203)</f>
        <v>#VALUE!</v>
      </c>
      <c r="AJ203" s="18">
        <f t="shared" si="3"/>
        <v>0</v>
      </c>
      <c r="AK203" s="19">
        <f t="shared" si="4"/>
        <v>0</v>
      </c>
      <c r="AM203" s="4" t="e">
        <f t="shared" si="5"/>
        <v>#VALUE!</v>
      </c>
      <c r="AN203" s="4" t="e">
        <f t="shared" si="6"/>
        <v>#VALUE!</v>
      </c>
      <c r="AO203" s="1" t="e">
        <f t="shared" si="7"/>
        <v>#VALUE!</v>
      </c>
      <c r="AP203" s="20" t="e">
        <f>VLOOKUP(C203,#REF!,4,0)</f>
        <v>#REF!</v>
      </c>
      <c r="AQ203" s="1">
        <f>IFERROR(VLOOKUP(AF203,#REF!,6,0),IF(AJ203&gt;1,AJ203-1,AJ203))</f>
        <v>0</v>
      </c>
      <c r="AR203" s="1">
        <f>IFERROR(VLOOKUP(AF203,#REF!,24,0),0)</f>
        <v>0</v>
      </c>
      <c r="AS203" s="1" t="e">
        <f t="shared" si="8"/>
        <v>#VALUE!</v>
      </c>
      <c r="AT203" s="1" t="e">
        <f t="shared" si="9"/>
        <v>#VALUE!</v>
      </c>
      <c r="AU203" s="1" t="e">
        <f t="shared" si="10"/>
        <v>#VALUE!</v>
      </c>
      <c r="AV203" s="21">
        <f t="shared" si="11"/>
        <v>0</v>
      </c>
      <c r="AW203" s="21" cm="1">
        <f t="array" ref="AW203">IF(L203="DATN",0,IF(L203="DA",IF(LEN(Q203)=0,0,0.2),IF(L203="TN",IF(H203="KSCQ",1,1.5), _xlfn.SWITCH(H203,"CN",1.5,"KSCQ",1.5,"CTTT",2,"HEDSPI",1.8,"Viet-Phap",1.8,"KSTN",1.8,"ThSKH",2,"ThSKT",2,"SIE",2,"LATS",2,"KSCLC",1.8,0))))</f>
        <v>0</v>
      </c>
      <c r="AX203" s="1">
        <f t="shared" si="12"/>
        <v>0</v>
      </c>
      <c r="AY203" s="1" t="b">
        <f t="shared" si="13"/>
        <v>1</v>
      </c>
      <c r="AZ203" s="1" t="e">
        <f t="shared" si="14"/>
        <v>#REF!</v>
      </c>
    </row>
    <row r="204" spans="32:52" ht="12" customHeight="1" x14ac:dyDescent="0.2">
      <c r="AF204" s="16">
        <f t="shared" si="0"/>
        <v>0</v>
      </c>
      <c r="AG204" s="17">
        <f t="shared" si="1"/>
        <v>1</v>
      </c>
      <c r="AH204" s="17" t="e">
        <f t="shared" si="2"/>
        <v>#VALUE!</v>
      </c>
      <c r="AI204" s="18" t="e">
        <f>IFERROR(IF(L204="DA",0,IF(L204="TN",VALUE(LEFT(RIGHT(F204,4),1)),IFERROR(VLOOKUP(C204,#REF!,3,0),VLOOKUP(VALUE(C204),#REF!,3,0))*AG204)),AM204+AN204+AO204)</f>
        <v>#VALUE!</v>
      </c>
      <c r="AJ204" s="18">
        <f t="shared" si="3"/>
        <v>0</v>
      </c>
      <c r="AK204" s="19">
        <f t="shared" si="4"/>
        <v>0</v>
      </c>
      <c r="AM204" s="4" t="e">
        <f t="shared" si="5"/>
        <v>#VALUE!</v>
      </c>
      <c r="AN204" s="4" t="e">
        <f t="shared" si="6"/>
        <v>#VALUE!</v>
      </c>
      <c r="AO204" s="1" t="e">
        <f t="shared" si="7"/>
        <v>#VALUE!</v>
      </c>
      <c r="AP204" s="20" t="e">
        <f>VLOOKUP(C204,#REF!,4,0)</f>
        <v>#REF!</v>
      </c>
      <c r="AQ204" s="1">
        <f>IFERROR(VLOOKUP(AF204,#REF!,6,0),IF(AJ204&gt;1,AJ204-1,AJ204))</f>
        <v>0</v>
      </c>
      <c r="AR204" s="1">
        <f>IFERROR(VLOOKUP(AF204,#REF!,24,0),0)</f>
        <v>0</v>
      </c>
      <c r="AS204" s="1" t="e">
        <f t="shared" si="8"/>
        <v>#VALUE!</v>
      </c>
      <c r="AT204" s="1" t="e">
        <f t="shared" si="9"/>
        <v>#VALUE!</v>
      </c>
      <c r="AU204" s="1" t="e">
        <f t="shared" si="10"/>
        <v>#VALUE!</v>
      </c>
      <c r="AV204" s="21">
        <f t="shared" si="11"/>
        <v>0</v>
      </c>
      <c r="AW204" s="21" cm="1">
        <f t="array" ref="AW204">IF(L204="DATN",0,IF(L204="DA",IF(LEN(Q204)=0,0,0.2),IF(L204="TN",IF(H204="KSCQ",1,1.5), _xlfn.SWITCH(H204,"CN",1.5,"KSCQ",1.5,"CTTT",2,"HEDSPI",1.8,"Viet-Phap",1.8,"KSTN",1.8,"ThSKH",2,"ThSKT",2,"SIE",2,"LATS",2,"KSCLC",1.8,0))))</f>
        <v>0</v>
      </c>
      <c r="AX204" s="1">
        <f t="shared" si="12"/>
        <v>0</v>
      </c>
      <c r="AY204" s="1" t="b">
        <f t="shared" si="13"/>
        <v>1</v>
      </c>
      <c r="AZ204" s="1" t="e">
        <f t="shared" si="14"/>
        <v>#REF!</v>
      </c>
    </row>
    <row r="205" spans="32:52" ht="12" customHeight="1" x14ac:dyDescent="0.2">
      <c r="AF205" s="16">
        <f t="shared" si="0"/>
        <v>0</v>
      </c>
      <c r="AG205" s="17">
        <f t="shared" si="1"/>
        <v>1</v>
      </c>
      <c r="AH205" s="17" t="e">
        <f t="shared" si="2"/>
        <v>#VALUE!</v>
      </c>
      <c r="AI205" s="18" t="e">
        <f>IFERROR(IF(L205="DA",0,IF(L205="TN",VALUE(LEFT(RIGHT(F205,4),1)),IFERROR(VLOOKUP(C205,#REF!,3,0),VLOOKUP(VALUE(C205),#REF!,3,0))*AG205)),AM205+AN205+AO205)</f>
        <v>#VALUE!</v>
      </c>
      <c r="AJ205" s="18">
        <f t="shared" si="3"/>
        <v>0</v>
      </c>
      <c r="AK205" s="19">
        <f t="shared" si="4"/>
        <v>0</v>
      </c>
      <c r="AM205" s="4" t="e">
        <f t="shared" si="5"/>
        <v>#VALUE!</v>
      </c>
      <c r="AN205" s="4" t="e">
        <f t="shared" si="6"/>
        <v>#VALUE!</v>
      </c>
      <c r="AO205" s="1" t="e">
        <f t="shared" si="7"/>
        <v>#VALUE!</v>
      </c>
      <c r="AP205" s="20" t="e">
        <f>VLOOKUP(C205,#REF!,4,0)</f>
        <v>#REF!</v>
      </c>
      <c r="AQ205" s="1">
        <f>IFERROR(VLOOKUP(AF205,#REF!,6,0),IF(AJ205&gt;1,AJ205-1,AJ205))</f>
        <v>0</v>
      </c>
      <c r="AR205" s="1">
        <f>IFERROR(VLOOKUP(AF205,#REF!,24,0),0)</f>
        <v>0</v>
      </c>
      <c r="AS205" s="1" t="e">
        <f t="shared" si="8"/>
        <v>#VALUE!</v>
      </c>
      <c r="AT205" s="1" t="e">
        <f t="shared" si="9"/>
        <v>#VALUE!</v>
      </c>
      <c r="AU205" s="1" t="e">
        <f t="shared" si="10"/>
        <v>#VALUE!</v>
      </c>
      <c r="AV205" s="21">
        <f t="shared" si="11"/>
        <v>0</v>
      </c>
      <c r="AW205" s="21" cm="1">
        <f t="array" ref="AW205">IF(L205="DATN",0,IF(L205="DA",IF(LEN(Q205)=0,0,0.2),IF(L205="TN",IF(H205="KSCQ",1,1.5), _xlfn.SWITCH(H205,"CN",1.5,"KSCQ",1.5,"CTTT",2,"HEDSPI",1.8,"Viet-Phap",1.8,"KSTN",1.8,"ThSKH",2,"ThSKT",2,"SIE",2,"LATS",2,"KSCLC",1.8,0))))</f>
        <v>0</v>
      </c>
      <c r="AX205" s="1">
        <f t="shared" si="12"/>
        <v>0</v>
      </c>
      <c r="AY205" s="1" t="b">
        <f t="shared" si="13"/>
        <v>1</v>
      </c>
      <c r="AZ205" s="1" t="e">
        <f t="shared" si="14"/>
        <v>#REF!</v>
      </c>
    </row>
    <row r="206" spans="32:52" ht="12" customHeight="1" x14ac:dyDescent="0.2">
      <c r="AF206" s="16">
        <f t="shared" si="0"/>
        <v>0</v>
      </c>
      <c r="AG206" s="17">
        <f t="shared" si="1"/>
        <v>1</v>
      </c>
      <c r="AH206" s="17" t="e">
        <f t="shared" si="2"/>
        <v>#VALUE!</v>
      </c>
      <c r="AI206" s="18" t="e">
        <f>IFERROR(IF(L206="DA",0,IF(L206="TN",VALUE(LEFT(RIGHT(F206,4),1)),IFERROR(VLOOKUP(C206,#REF!,3,0),VLOOKUP(VALUE(C206),#REF!,3,0))*AG206)),AM206+AN206+AO206)</f>
        <v>#VALUE!</v>
      </c>
      <c r="AJ206" s="18">
        <f t="shared" si="3"/>
        <v>0</v>
      </c>
      <c r="AK206" s="19">
        <f t="shared" si="4"/>
        <v>0</v>
      </c>
      <c r="AM206" s="4" t="e">
        <f t="shared" si="5"/>
        <v>#VALUE!</v>
      </c>
      <c r="AN206" s="4" t="e">
        <f t="shared" si="6"/>
        <v>#VALUE!</v>
      </c>
      <c r="AO206" s="1" t="e">
        <f t="shared" si="7"/>
        <v>#VALUE!</v>
      </c>
      <c r="AP206" s="20" t="e">
        <f>VLOOKUP(C206,#REF!,4,0)</f>
        <v>#REF!</v>
      </c>
      <c r="AQ206" s="1">
        <f>IFERROR(VLOOKUP(AF206,#REF!,6,0),IF(AJ206&gt;1,AJ206-1,AJ206))</f>
        <v>0</v>
      </c>
      <c r="AR206" s="1">
        <f>IFERROR(VLOOKUP(AF206,#REF!,24,0),0)</f>
        <v>0</v>
      </c>
      <c r="AS206" s="1" t="e">
        <f t="shared" si="8"/>
        <v>#VALUE!</v>
      </c>
      <c r="AT206" s="1" t="e">
        <f t="shared" si="9"/>
        <v>#VALUE!</v>
      </c>
      <c r="AU206" s="1" t="e">
        <f t="shared" si="10"/>
        <v>#VALUE!</v>
      </c>
      <c r="AV206" s="21">
        <f t="shared" si="11"/>
        <v>0</v>
      </c>
      <c r="AW206" s="21" cm="1">
        <f t="array" ref="AW206">IF(L206="DATN",0,IF(L206="DA",IF(LEN(Q206)=0,0,0.2),IF(L206="TN",IF(H206="KSCQ",1,1.5), _xlfn.SWITCH(H206,"CN",1.5,"KSCQ",1.5,"CTTT",2,"HEDSPI",1.8,"Viet-Phap",1.8,"KSTN",1.8,"ThSKH",2,"ThSKT",2,"SIE",2,"LATS",2,"KSCLC",1.8,0))))</f>
        <v>0</v>
      </c>
      <c r="AX206" s="1">
        <f t="shared" si="12"/>
        <v>0</v>
      </c>
      <c r="AY206" s="1" t="b">
        <f t="shared" si="13"/>
        <v>1</v>
      </c>
      <c r="AZ206" s="1" t="e">
        <f t="shared" si="14"/>
        <v>#REF!</v>
      </c>
    </row>
    <row r="207" spans="32:52" ht="12" customHeight="1" x14ac:dyDescent="0.2">
      <c r="AF207" s="16">
        <f t="shared" si="0"/>
        <v>0</v>
      </c>
      <c r="AG207" s="17">
        <f t="shared" si="1"/>
        <v>1</v>
      </c>
      <c r="AH207" s="17" t="e">
        <f t="shared" si="2"/>
        <v>#VALUE!</v>
      </c>
      <c r="AI207" s="18" t="e">
        <f>IFERROR(IF(L207="DA",0,IF(L207="TN",VALUE(LEFT(RIGHT(F207,4),1)),IFERROR(VLOOKUP(C207,#REF!,3,0),VLOOKUP(VALUE(C207),#REF!,3,0))*AG207)),AM207+AN207+AO207)</f>
        <v>#VALUE!</v>
      </c>
      <c r="AJ207" s="18">
        <f t="shared" si="3"/>
        <v>0</v>
      </c>
      <c r="AK207" s="19">
        <f t="shared" si="4"/>
        <v>0</v>
      </c>
      <c r="AM207" s="4" t="e">
        <f t="shared" si="5"/>
        <v>#VALUE!</v>
      </c>
      <c r="AN207" s="4" t="e">
        <f t="shared" si="6"/>
        <v>#VALUE!</v>
      </c>
      <c r="AO207" s="1" t="e">
        <f t="shared" si="7"/>
        <v>#VALUE!</v>
      </c>
      <c r="AP207" s="20" t="e">
        <f>VLOOKUP(C207,#REF!,4,0)</f>
        <v>#REF!</v>
      </c>
      <c r="AQ207" s="1">
        <f>IFERROR(VLOOKUP(AF207,#REF!,6,0),IF(AJ207&gt;1,AJ207-1,AJ207))</f>
        <v>0</v>
      </c>
      <c r="AR207" s="1">
        <f>IFERROR(VLOOKUP(AF207,#REF!,24,0),0)</f>
        <v>0</v>
      </c>
      <c r="AS207" s="1" t="e">
        <f t="shared" si="8"/>
        <v>#VALUE!</v>
      </c>
      <c r="AT207" s="1" t="e">
        <f t="shared" si="9"/>
        <v>#VALUE!</v>
      </c>
      <c r="AU207" s="1" t="e">
        <f t="shared" si="10"/>
        <v>#VALUE!</v>
      </c>
      <c r="AV207" s="21">
        <f t="shared" si="11"/>
        <v>0</v>
      </c>
      <c r="AW207" s="21" cm="1">
        <f t="array" ref="AW207">IF(L207="DATN",0,IF(L207="DA",IF(LEN(Q207)=0,0,0.2),IF(L207="TN",IF(H207="KSCQ",1,1.5), _xlfn.SWITCH(H207,"CN",1.5,"KSCQ",1.5,"CTTT",2,"HEDSPI",1.8,"Viet-Phap",1.8,"KSTN",1.8,"ThSKH",2,"ThSKT",2,"SIE",2,"LATS",2,"KSCLC",1.8,0))))</f>
        <v>0</v>
      </c>
      <c r="AX207" s="1">
        <f t="shared" si="12"/>
        <v>0</v>
      </c>
      <c r="AY207" s="1" t="b">
        <f t="shared" si="13"/>
        <v>1</v>
      </c>
      <c r="AZ207" s="1" t="e">
        <f t="shared" si="14"/>
        <v>#REF!</v>
      </c>
    </row>
    <row r="208" spans="32:52" ht="12" customHeight="1" x14ac:dyDescent="0.2">
      <c r="AF208" s="16">
        <f t="shared" si="0"/>
        <v>0</v>
      </c>
      <c r="AG208" s="17">
        <f t="shared" si="1"/>
        <v>1</v>
      </c>
      <c r="AH208" s="17" t="e">
        <f t="shared" si="2"/>
        <v>#VALUE!</v>
      </c>
      <c r="AI208" s="18" t="e">
        <f>IFERROR(IF(L208="DA",0,IF(L208="TN",VALUE(LEFT(RIGHT(F208,4),1)),IFERROR(VLOOKUP(C208,#REF!,3,0),VLOOKUP(VALUE(C208),#REF!,3,0))*AG208)),AM208+AN208+AO208)</f>
        <v>#VALUE!</v>
      </c>
      <c r="AJ208" s="18">
        <f t="shared" si="3"/>
        <v>0</v>
      </c>
      <c r="AK208" s="19">
        <f t="shared" si="4"/>
        <v>0</v>
      </c>
      <c r="AM208" s="4" t="e">
        <f t="shared" si="5"/>
        <v>#VALUE!</v>
      </c>
      <c r="AN208" s="4" t="e">
        <f t="shared" si="6"/>
        <v>#VALUE!</v>
      </c>
      <c r="AO208" s="1" t="e">
        <f t="shared" si="7"/>
        <v>#VALUE!</v>
      </c>
      <c r="AP208" s="20" t="e">
        <f>VLOOKUP(C208,#REF!,4,0)</f>
        <v>#REF!</v>
      </c>
      <c r="AQ208" s="1">
        <f>IFERROR(VLOOKUP(AF208,#REF!,6,0),IF(AJ208&gt;1,AJ208-1,AJ208))</f>
        <v>0</v>
      </c>
      <c r="AR208" s="1">
        <f>IFERROR(VLOOKUP(AF208,#REF!,24,0),0)</f>
        <v>0</v>
      </c>
      <c r="AS208" s="1" t="e">
        <f t="shared" si="8"/>
        <v>#VALUE!</v>
      </c>
      <c r="AT208" s="1" t="e">
        <f t="shared" si="9"/>
        <v>#VALUE!</v>
      </c>
      <c r="AU208" s="1" t="e">
        <f t="shared" si="10"/>
        <v>#VALUE!</v>
      </c>
      <c r="AV208" s="21">
        <f t="shared" si="11"/>
        <v>0</v>
      </c>
      <c r="AW208" s="21" cm="1">
        <f t="array" ref="AW208">IF(L208="DATN",0,IF(L208="DA",IF(LEN(Q208)=0,0,0.2),IF(L208="TN",IF(H208="KSCQ",1,1.5), _xlfn.SWITCH(H208,"CN",1.5,"KSCQ",1.5,"CTTT",2,"HEDSPI",1.8,"Viet-Phap",1.8,"KSTN",1.8,"ThSKH",2,"ThSKT",2,"SIE",2,"LATS",2,"KSCLC",1.8,0))))</f>
        <v>0</v>
      </c>
      <c r="AX208" s="1">
        <f t="shared" si="12"/>
        <v>0</v>
      </c>
      <c r="AY208" s="1" t="b">
        <f t="shared" si="13"/>
        <v>1</v>
      </c>
      <c r="AZ208" s="1" t="e">
        <f t="shared" si="14"/>
        <v>#REF!</v>
      </c>
    </row>
    <row r="209" spans="32:52" ht="12" customHeight="1" x14ac:dyDescent="0.2">
      <c r="AF209" s="16">
        <f t="shared" si="0"/>
        <v>0</v>
      </c>
      <c r="AG209" s="17">
        <f t="shared" si="1"/>
        <v>1</v>
      </c>
      <c r="AH209" s="17" t="e">
        <f t="shared" si="2"/>
        <v>#VALUE!</v>
      </c>
      <c r="AI209" s="18" t="e">
        <f>IFERROR(IF(L209="DA",0,IF(L209="TN",VALUE(LEFT(RIGHT(F209,4),1)),IFERROR(VLOOKUP(C209,#REF!,3,0),VLOOKUP(VALUE(C209),#REF!,3,0))*AG209)),AM209+AN209+AO209)</f>
        <v>#VALUE!</v>
      </c>
      <c r="AJ209" s="18">
        <f t="shared" si="3"/>
        <v>0</v>
      </c>
      <c r="AK209" s="19">
        <f t="shared" si="4"/>
        <v>0</v>
      </c>
      <c r="AM209" s="4" t="e">
        <f t="shared" si="5"/>
        <v>#VALUE!</v>
      </c>
      <c r="AN209" s="4" t="e">
        <f t="shared" si="6"/>
        <v>#VALUE!</v>
      </c>
      <c r="AO209" s="1" t="e">
        <f t="shared" si="7"/>
        <v>#VALUE!</v>
      </c>
      <c r="AP209" s="20" t="e">
        <f>VLOOKUP(C209,#REF!,4,0)</f>
        <v>#REF!</v>
      </c>
      <c r="AQ209" s="1">
        <f>IFERROR(VLOOKUP(AF209,#REF!,6,0),IF(AJ209&gt;1,AJ209-1,AJ209))</f>
        <v>0</v>
      </c>
      <c r="AR209" s="1">
        <f>IFERROR(VLOOKUP(AF209,#REF!,24,0),0)</f>
        <v>0</v>
      </c>
      <c r="AS209" s="1" t="e">
        <f t="shared" si="8"/>
        <v>#VALUE!</v>
      </c>
      <c r="AT209" s="1" t="e">
        <f t="shared" si="9"/>
        <v>#VALUE!</v>
      </c>
      <c r="AU209" s="1" t="e">
        <f t="shared" si="10"/>
        <v>#VALUE!</v>
      </c>
      <c r="AV209" s="21">
        <f t="shared" si="11"/>
        <v>0</v>
      </c>
      <c r="AW209" s="21" cm="1">
        <f t="array" ref="AW209">IF(L209="DATN",0,IF(L209="DA",IF(LEN(Q209)=0,0,0.2),IF(L209="TN",IF(H209="KSCQ",1,1.5), _xlfn.SWITCH(H209,"CN",1.5,"KSCQ",1.5,"CTTT",2,"HEDSPI",1.8,"Viet-Phap",1.8,"KSTN",1.8,"ThSKH",2,"ThSKT",2,"SIE",2,"LATS",2,"KSCLC",1.8,0))))</f>
        <v>0</v>
      </c>
      <c r="AX209" s="1">
        <f t="shared" si="12"/>
        <v>0</v>
      </c>
      <c r="AY209" s="1" t="b">
        <f t="shared" si="13"/>
        <v>1</v>
      </c>
      <c r="AZ209" s="1" t="e">
        <f t="shared" si="14"/>
        <v>#REF!</v>
      </c>
    </row>
    <row r="210" spans="32:52" ht="12" customHeight="1" x14ac:dyDescent="0.2">
      <c r="AF210" s="16">
        <f t="shared" si="0"/>
        <v>0</v>
      </c>
      <c r="AG210" s="17">
        <f t="shared" si="1"/>
        <v>1</v>
      </c>
      <c r="AH210" s="17" t="e">
        <f t="shared" si="2"/>
        <v>#VALUE!</v>
      </c>
      <c r="AI210" s="18" t="e">
        <f>IFERROR(IF(L210="DA",0,IF(L210="TN",VALUE(LEFT(RIGHT(F210,4),1)),IFERROR(VLOOKUP(C210,#REF!,3,0),VLOOKUP(VALUE(C210),#REF!,3,0))*AG210)),AM210+AN210+AO210)</f>
        <v>#VALUE!</v>
      </c>
      <c r="AJ210" s="18">
        <f t="shared" si="3"/>
        <v>0</v>
      </c>
      <c r="AK210" s="19">
        <f t="shared" si="4"/>
        <v>0</v>
      </c>
      <c r="AM210" s="4" t="e">
        <f t="shared" si="5"/>
        <v>#VALUE!</v>
      </c>
      <c r="AN210" s="4" t="e">
        <f t="shared" si="6"/>
        <v>#VALUE!</v>
      </c>
      <c r="AO210" s="1" t="e">
        <f t="shared" si="7"/>
        <v>#VALUE!</v>
      </c>
      <c r="AP210" s="20" t="e">
        <f>VLOOKUP(C210,#REF!,4,0)</f>
        <v>#REF!</v>
      </c>
      <c r="AQ210" s="1">
        <f>IFERROR(VLOOKUP(AF210,#REF!,6,0),IF(AJ210&gt;1,AJ210-1,AJ210))</f>
        <v>0</v>
      </c>
      <c r="AR210" s="1">
        <f>IFERROR(VLOOKUP(AF210,#REF!,24,0),0)</f>
        <v>0</v>
      </c>
      <c r="AS210" s="1" t="e">
        <f t="shared" si="8"/>
        <v>#VALUE!</v>
      </c>
      <c r="AT210" s="1" t="e">
        <f t="shared" si="9"/>
        <v>#VALUE!</v>
      </c>
      <c r="AU210" s="1" t="e">
        <f t="shared" si="10"/>
        <v>#VALUE!</v>
      </c>
      <c r="AV210" s="21">
        <f t="shared" si="11"/>
        <v>0</v>
      </c>
      <c r="AW210" s="21" cm="1">
        <f t="array" ref="AW210">IF(L210="DATN",0,IF(L210="DA",IF(LEN(Q210)=0,0,0.2),IF(L210="TN",IF(H210="KSCQ",1,1.5), _xlfn.SWITCH(H210,"CN",1.5,"KSCQ",1.5,"CTTT",2,"HEDSPI",1.8,"Viet-Phap",1.8,"KSTN",1.8,"ThSKH",2,"ThSKT",2,"SIE",2,"LATS",2,"KSCLC",1.8,0))))</f>
        <v>0</v>
      </c>
      <c r="AX210" s="1">
        <f t="shared" si="12"/>
        <v>0</v>
      </c>
      <c r="AY210" s="1" t="b">
        <f t="shared" si="13"/>
        <v>1</v>
      </c>
      <c r="AZ210" s="1" t="e">
        <f t="shared" si="14"/>
        <v>#REF!</v>
      </c>
    </row>
    <row r="211" spans="32:52" ht="12" customHeight="1" x14ac:dyDescent="0.2">
      <c r="AF211" s="16">
        <f t="shared" si="0"/>
        <v>0</v>
      </c>
      <c r="AG211" s="17">
        <f t="shared" si="1"/>
        <v>1</v>
      </c>
      <c r="AH211" s="17" t="e">
        <f t="shared" si="2"/>
        <v>#VALUE!</v>
      </c>
      <c r="AI211" s="18" t="e">
        <f>IFERROR(IF(L211="DA",0,IF(L211="TN",VALUE(LEFT(RIGHT(F211,4),1)),IFERROR(VLOOKUP(C211,#REF!,3,0),VLOOKUP(VALUE(C211),#REF!,3,0))*AG211)),AM211+AN211+AO211)</f>
        <v>#VALUE!</v>
      </c>
      <c r="AJ211" s="18">
        <f t="shared" si="3"/>
        <v>0</v>
      </c>
      <c r="AK211" s="19">
        <f t="shared" si="4"/>
        <v>0</v>
      </c>
      <c r="AM211" s="4" t="e">
        <f t="shared" si="5"/>
        <v>#VALUE!</v>
      </c>
      <c r="AN211" s="4" t="e">
        <f t="shared" si="6"/>
        <v>#VALUE!</v>
      </c>
      <c r="AO211" s="1" t="e">
        <f t="shared" si="7"/>
        <v>#VALUE!</v>
      </c>
      <c r="AP211" s="20" t="e">
        <f>VLOOKUP(C211,#REF!,4,0)</f>
        <v>#REF!</v>
      </c>
      <c r="AQ211" s="1">
        <f>IFERROR(VLOOKUP(AF211,#REF!,6,0),IF(AJ211&gt;1,AJ211-1,AJ211))</f>
        <v>0</v>
      </c>
      <c r="AR211" s="1">
        <f>IFERROR(VLOOKUP(AF211,#REF!,24,0),0)</f>
        <v>0</v>
      </c>
      <c r="AS211" s="1" t="e">
        <f t="shared" si="8"/>
        <v>#VALUE!</v>
      </c>
      <c r="AT211" s="1" t="e">
        <f t="shared" si="9"/>
        <v>#VALUE!</v>
      </c>
      <c r="AU211" s="1" t="e">
        <f t="shared" si="10"/>
        <v>#VALUE!</v>
      </c>
      <c r="AV211" s="21">
        <f t="shared" si="11"/>
        <v>0</v>
      </c>
      <c r="AW211" s="21" cm="1">
        <f t="array" ref="AW211">IF(L211="DATN",0,IF(L211="DA",IF(LEN(Q211)=0,0,0.2),IF(L211="TN",IF(H211="KSCQ",1,1.5), _xlfn.SWITCH(H211,"CN",1.5,"KSCQ",1.5,"CTTT",2,"HEDSPI",1.8,"Viet-Phap",1.8,"KSTN",1.8,"ThSKH",2,"ThSKT",2,"SIE",2,"LATS",2,"KSCLC",1.8,0))))</f>
        <v>0</v>
      </c>
      <c r="AX211" s="1">
        <f t="shared" si="12"/>
        <v>0</v>
      </c>
      <c r="AY211" s="1" t="b">
        <f t="shared" si="13"/>
        <v>1</v>
      </c>
      <c r="AZ211" s="1" t="e">
        <f t="shared" si="14"/>
        <v>#REF!</v>
      </c>
    </row>
    <row r="212" spans="32:52" ht="12" customHeight="1" x14ac:dyDescent="0.2">
      <c r="AF212" s="16">
        <f t="shared" si="0"/>
        <v>0</v>
      </c>
      <c r="AG212" s="17">
        <f t="shared" si="1"/>
        <v>1</v>
      </c>
      <c r="AH212" s="17" t="e">
        <f t="shared" si="2"/>
        <v>#VALUE!</v>
      </c>
      <c r="AI212" s="18" t="e">
        <f>IFERROR(IF(L212="DA",0,IF(L212="TN",VALUE(LEFT(RIGHT(F212,4),1)),IFERROR(VLOOKUP(C212,#REF!,3,0),VLOOKUP(VALUE(C212),#REF!,3,0))*AG212)),AM212+AN212+AO212)</f>
        <v>#VALUE!</v>
      </c>
      <c r="AJ212" s="18">
        <f t="shared" si="3"/>
        <v>0</v>
      </c>
      <c r="AK212" s="19">
        <f t="shared" si="4"/>
        <v>0</v>
      </c>
      <c r="AM212" s="4" t="e">
        <f t="shared" si="5"/>
        <v>#VALUE!</v>
      </c>
      <c r="AN212" s="4" t="e">
        <f t="shared" si="6"/>
        <v>#VALUE!</v>
      </c>
      <c r="AO212" s="1" t="e">
        <f t="shared" si="7"/>
        <v>#VALUE!</v>
      </c>
      <c r="AP212" s="20" t="e">
        <f>VLOOKUP(C212,#REF!,4,0)</f>
        <v>#REF!</v>
      </c>
      <c r="AQ212" s="1">
        <f>IFERROR(VLOOKUP(AF212,#REF!,6,0),IF(AJ212&gt;1,AJ212-1,AJ212))</f>
        <v>0</v>
      </c>
      <c r="AR212" s="1">
        <f>IFERROR(VLOOKUP(AF212,#REF!,24,0),0)</f>
        <v>0</v>
      </c>
      <c r="AS212" s="1" t="e">
        <f t="shared" si="8"/>
        <v>#VALUE!</v>
      </c>
      <c r="AT212" s="1" t="e">
        <f t="shared" si="9"/>
        <v>#VALUE!</v>
      </c>
      <c r="AU212" s="1" t="e">
        <f t="shared" si="10"/>
        <v>#VALUE!</v>
      </c>
      <c r="AV212" s="21">
        <f t="shared" si="11"/>
        <v>0</v>
      </c>
      <c r="AW212" s="21" cm="1">
        <f t="array" ref="AW212">IF(L212="DATN",0,IF(L212="DA",IF(LEN(Q212)=0,0,0.2),IF(L212="TN",IF(H212="KSCQ",1,1.5), _xlfn.SWITCH(H212,"CN",1.5,"KSCQ",1.5,"CTTT",2,"HEDSPI",1.8,"Viet-Phap",1.8,"KSTN",1.8,"ThSKH",2,"ThSKT",2,"SIE",2,"LATS",2,"KSCLC",1.8,0))))</f>
        <v>0</v>
      </c>
      <c r="AX212" s="1">
        <f t="shared" si="12"/>
        <v>0</v>
      </c>
      <c r="AY212" s="1" t="b">
        <f t="shared" si="13"/>
        <v>1</v>
      </c>
      <c r="AZ212" s="1" t="e">
        <f t="shared" si="14"/>
        <v>#REF!</v>
      </c>
    </row>
    <row r="213" spans="32:52" ht="12" customHeight="1" x14ac:dyDescent="0.2">
      <c r="AF213" s="16">
        <f t="shared" si="0"/>
        <v>0</v>
      </c>
      <c r="AG213" s="17">
        <f t="shared" si="1"/>
        <v>1</v>
      </c>
      <c r="AH213" s="17" t="e">
        <f t="shared" si="2"/>
        <v>#VALUE!</v>
      </c>
      <c r="AI213" s="18" t="e">
        <f>IFERROR(IF(L213="DA",0,IF(L213="TN",VALUE(LEFT(RIGHT(F213,4),1)),IFERROR(VLOOKUP(C213,#REF!,3,0),VLOOKUP(VALUE(C213),#REF!,3,0))*AG213)),AM213+AN213+AO213)</f>
        <v>#VALUE!</v>
      </c>
      <c r="AJ213" s="18">
        <f t="shared" si="3"/>
        <v>0</v>
      </c>
      <c r="AK213" s="19">
        <f t="shared" si="4"/>
        <v>0</v>
      </c>
      <c r="AM213" s="4" t="e">
        <f t="shared" si="5"/>
        <v>#VALUE!</v>
      </c>
      <c r="AN213" s="4" t="e">
        <f t="shared" si="6"/>
        <v>#VALUE!</v>
      </c>
      <c r="AO213" s="1" t="e">
        <f t="shared" si="7"/>
        <v>#VALUE!</v>
      </c>
      <c r="AP213" s="20" t="e">
        <f>VLOOKUP(C213,#REF!,4,0)</f>
        <v>#REF!</v>
      </c>
      <c r="AQ213" s="1">
        <f>IFERROR(VLOOKUP(AF213,#REF!,6,0),IF(AJ213&gt;1,AJ213-1,AJ213))</f>
        <v>0</v>
      </c>
      <c r="AR213" s="1">
        <f>IFERROR(VLOOKUP(AF213,#REF!,24,0),0)</f>
        <v>0</v>
      </c>
      <c r="AS213" s="1" t="e">
        <f t="shared" si="8"/>
        <v>#VALUE!</v>
      </c>
      <c r="AT213" s="1" t="e">
        <f t="shared" si="9"/>
        <v>#VALUE!</v>
      </c>
      <c r="AU213" s="1" t="e">
        <f t="shared" si="10"/>
        <v>#VALUE!</v>
      </c>
      <c r="AV213" s="21">
        <f t="shared" si="11"/>
        <v>0</v>
      </c>
      <c r="AW213" s="21" cm="1">
        <f t="array" ref="AW213">IF(L213="DATN",0,IF(L213="DA",IF(LEN(Q213)=0,0,0.2),IF(L213="TN",IF(H213="KSCQ",1,1.5), _xlfn.SWITCH(H213,"CN",1.5,"KSCQ",1.5,"CTTT",2,"HEDSPI",1.8,"Viet-Phap",1.8,"KSTN",1.8,"ThSKH",2,"ThSKT",2,"SIE",2,"LATS",2,"KSCLC",1.8,0))))</f>
        <v>0</v>
      </c>
      <c r="AX213" s="1">
        <f t="shared" si="12"/>
        <v>0</v>
      </c>
      <c r="AY213" s="1" t="b">
        <f t="shared" si="13"/>
        <v>1</v>
      </c>
      <c r="AZ213" s="1" t="e">
        <f t="shared" si="14"/>
        <v>#REF!</v>
      </c>
    </row>
    <row r="214" spans="32:52" ht="12" customHeight="1" x14ac:dyDescent="0.2">
      <c r="AF214" s="16">
        <f t="shared" si="0"/>
        <v>0</v>
      </c>
      <c r="AG214" s="17">
        <f t="shared" si="1"/>
        <v>1</v>
      </c>
      <c r="AH214" s="17" t="e">
        <f t="shared" si="2"/>
        <v>#VALUE!</v>
      </c>
      <c r="AI214" s="18" t="e">
        <f>IFERROR(IF(L214="DA",0,IF(L214="TN",VALUE(LEFT(RIGHT(F214,4),1)),IFERROR(VLOOKUP(C214,#REF!,3,0),VLOOKUP(VALUE(C214),#REF!,3,0))*AG214)),AM214+AN214+AO214)</f>
        <v>#VALUE!</v>
      </c>
      <c r="AJ214" s="18">
        <f t="shared" si="3"/>
        <v>0</v>
      </c>
      <c r="AK214" s="19">
        <f t="shared" si="4"/>
        <v>0</v>
      </c>
      <c r="AM214" s="4" t="e">
        <f t="shared" si="5"/>
        <v>#VALUE!</v>
      </c>
      <c r="AN214" s="4" t="e">
        <f t="shared" si="6"/>
        <v>#VALUE!</v>
      </c>
      <c r="AO214" s="1" t="e">
        <f t="shared" si="7"/>
        <v>#VALUE!</v>
      </c>
      <c r="AP214" s="20" t="e">
        <f>VLOOKUP(C214,#REF!,4,0)</f>
        <v>#REF!</v>
      </c>
      <c r="AQ214" s="1">
        <f>IFERROR(VLOOKUP(AF214,#REF!,6,0),IF(AJ214&gt;1,AJ214-1,AJ214))</f>
        <v>0</v>
      </c>
      <c r="AR214" s="1">
        <f>IFERROR(VLOOKUP(AF214,#REF!,24,0),0)</f>
        <v>0</v>
      </c>
      <c r="AS214" s="1" t="e">
        <f t="shared" si="8"/>
        <v>#VALUE!</v>
      </c>
      <c r="AT214" s="1" t="e">
        <f t="shared" si="9"/>
        <v>#VALUE!</v>
      </c>
      <c r="AU214" s="1" t="e">
        <f t="shared" si="10"/>
        <v>#VALUE!</v>
      </c>
      <c r="AV214" s="21">
        <f t="shared" si="11"/>
        <v>0</v>
      </c>
      <c r="AW214" s="21" cm="1">
        <f t="array" ref="AW214">IF(L214="DATN",0,IF(L214="DA",IF(LEN(Q214)=0,0,0.2),IF(L214="TN",IF(H214="KSCQ",1,1.5), _xlfn.SWITCH(H214,"CN",1.5,"KSCQ",1.5,"CTTT",2,"HEDSPI",1.8,"Viet-Phap",1.8,"KSTN",1.8,"ThSKH",2,"ThSKT",2,"SIE",2,"LATS",2,"KSCLC",1.8,0))))</f>
        <v>0</v>
      </c>
      <c r="AX214" s="1">
        <f t="shared" si="12"/>
        <v>0</v>
      </c>
      <c r="AY214" s="1" t="b">
        <f t="shared" si="13"/>
        <v>1</v>
      </c>
      <c r="AZ214" s="1" t="e">
        <f t="shared" si="14"/>
        <v>#REF!</v>
      </c>
    </row>
    <row r="215" spans="32:52" ht="12" customHeight="1" x14ac:dyDescent="0.2">
      <c r="AF215" s="16">
        <f t="shared" si="0"/>
        <v>0</v>
      </c>
      <c r="AG215" s="17">
        <f t="shared" si="1"/>
        <v>1</v>
      </c>
      <c r="AH215" s="17" t="e">
        <f t="shared" si="2"/>
        <v>#VALUE!</v>
      </c>
      <c r="AI215" s="18" t="e">
        <f>IFERROR(IF(L215="DA",0,IF(L215="TN",VALUE(LEFT(RIGHT(F215,4),1)),IFERROR(VLOOKUP(C215,#REF!,3,0),VLOOKUP(VALUE(C215),#REF!,3,0))*AG215)),AM215+AN215+AO215)</f>
        <v>#VALUE!</v>
      </c>
      <c r="AJ215" s="18">
        <f t="shared" si="3"/>
        <v>0</v>
      </c>
      <c r="AK215" s="19">
        <f t="shared" si="4"/>
        <v>0</v>
      </c>
      <c r="AM215" s="4" t="e">
        <f t="shared" si="5"/>
        <v>#VALUE!</v>
      </c>
      <c r="AN215" s="4" t="e">
        <f t="shared" si="6"/>
        <v>#VALUE!</v>
      </c>
      <c r="AO215" s="1" t="e">
        <f t="shared" si="7"/>
        <v>#VALUE!</v>
      </c>
      <c r="AP215" s="20" t="e">
        <f>VLOOKUP(C215,#REF!,4,0)</f>
        <v>#REF!</v>
      </c>
      <c r="AQ215" s="1">
        <f>IFERROR(VLOOKUP(AF215,#REF!,6,0),IF(AJ215&gt;1,AJ215-1,AJ215))</f>
        <v>0</v>
      </c>
      <c r="AR215" s="1">
        <f>IFERROR(VLOOKUP(AF215,#REF!,24,0),0)</f>
        <v>0</v>
      </c>
      <c r="AS215" s="1" t="e">
        <f t="shared" si="8"/>
        <v>#VALUE!</v>
      </c>
      <c r="AT215" s="1" t="e">
        <f t="shared" si="9"/>
        <v>#VALUE!</v>
      </c>
      <c r="AU215" s="1" t="e">
        <f t="shared" si="10"/>
        <v>#VALUE!</v>
      </c>
      <c r="AV215" s="21">
        <f t="shared" si="11"/>
        <v>0</v>
      </c>
      <c r="AW215" s="21" cm="1">
        <f t="array" ref="AW215">IF(L215="DATN",0,IF(L215="DA",IF(LEN(Q215)=0,0,0.2),IF(L215="TN",IF(H215="KSCQ",1,1.5), _xlfn.SWITCH(H215,"CN",1.5,"KSCQ",1.5,"CTTT",2,"HEDSPI",1.8,"Viet-Phap",1.8,"KSTN",1.8,"ThSKH",2,"ThSKT",2,"SIE",2,"LATS",2,"KSCLC",1.8,0))))</f>
        <v>0</v>
      </c>
      <c r="AX215" s="1">
        <f t="shared" si="12"/>
        <v>0</v>
      </c>
      <c r="AY215" s="1" t="b">
        <f t="shared" si="13"/>
        <v>1</v>
      </c>
      <c r="AZ215" s="1" t="e">
        <f t="shared" si="14"/>
        <v>#REF!</v>
      </c>
    </row>
    <row r="216" spans="32:52" ht="12" customHeight="1" x14ac:dyDescent="0.2">
      <c r="AF216" s="16">
        <f t="shared" si="0"/>
        <v>0</v>
      </c>
      <c r="AG216" s="17">
        <f t="shared" si="1"/>
        <v>1</v>
      </c>
      <c r="AH216" s="17" t="e">
        <f t="shared" si="2"/>
        <v>#VALUE!</v>
      </c>
      <c r="AI216" s="18" t="e">
        <f>IFERROR(IF(L216="DA",0,IF(L216="TN",VALUE(LEFT(RIGHT(F216,4),1)),IFERROR(VLOOKUP(C216,#REF!,3,0),VLOOKUP(VALUE(C216),#REF!,3,0))*AG216)),AM216+AN216+AO216)</f>
        <v>#VALUE!</v>
      </c>
      <c r="AJ216" s="18">
        <f t="shared" si="3"/>
        <v>0</v>
      </c>
      <c r="AK216" s="19">
        <f t="shared" si="4"/>
        <v>0</v>
      </c>
      <c r="AM216" s="4" t="e">
        <f t="shared" si="5"/>
        <v>#VALUE!</v>
      </c>
      <c r="AN216" s="4" t="e">
        <f t="shared" si="6"/>
        <v>#VALUE!</v>
      </c>
      <c r="AO216" s="1" t="e">
        <f t="shared" si="7"/>
        <v>#VALUE!</v>
      </c>
      <c r="AP216" s="20" t="e">
        <f>VLOOKUP(C216,#REF!,4,0)</f>
        <v>#REF!</v>
      </c>
      <c r="AQ216" s="1">
        <f>IFERROR(VLOOKUP(AF216,#REF!,6,0),IF(AJ216&gt;1,AJ216-1,AJ216))</f>
        <v>0</v>
      </c>
      <c r="AR216" s="1">
        <f>IFERROR(VLOOKUP(AF216,#REF!,24,0),0)</f>
        <v>0</v>
      </c>
      <c r="AS216" s="1" t="e">
        <f t="shared" si="8"/>
        <v>#VALUE!</v>
      </c>
      <c r="AT216" s="1" t="e">
        <f t="shared" si="9"/>
        <v>#VALUE!</v>
      </c>
      <c r="AU216" s="1" t="e">
        <f t="shared" si="10"/>
        <v>#VALUE!</v>
      </c>
      <c r="AV216" s="21">
        <f t="shared" si="11"/>
        <v>0</v>
      </c>
      <c r="AW216" s="21" cm="1">
        <f t="array" ref="AW216">IF(L216="DATN",0,IF(L216="DA",IF(LEN(Q216)=0,0,0.2),IF(L216="TN",IF(H216="KSCQ",1,1.5), _xlfn.SWITCH(H216,"CN",1.5,"KSCQ",1.5,"CTTT",2,"HEDSPI",1.8,"Viet-Phap",1.8,"KSTN",1.8,"ThSKH",2,"ThSKT",2,"SIE",2,"LATS",2,"KSCLC",1.8,0))))</f>
        <v>0</v>
      </c>
      <c r="AX216" s="1">
        <f t="shared" si="12"/>
        <v>0</v>
      </c>
      <c r="AY216" s="1" t="b">
        <f t="shared" si="13"/>
        <v>1</v>
      </c>
      <c r="AZ216" s="1" t="e">
        <f t="shared" si="14"/>
        <v>#REF!</v>
      </c>
    </row>
    <row r="217" spans="32:52" ht="12" customHeight="1" x14ac:dyDescent="0.2">
      <c r="AF217" s="16">
        <f t="shared" si="0"/>
        <v>0</v>
      </c>
      <c r="AG217" s="17">
        <f t="shared" si="1"/>
        <v>1</v>
      </c>
      <c r="AH217" s="17" t="e">
        <f t="shared" si="2"/>
        <v>#VALUE!</v>
      </c>
      <c r="AI217" s="18" t="e">
        <f>IFERROR(IF(L217="DA",0,IF(L217="TN",VALUE(LEFT(RIGHT(F217,4),1)),IFERROR(VLOOKUP(C217,#REF!,3,0),VLOOKUP(VALUE(C217),#REF!,3,0))*AG217)),AM217+AN217+AO217)</f>
        <v>#VALUE!</v>
      </c>
      <c r="AJ217" s="18">
        <f t="shared" si="3"/>
        <v>0</v>
      </c>
      <c r="AK217" s="19">
        <f t="shared" si="4"/>
        <v>0</v>
      </c>
      <c r="AM217" s="4" t="e">
        <f t="shared" si="5"/>
        <v>#VALUE!</v>
      </c>
      <c r="AN217" s="4" t="e">
        <f t="shared" si="6"/>
        <v>#VALUE!</v>
      </c>
      <c r="AO217" s="1" t="e">
        <f t="shared" si="7"/>
        <v>#VALUE!</v>
      </c>
      <c r="AP217" s="20" t="e">
        <f>VLOOKUP(C217,#REF!,4,0)</f>
        <v>#REF!</v>
      </c>
      <c r="AQ217" s="1">
        <f>IFERROR(VLOOKUP(AF217,#REF!,6,0),IF(AJ217&gt;1,AJ217-1,AJ217))</f>
        <v>0</v>
      </c>
      <c r="AR217" s="1">
        <f>IFERROR(VLOOKUP(AF217,#REF!,24,0),0)</f>
        <v>0</v>
      </c>
      <c r="AS217" s="1" t="e">
        <f t="shared" si="8"/>
        <v>#VALUE!</v>
      </c>
      <c r="AT217" s="1" t="e">
        <f t="shared" si="9"/>
        <v>#VALUE!</v>
      </c>
      <c r="AU217" s="1" t="e">
        <f t="shared" si="10"/>
        <v>#VALUE!</v>
      </c>
      <c r="AV217" s="21">
        <f t="shared" si="11"/>
        <v>0</v>
      </c>
      <c r="AW217" s="21" cm="1">
        <f t="array" ref="AW217">IF(L217="DATN",0,IF(L217="DA",IF(LEN(Q217)=0,0,0.2),IF(L217="TN",IF(H217="KSCQ",1,1.5), _xlfn.SWITCH(H217,"CN",1.5,"KSCQ",1.5,"CTTT",2,"HEDSPI",1.8,"Viet-Phap",1.8,"KSTN",1.8,"ThSKH",2,"ThSKT",2,"SIE",2,"LATS",2,"KSCLC",1.8,0))))</f>
        <v>0</v>
      </c>
      <c r="AX217" s="1">
        <f t="shared" si="12"/>
        <v>0</v>
      </c>
      <c r="AY217" s="1" t="b">
        <f t="shared" si="13"/>
        <v>1</v>
      </c>
      <c r="AZ217" s="1" t="e">
        <f t="shared" si="14"/>
        <v>#REF!</v>
      </c>
    </row>
    <row r="218" spans="32:52" ht="12" customHeight="1" x14ac:dyDescent="0.2">
      <c r="AF218" s="16">
        <f t="shared" si="0"/>
        <v>0</v>
      </c>
      <c r="AG218" s="17">
        <f t="shared" si="1"/>
        <v>1</v>
      </c>
      <c r="AH218" s="17" t="e">
        <f t="shared" si="2"/>
        <v>#VALUE!</v>
      </c>
      <c r="AI218" s="18" t="e">
        <f>IFERROR(IF(L218="DA",0,IF(L218="TN",VALUE(LEFT(RIGHT(F218,4),1)),IFERROR(VLOOKUP(C218,#REF!,3,0),VLOOKUP(VALUE(C218),#REF!,3,0))*AG218)),AM218+AN218+AO218)</f>
        <v>#VALUE!</v>
      </c>
      <c r="AJ218" s="18">
        <f t="shared" si="3"/>
        <v>0</v>
      </c>
      <c r="AK218" s="19">
        <f t="shared" si="4"/>
        <v>0</v>
      </c>
      <c r="AM218" s="4" t="e">
        <f t="shared" si="5"/>
        <v>#VALUE!</v>
      </c>
      <c r="AN218" s="4" t="e">
        <f t="shared" si="6"/>
        <v>#VALUE!</v>
      </c>
      <c r="AO218" s="1" t="e">
        <f t="shared" si="7"/>
        <v>#VALUE!</v>
      </c>
      <c r="AP218" s="20" t="e">
        <f>VLOOKUP(C218,#REF!,4,0)</f>
        <v>#REF!</v>
      </c>
      <c r="AQ218" s="1">
        <f>IFERROR(VLOOKUP(AF218,#REF!,6,0),IF(AJ218&gt;1,AJ218-1,AJ218))</f>
        <v>0</v>
      </c>
      <c r="AR218" s="1">
        <f>IFERROR(VLOOKUP(AF218,#REF!,24,0),0)</f>
        <v>0</v>
      </c>
      <c r="AS218" s="1" t="e">
        <f t="shared" si="8"/>
        <v>#VALUE!</v>
      </c>
      <c r="AT218" s="1" t="e">
        <f t="shared" si="9"/>
        <v>#VALUE!</v>
      </c>
      <c r="AU218" s="1" t="e">
        <f t="shared" si="10"/>
        <v>#VALUE!</v>
      </c>
      <c r="AV218" s="21">
        <f t="shared" si="11"/>
        <v>0</v>
      </c>
      <c r="AW218" s="21" cm="1">
        <f t="array" ref="AW218">IF(L218="DATN",0,IF(L218="DA",IF(LEN(Q218)=0,0,0.2),IF(L218="TN",IF(H218="KSCQ",1,1.5), _xlfn.SWITCH(H218,"CN",1.5,"KSCQ",1.5,"CTTT",2,"HEDSPI",1.8,"Viet-Phap",1.8,"KSTN",1.8,"ThSKH",2,"ThSKT",2,"SIE",2,"LATS",2,"KSCLC",1.8,0))))</f>
        <v>0</v>
      </c>
      <c r="AX218" s="1">
        <f t="shared" si="12"/>
        <v>0</v>
      </c>
      <c r="AY218" s="1" t="b">
        <f t="shared" si="13"/>
        <v>1</v>
      </c>
      <c r="AZ218" s="1" t="e">
        <f t="shared" si="14"/>
        <v>#REF!</v>
      </c>
    </row>
    <row r="219" spans="32:52" ht="12" customHeight="1" x14ac:dyDescent="0.2">
      <c r="AF219" s="16">
        <f t="shared" si="0"/>
        <v>0</v>
      </c>
      <c r="AG219" s="17">
        <f t="shared" si="1"/>
        <v>1</v>
      </c>
      <c r="AH219" s="17" t="e">
        <f t="shared" si="2"/>
        <v>#VALUE!</v>
      </c>
      <c r="AI219" s="18" t="e">
        <f>IFERROR(IF(L219="DA",0,IF(L219="TN",VALUE(LEFT(RIGHT(F219,4),1)),IFERROR(VLOOKUP(C219,#REF!,3,0),VLOOKUP(VALUE(C219),#REF!,3,0))*AG219)),AM219+AN219+AO219)</f>
        <v>#VALUE!</v>
      </c>
      <c r="AJ219" s="18">
        <f t="shared" si="3"/>
        <v>0</v>
      </c>
      <c r="AK219" s="19">
        <f t="shared" si="4"/>
        <v>0</v>
      </c>
      <c r="AM219" s="4" t="e">
        <f t="shared" si="5"/>
        <v>#VALUE!</v>
      </c>
      <c r="AN219" s="4" t="e">
        <f t="shared" si="6"/>
        <v>#VALUE!</v>
      </c>
      <c r="AO219" s="1" t="e">
        <f t="shared" si="7"/>
        <v>#VALUE!</v>
      </c>
      <c r="AP219" s="20" t="e">
        <f>VLOOKUP(C219,#REF!,4,0)</f>
        <v>#REF!</v>
      </c>
      <c r="AQ219" s="1">
        <f>IFERROR(VLOOKUP(AF219,#REF!,6,0),IF(AJ219&gt;1,AJ219-1,AJ219))</f>
        <v>0</v>
      </c>
      <c r="AR219" s="1">
        <f>IFERROR(VLOOKUP(AF219,#REF!,24,0),0)</f>
        <v>0</v>
      </c>
      <c r="AS219" s="1" t="e">
        <f t="shared" si="8"/>
        <v>#VALUE!</v>
      </c>
      <c r="AT219" s="1" t="e">
        <f t="shared" si="9"/>
        <v>#VALUE!</v>
      </c>
      <c r="AU219" s="1" t="e">
        <f t="shared" si="10"/>
        <v>#VALUE!</v>
      </c>
      <c r="AV219" s="21">
        <f t="shared" si="11"/>
        <v>0</v>
      </c>
      <c r="AW219" s="21" cm="1">
        <f t="array" ref="AW219">IF(L219="DATN",0,IF(L219="DA",IF(LEN(Q219)=0,0,0.2),IF(L219="TN",IF(H219="KSCQ",1,1.5), _xlfn.SWITCH(H219,"CN",1.5,"KSCQ",1.5,"CTTT",2,"HEDSPI",1.8,"Viet-Phap",1.8,"KSTN",1.8,"ThSKH",2,"ThSKT",2,"SIE",2,"LATS",2,"KSCLC",1.8,0))))</f>
        <v>0</v>
      </c>
      <c r="AX219" s="1">
        <f t="shared" si="12"/>
        <v>0</v>
      </c>
      <c r="AY219" s="1" t="b">
        <f t="shared" si="13"/>
        <v>1</v>
      </c>
      <c r="AZ219" s="1" t="e">
        <f t="shared" si="14"/>
        <v>#REF!</v>
      </c>
    </row>
    <row r="220" spans="32:52" ht="12" customHeight="1" x14ac:dyDescent="0.2">
      <c r="AF220" s="16">
        <f t="shared" si="0"/>
        <v>0</v>
      </c>
      <c r="AG220" s="17">
        <f t="shared" si="1"/>
        <v>1</v>
      </c>
      <c r="AH220" s="17" t="e">
        <f t="shared" si="2"/>
        <v>#VALUE!</v>
      </c>
      <c r="AI220" s="18" t="e">
        <f>IFERROR(IF(L220="DA",0,IF(L220="TN",VALUE(LEFT(RIGHT(F220,4),1)),IFERROR(VLOOKUP(C220,#REF!,3,0),VLOOKUP(VALUE(C220),#REF!,3,0))*AG220)),AM220+AN220+AO220)</f>
        <v>#VALUE!</v>
      </c>
      <c r="AJ220" s="18">
        <f t="shared" si="3"/>
        <v>0</v>
      </c>
      <c r="AK220" s="19">
        <f t="shared" si="4"/>
        <v>0</v>
      </c>
      <c r="AM220" s="4" t="e">
        <f t="shared" si="5"/>
        <v>#VALUE!</v>
      </c>
      <c r="AN220" s="4" t="e">
        <f t="shared" si="6"/>
        <v>#VALUE!</v>
      </c>
      <c r="AO220" s="1" t="e">
        <f t="shared" si="7"/>
        <v>#VALUE!</v>
      </c>
      <c r="AP220" s="20" t="e">
        <f>VLOOKUP(C220,#REF!,4,0)</f>
        <v>#REF!</v>
      </c>
      <c r="AQ220" s="1">
        <f>IFERROR(VLOOKUP(AF220,#REF!,6,0),IF(AJ220&gt;1,AJ220-1,AJ220))</f>
        <v>0</v>
      </c>
      <c r="AR220" s="1">
        <f>IFERROR(VLOOKUP(AF220,#REF!,24,0),0)</f>
        <v>0</v>
      </c>
      <c r="AS220" s="1" t="e">
        <f t="shared" si="8"/>
        <v>#VALUE!</v>
      </c>
      <c r="AT220" s="1" t="e">
        <f t="shared" si="9"/>
        <v>#VALUE!</v>
      </c>
      <c r="AU220" s="1" t="e">
        <f t="shared" si="10"/>
        <v>#VALUE!</v>
      </c>
      <c r="AV220" s="21">
        <f t="shared" si="11"/>
        <v>0</v>
      </c>
      <c r="AW220" s="21" cm="1">
        <f t="array" ref="AW220">IF(L220="DATN",0,IF(L220="DA",IF(LEN(Q220)=0,0,0.2),IF(L220="TN",IF(H220="KSCQ",1,1.5), _xlfn.SWITCH(H220,"CN",1.5,"KSCQ",1.5,"CTTT",2,"HEDSPI",1.8,"Viet-Phap",1.8,"KSTN",1.8,"ThSKH",2,"ThSKT",2,"SIE",2,"LATS",2,"KSCLC",1.8,0))))</f>
        <v>0</v>
      </c>
      <c r="AX220" s="1">
        <f t="shared" si="12"/>
        <v>0</v>
      </c>
      <c r="AY220" s="1" t="b">
        <f t="shared" si="13"/>
        <v>1</v>
      </c>
      <c r="AZ220" s="1" t="e">
        <f t="shared" si="14"/>
        <v>#REF!</v>
      </c>
    </row>
    <row r="221" spans="32:52" ht="12" customHeight="1" x14ac:dyDescent="0.2">
      <c r="AF221" s="16">
        <f t="shared" si="0"/>
        <v>0</v>
      </c>
      <c r="AG221" s="17">
        <f t="shared" si="1"/>
        <v>1</v>
      </c>
      <c r="AH221" s="17" t="e">
        <f t="shared" si="2"/>
        <v>#VALUE!</v>
      </c>
      <c r="AI221" s="18" t="e">
        <f>IFERROR(IF(L221="DA",0,IF(L221="TN",VALUE(LEFT(RIGHT(F221,4),1)),IFERROR(VLOOKUP(C221,#REF!,3,0),VLOOKUP(VALUE(C221),#REF!,3,0))*AG221)),AM221+AN221+AO221)</f>
        <v>#VALUE!</v>
      </c>
      <c r="AJ221" s="18">
        <f t="shared" si="3"/>
        <v>0</v>
      </c>
      <c r="AK221" s="19">
        <f t="shared" si="4"/>
        <v>0</v>
      </c>
      <c r="AM221" s="4" t="e">
        <f t="shared" si="5"/>
        <v>#VALUE!</v>
      </c>
      <c r="AN221" s="4" t="e">
        <f t="shared" si="6"/>
        <v>#VALUE!</v>
      </c>
      <c r="AO221" s="1" t="e">
        <f t="shared" si="7"/>
        <v>#VALUE!</v>
      </c>
      <c r="AP221" s="20" t="e">
        <f>VLOOKUP(C221,#REF!,4,0)</f>
        <v>#REF!</v>
      </c>
      <c r="AQ221" s="1">
        <f>IFERROR(VLOOKUP(AF221,#REF!,6,0),IF(AJ221&gt;1,AJ221-1,AJ221))</f>
        <v>0</v>
      </c>
      <c r="AR221" s="1">
        <f>IFERROR(VLOOKUP(AF221,#REF!,24,0),0)</f>
        <v>0</v>
      </c>
      <c r="AS221" s="1" t="e">
        <f t="shared" si="8"/>
        <v>#VALUE!</v>
      </c>
      <c r="AT221" s="1" t="e">
        <f t="shared" si="9"/>
        <v>#VALUE!</v>
      </c>
      <c r="AU221" s="1" t="e">
        <f t="shared" si="10"/>
        <v>#VALUE!</v>
      </c>
      <c r="AV221" s="21">
        <f t="shared" si="11"/>
        <v>0</v>
      </c>
      <c r="AW221" s="21" cm="1">
        <f t="array" ref="AW221">IF(L221="DATN",0,IF(L221="DA",IF(LEN(Q221)=0,0,0.2),IF(L221="TN",IF(H221="KSCQ",1,1.5), _xlfn.SWITCH(H221,"CN",1.5,"KSCQ",1.5,"CTTT",2,"HEDSPI",1.8,"Viet-Phap",1.8,"KSTN",1.8,"ThSKH",2,"ThSKT",2,"SIE",2,"LATS",2,"KSCLC",1.8,0))))</f>
        <v>0</v>
      </c>
      <c r="AX221" s="1">
        <f t="shared" si="12"/>
        <v>0</v>
      </c>
      <c r="AY221" s="1" t="b">
        <f t="shared" si="13"/>
        <v>1</v>
      </c>
      <c r="AZ221" s="1" t="e">
        <f t="shared" si="14"/>
        <v>#REF!</v>
      </c>
    </row>
    <row r="222" spans="32:52" ht="12" customHeight="1" x14ac:dyDescent="0.2">
      <c r="AF222" s="16">
        <f t="shared" si="0"/>
        <v>0</v>
      </c>
      <c r="AG222" s="17">
        <f t="shared" si="1"/>
        <v>1</v>
      </c>
      <c r="AH222" s="17" t="e">
        <f t="shared" si="2"/>
        <v>#VALUE!</v>
      </c>
      <c r="AI222" s="18" t="e">
        <f>IFERROR(IF(L222="DA",0,IF(L222="TN",VALUE(LEFT(RIGHT(F222,4),1)),IFERROR(VLOOKUP(C222,#REF!,3,0),VLOOKUP(VALUE(C222),#REF!,3,0))*AG222)),AM222+AN222+AO222)</f>
        <v>#VALUE!</v>
      </c>
      <c r="AJ222" s="18">
        <f t="shared" si="3"/>
        <v>0</v>
      </c>
      <c r="AK222" s="19">
        <f t="shared" si="4"/>
        <v>0</v>
      </c>
      <c r="AM222" s="4" t="e">
        <f t="shared" si="5"/>
        <v>#VALUE!</v>
      </c>
      <c r="AN222" s="4" t="e">
        <f t="shared" si="6"/>
        <v>#VALUE!</v>
      </c>
      <c r="AO222" s="1" t="e">
        <f t="shared" si="7"/>
        <v>#VALUE!</v>
      </c>
      <c r="AP222" s="20" t="e">
        <f>VLOOKUP(C222,#REF!,4,0)</f>
        <v>#REF!</v>
      </c>
      <c r="AQ222" s="1">
        <f>IFERROR(VLOOKUP(AF222,#REF!,6,0),IF(AJ222&gt;1,AJ222-1,AJ222))</f>
        <v>0</v>
      </c>
      <c r="AR222" s="1">
        <f>IFERROR(VLOOKUP(AF222,#REF!,24,0),0)</f>
        <v>0</v>
      </c>
      <c r="AS222" s="1" t="e">
        <f t="shared" si="8"/>
        <v>#VALUE!</v>
      </c>
      <c r="AT222" s="1" t="e">
        <f t="shared" si="9"/>
        <v>#VALUE!</v>
      </c>
      <c r="AU222" s="1" t="e">
        <f t="shared" si="10"/>
        <v>#VALUE!</v>
      </c>
      <c r="AV222" s="21">
        <f t="shared" si="11"/>
        <v>0</v>
      </c>
      <c r="AW222" s="21" cm="1">
        <f t="array" ref="AW222">IF(L222="DATN",0,IF(L222="DA",IF(LEN(Q222)=0,0,0.2),IF(L222="TN",IF(H222="KSCQ",1,1.5), _xlfn.SWITCH(H222,"CN",1.5,"KSCQ",1.5,"CTTT",2,"HEDSPI",1.8,"Viet-Phap",1.8,"KSTN",1.8,"ThSKH",2,"ThSKT",2,"SIE",2,"LATS",2,"KSCLC",1.8,0))))</f>
        <v>0</v>
      </c>
      <c r="AX222" s="1">
        <f t="shared" si="12"/>
        <v>0</v>
      </c>
      <c r="AY222" s="1" t="b">
        <f t="shared" si="13"/>
        <v>1</v>
      </c>
      <c r="AZ222" s="1" t="e">
        <f t="shared" si="14"/>
        <v>#REF!</v>
      </c>
    </row>
    <row r="223" spans="32:52" ht="12" customHeight="1" x14ac:dyDescent="0.2">
      <c r="AF223" s="16">
        <f t="shared" si="0"/>
        <v>0</v>
      </c>
      <c r="AG223" s="17">
        <f t="shared" si="1"/>
        <v>1</v>
      </c>
      <c r="AH223" s="17" t="e">
        <f t="shared" si="2"/>
        <v>#VALUE!</v>
      </c>
      <c r="AI223" s="18" t="e">
        <f>IFERROR(IF(L223="DA",0,IF(L223="TN",VALUE(LEFT(RIGHT(F223,4),1)),IFERROR(VLOOKUP(C223,#REF!,3,0),VLOOKUP(VALUE(C223),#REF!,3,0))*AG223)),AM223+AN223+AO223)</f>
        <v>#VALUE!</v>
      </c>
      <c r="AJ223" s="18">
        <f t="shared" si="3"/>
        <v>0</v>
      </c>
      <c r="AK223" s="19">
        <f t="shared" si="4"/>
        <v>0</v>
      </c>
      <c r="AM223" s="4" t="e">
        <f t="shared" si="5"/>
        <v>#VALUE!</v>
      </c>
      <c r="AN223" s="4" t="e">
        <f t="shared" si="6"/>
        <v>#VALUE!</v>
      </c>
      <c r="AO223" s="1" t="e">
        <f t="shared" si="7"/>
        <v>#VALUE!</v>
      </c>
      <c r="AP223" s="20" t="e">
        <f>VLOOKUP(C223,#REF!,4,0)</f>
        <v>#REF!</v>
      </c>
      <c r="AQ223" s="1">
        <f>IFERROR(VLOOKUP(AF223,#REF!,6,0),IF(AJ223&gt;1,AJ223-1,AJ223))</f>
        <v>0</v>
      </c>
      <c r="AR223" s="1">
        <f>IFERROR(VLOOKUP(AF223,#REF!,24,0),0)</f>
        <v>0</v>
      </c>
      <c r="AS223" s="1" t="e">
        <f t="shared" si="8"/>
        <v>#VALUE!</v>
      </c>
      <c r="AT223" s="1" t="e">
        <f t="shared" si="9"/>
        <v>#VALUE!</v>
      </c>
      <c r="AU223" s="1" t="e">
        <f t="shared" si="10"/>
        <v>#VALUE!</v>
      </c>
      <c r="AV223" s="21">
        <f t="shared" si="11"/>
        <v>0</v>
      </c>
      <c r="AW223" s="21" cm="1">
        <f t="array" ref="AW223">IF(L223="DATN",0,IF(L223="DA",IF(LEN(Q223)=0,0,0.2),IF(L223="TN",IF(H223="KSCQ",1,1.5), _xlfn.SWITCH(H223,"CN",1.5,"KSCQ",1.5,"CTTT",2,"HEDSPI",1.8,"Viet-Phap",1.8,"KSTN",1.8,"ThSKH",2,"ThSKT",2,"SIE",2,"LATS",2,"KSCLC",1.8,0))))</f>
        <v>0</v>
      </c>
      <c r="AX223" s="1">
        <f t="shared" si="12"/>
        <v>0</v>
      </c>
      <c r="AY223" s="1" t="b">
        <f t="shared" si="13"/>
        <v>1</v>
      </c>
      <c r="AZ223" s="1" t="e">
        <f t="shared" si="14"/>
        <v>#REF!</v>
      </c>
    </row>
    <row r="224" spans="32:52" ht="12" customHeight="1" x14ac:dyDescent="0.2">
      <c r="AF224" s="16">
        <f t="shared" si="0"/>
        <v>0</v>
      </c>
      <c r="AG224" s="17">
        <f t="shared" si="1"/>
        <v>1</v>
      </c>
      <c r="AH224" s="17" t="e">
        <f t="shared" si="2"/>
        <v>#VALUE!</v>
      </c>
      <c r="AI224" s="18" t="e">
        <f>IFERROR(IF(L224="DA",0,IF(L224="TN",VALUE(LEFT(RIGHT(F224,4),1)),IFERROR(VLOOKUP(C224,#REF!,3,0),VLOOKUP(VALUE(C224),#REF!,3,0))*AG224)),AM224+AN224+AO224)</f>
        <v>#VALUE!</v>
      </c>
      <c r="AJ224" s="18">
        <f t="shared" si="3"/>
        <v>0</v>
      </c>
      <c r="AK224" s="19">
        <f t="shared" si="4"/>
        <v>0</v>
      </c>
      <c r="AM224" s="4" t="e">
        <f t="shared" si="5"/>
        <v>#VALUE!</v>
      </c>
      <c r="AN224" s="4" t="e">
        <f t="shared" si="6"/>
        <v>#VALUE!</v>
      </c>
      <c r="AO224" s="1" t="e">
        <f t="shared" si="7"/>
        <v>#VALUE!</v>
      </c>
      <c r="AP224" s="20" t="e">
        <f>VLOOKUP(C224,#REF!,4,0)</f>
        <v>#REF!</v>
      </c>
      <c r="AQ224" s="1">
        <f>IFERROR(VLOOKUP(AF224,#REF!,6,0),IF(AJ224&gt;1,AJ224-1,AJ224))</f>
        <v>0</v>
      </c>
      <c r="AR224" s="1">
        <f>IFERROR(VLOOKUP(AF224,#REF!,24,0),0)</f>
        <v>0</v>
      </c>
      <c r="AS224" s="1" t="e">
        <f t="shared" si="8"/>
        <v>#VALUE!</v>
      </c>
      <c r="AT224" s="1" t="e">
        <f t="shared" si="9"/>
        <v>#VALUE!</v>
      </c>
      <c r="AU224" s="1" t="e">
        <f t="shared" si="10"/>
        <v>#VALUE!</v>
      </c>
      <c r="AV224" s="21">
        <f t="shared" si="11"/>
        <v>0</v>
      </c>
      <c r="AW224" s="21" cm="1">
        <f t="array" ref="AW224">IF(L224="DATN",0,IF(L224="DA",IF(LEN(Q224)=0,0,0.2),IF(L224="TN",IF(H224="KSCQ",1,1.5), _xlfn.SWITCH(H224,"CN",1.5,"KSCQ",1.5,"CTTT",2,"HEDSPI",1.8,"Viet-Phap",1.8,"KSTN",1.8,"ThSKH",2,"ThSKT",2,"SIE",2,"LATS",2,"KSCLC",1.8,0))))</f>
        <v>0</v>
      </c>
      <c r="AX224" s="1">
        <f t="shared" si="12"/>
        <v>0</v>
      </c>
      <c r="AY224" s="1" t="b">
        <f t="shared" si="13"/>
        <v>1</v>
      </c>
      <c r="AZ224" s="1" t="e">
        <f t="shared" si="14"/>
        <v>#REF!</v>
      </c>
    </row>
    <row r="225" spans="32:52" ht="12" customHeight="1" x14ac:dyDescent="0.2">
      <c r="AF225" s="16">
        <f t="shared" si="0"/>
        <v>0</v>
      </c>
      <c r="AG225" s="17">
        <f t="shared" si="1"/>
        <v>1</v>
      </c>
      <c r="AH225" s="17" t="e">
        <f t="shared" si="2"/>
        <v>#VALUE!</v>
      </c>
      <c r="AI225" s="18" t="e">
        <f>IFERROR(IF(L225="DA",0,IF(L225="TN",VALUE(LEFT(RIGHT(F225,4),1)),IFERROR(VLOOKUP(C225,#REF!,3,0),VLOOKUP(VALUE(C225),#REF!,3,0))*AG225)),AM225+AN225+AO225)</f>
        <v>#VALUE!</v>
      </c>
      <c r="AJ225" s="18">
        <f t="shared" si="3"/>
        <v>0</v>
      </c>
      <c r="AK225" s="19">
        <f t="shared" si="4"/>
        <v>0</v>
      </c>
      <c r="AM225" s="4" t="e">
        <f t="shared" si="5"/>
        <v>#VALUE!</v>
      </c>
      <c r="AN225" s="4" t="e">
        <f t="shared" si="6"/>
        <v>#VALUE!</v>
      </c>
      <c r="AO225" s="1" t="e">
        <f t="shared" si="7"/>
        <v>#VALUE!</v>
      </c>
      <c r="AP225" s="20" t="e">
        <f>VLOOKUP(C225,#REF!,4,0)</f>
        <v>#REF!</v>
      </c>
      <c r="AQ225" s="1">
        <f>IFERROR(VLOOKUP(AF225,#REF!,6,0),IF(AJ225&gt;1,AJ225-1,AJ225))</f>
        <v>0</v>
      </c>
      <c r="AR225" s="1">
        <f>IFERROR(VLOOKUP(AF225,#REF!,24,0),0)</f>
        <v>0</v>
      </c>
      <c r="AS225" s="1" t="e">
        <f t="shared" si="8"/>
        <v>#VALUE!</v>
      </c>
      <c r="AT225" s="1" t="e">
        <f t="shared" si="9"/>
        <v>#VALUE!</v>
      </c>
      <c r="AU225" s="1" t="e">
        <f t="shared" si="10"/>
        <v>#VALUE!</v>
      </c>
      <c r="AV225" s="21">
        <f t="shared" si="11"/>
        <v>0</v>
      </c>
      <c r="AW225" s="21" cm="1">
        <f t="array" ref="AW225">IF(L225="DATN",0,IF(L225="DA",IF(LEN(Q225)=0,0,0.2),IF(L225="TN",IF(H225="KSCQ",1,1.5), _xlfn.SWITCH(H225,"CN",1.5,"KSCQ",1.5,"CTTT",2,"HEDSPI",1.8,"Viet-Phap",1.8,"KSTN",1.8,"ThSKH",2,"ThSKT",2,"SIE",2,"LATS",2,"KSCLC",1.8,0))))</f>
        <v>0</v>
      </c>
      <c r="AX225" s="1">
        <f t="shared" si="12"/>
        <v>0</v>
      </c>
      <c r="AY225" s="1" t="b">
        <f t="shared" si="13"/>
        <v>1</v>
      </c>
      <c r="AZ225" s="1" t="e">
        <f t="shared" si="14"/>
        <v>#REF!</v>
      </c>
    </row>
    <row r="226" spans="32:52" ht="12" customHeight="1" x14ac:dyDescent="0.2">
      <c r="AF226" s="16">
        <f t="shared" si="0"/>
        <v>0</v>
      </c>
      <c r="AG226" s="17">
        <f t="shared" si="1"/>
        <v>1</v>
      </c>
      <c r="AH226" s="17" t="e">
        <f t="shared" si="2"/>
        <v>#VALUE!</v>
      </c>
      <c r="AI226" s="18" t="e">
        <f>IFERROR(IF(L226="DA",0,IF(L226="TN",VALUE(LEFT(RIGHT(F226,4),1)),IFERROR(VLOOKUP(C226,#REF!,3,0),VLOOKUP(VALUE(C226),#REF!,3,0))*AG226)),AM226+AN226+AO226)</f>
        <v>#VALUE!</v>
      </c>
      <c r="AJ226" s="18">
        <f t="shared" si="3"/>
        <v>0</v>
      </c>
      <c r="AK226" s="19">
        <f t="shared" si="4"/>
        <v>0</v>
      </c>
      <c r="AM226" s="4" t="e">
        <f t="shared" si="5"/>
        <v>#VALUE!</v>
      </c>
      <c r="AN226" s="4" t="e">
        <f t="shared" si="6"/>
        <v>#VALUE!</v>
      </c>
      <c r="AO226" s="1" t="e">
        <f t="shared" si="7"/>
        <v>#VALUE!</v>
      </c>
      <c r="AP226" s="20" t="e">
        <f>VLOOKUP(C226,#REF!,4,0)</f>
        <v>#REF!</v>
      </c>
      <c r="AQ226" s="1">
        <f>IFERROR(VLOOKUP(AF226,#REF!,6,0),IF(AJ226&gt;1,AJ226-1,AJ226))</f>
        <v>0</v>
      </c>
      <c r="AR226" s="1">
        <f>IFERROR(VLOOKUP(AF226,#REF!,24,0),0)</f>
        <v>0</v>
      </c>
      <c r="AS226" s="1" t="e">
        <f t="shared" si="8"/>
        <v>#VALUE!</v>
      </c>
      <c r="AT226" s="1" t="e">
        <f t="shared" si="9"/>
        <v>#VALUE!</v>
      </c>
      <c r="AU226" s="1" t="e">
        <f t="shared" si="10"/>
        <v>#VALUE!</v>
      </c>
      <c r="AV226" s="21">
        <f t="shared" si="11"/>
        <v>0</v>
      </c>
      <c r="AW226" s="21" cm="1">
        <f t="array" ref="AW226">IF(L226="DATN",0,IF(L226="DA",IF(LEN(Q226)=0,0,0.2),IF(L226="TN",IF(H226="KSCQ",1,1.5), _xlfn.SWITCH(H226,"CN",1.5,"KSCQ",1.5,"CTTT",2,"HEDSPI",1.8,"Viet-Phap",1.8,"KSTN",1.8,"ThSKH",2,"ThSKT",2,"SIE",2,"LATS",2,"KSCLC",1.8,0))))</f>
        <v>0</v>
      </c>
      <c r="AX226" s="1">
        <f t="shared" si="12"/>
        <v>0</v>
      </c>
      <c r="AY226" s="1" t="b">
        <f t="shared" si="13"/>
        <v>1</v>
      </c>
      <c r="AZ226" s="1" t="e">
        <f t="shared" si="14"/>
        <v>#REF!</v>
      </c>
    </row>
    <row r="227" spans="32:52" ht="12" customHeight="1" x14ac:dyDescent="0.2">
      <c r="AF227" s="16">
        <f t="shared" si="0"/>
        <v>0</v>
      </c>
      <c r="AG227" s="17">
        <f t="shared" si="1"/>
        <v>1</v>
      </c>
      <c r="AH227" s="17" t="e">
        <f t="shared" si="2"/>
        <v>#VALUE!</v>
      </c>
      <c r="AI227" s="18" t="e">
        <f>IFERROR(IF(L227="DA",0,IF(L227="TN",VALUE(LEFT(RIGHT(F227,4),1)),IFERROR(VLOOKUP(C227,#REF!,3,0),VLOOKUP(VALUE(C227),#REF!,3,0))*AG227)),AM227+AN227+AO227)</f>
        <v>#VALUE!</v>
      </c>
      <c r="AJ227" s="18">
        <f t="shared" si="3"/>
        <v>0</v>
      </c>
      <c r="AK227" s="19">
        <f t="shared" si="4"/>
        <v>0</v>
      </c>
      <c r="AM227" s="4" t="e">
        <f t="shared" si="5"/>
        <v>#VALUE!</v>
      </c>
      <c r="AN227" s="4" t="e">
        <f t="shared" si="6"/>
        <v>#VALUE!</v>
      </c>
      <c r="AO227" s="1" t="e">
        <f t="shared" si="7"/>
        <v>#VALUE!</v>
      </c>
      <c r="AP227" s="20" t="e">
        <f>VLOOKUP(C227,#REF!,4,0)</f>
        <v>#REF!</v>
      </c>
      <c r="AQ227" s="1">
        <f>IFERROR(VLOOKUP(AF227,#REF!,6,0),IF(AJ227&gt;1,AJ227-1,AJ227))</f>
        <v>0</v>
      </c>
      <c r="AR227" s="1">
        <f>IFERROR(VLOOKUP(AF227,#REF!,24,0),0)</f>
        <v>0</v>
      </c>
      <c r="AS227" s="1" t="e">
        <f t="shared" si="8"/>
        <v>#VALUE!</v>
      </c>
      <c r="AT227" s="1" t="e">
        <f t="shared" si="9"/>
        <v>#VALUE!</v>
      </c>
      <c r="AU227" s="1" t="e">
        <f t="shared" si="10"/>
        <v>#VALUE!</v>
      </c>
      <c r="AV227" s="21">
        <f t="shared" si="11"/>
        <v>0</v>
      </c>
      <c r="AW227" s="21" cm="1">
        <f t="array" ref="AW227">IF(L227="DATN",0,IF(L227="DA",IF(LEN(Q227)=0,0,0.2),IF(L227="TN",IF(H227="KSCQ",1,1.5), _xlfn.SWITCH(H227,"CN",1.5,"KSCQ",1.5,"CTTT",2,"HEDSPI",1.8,"Viet-Phap",1.8,"KSTN",1.8,"ThSKH",2,"ThSKT",2,"SIE",2,"LATS",2,"KSCLC",1.8,0))))</f>
        <v>0</v>
      </c>
      <c r="AX227" s="1">
        <f t="shared" si="12"/>
        <v>0</v>
      </c>
      <c r="AY227" s="1" t="b">
        <f t="shared" si="13"/>
        <v>1</v>
      </c>
      <c r="AZ227" s="1" t="e">
        <f t="shared" si="14"/>
        <v>#REF!</v>
      </c>
    </row>
    <row r="228" spans="32:52" ht="12" customHeight="1" x14ac:dyDescent="0.2">
      <c r="AF228" s="16">
        <f t="shared" si="0"/>
        <v>0</v>
      </c>
      <c r="AG228" s="17">
        <f t="shared" si="1"/>
        <v>1</v>
      </c>
      <c r="AH228" s="17" t="e">
        <f t="shared" si="2"/>
        <v>#VALUE!</v>
      </c>
      <c r="AI228" s="18" t="e">
        <f>IFERROR(IF(L228="DA",0,IF(L228="TN",VALUE(LEFT(RIGHT(F228,4),1)),IFERROR(VLOOKUP(C228,#REF!,3,0),VLOOKUP(VALUE(C228),#REF!,3,0))*AG228)),AM228+AN228+AO228)</f>
        <v>#VALUE!</v>
      </c>
      <c r="AJ228" s="18">
        <f t="shared" si="3"/>
        <v>0</v>
      </c>
      <c r="AK228" s="19">
        <f t="shared" si="4"/>
        <v>0</v>
      </c>
      <c r="AM228" s="4" t="e">
        <f t="shared" si="5"/>
        <v>#VALUE!</v>
      </c>
      <c r="AN228" s="4" t="e">
        <f t="shared" si="6"/>
        <v>#VALUE!</v>
      </c>
      <c r="AO228" s="1" t="e">
        <f t="shared" si="7"/>
        <v>#VALUE!</v>
      </c>
      <c r="AP228" s="20" t="e">
        <f>VLOOKUP(C228,#REF!,4,0)</f>
        <v>#REF!</v>
      </c>
      <c r="AQ228" s="1">
        <f>IFERROR(VLOOKUP(AF228,#REF!,6,0),IF(AJ228&gt;1,AJ228-1,AJ228))</f>
        <v>0</v>
      </c>
      <c r="AR228" s="1">
        <f>IFERROR(VLOOKUP(AF228,#REF!,24,0),0)</f>
        <v>0</v>
      </c>
      <c r="AS228" s="1" t="e">
        <f t="shared" si="8"/>
        <v>#VALUE!</v>
      </c>
      <c r="AT228" s="1" t="e">
        <f t="shared" si="9"/>
        <v>#VALUE!</v>
      </c>
      <c r="AU228" s="1" t="e">
        <f t="shared" si="10"/>
        <v>#VALUE!</v>
      </c>
      <c r="AV228" s="21">
        <f t="shared" si="11"/>
        <v>0</v>
      </c>
      <c r="AW228" s="21" cm="1">
        <f t="array" ref="AW228">IF(L228="DATN",0,IF(L228="DA",IF(LEN(Q228)=0,0,0.2),IF(L228="TN",IF(H228="KSCQ",1,1.5), _xlfn.SWITCH(H228,"CN",1.5,"KSCQ",1.5,"CTTT",2,"HEDSPI",1.8,"Viet-Phap",1.8,"KSTN",1.8,"ThSKH",2,"ThSKT",2,"SIE",2,"LATS",2,"KSCLC",1.8,0))))</f>
        <v>0</v>
      </c>
      <c r="AX228" s="1">
        <f t="shared" si="12"/>
        <v>0</v>
      </c>
      <c r="AY228" s="1" t="b">
        <f t="shared" si="13"/>
        <v>1</v>
      </c>
      <c r="AZ228" s="1" t="e">
        <f t="shared" si="14"/>
        <v>#REF!</v>
      </c>
    </row>
    <row r="229" spans="32:52" ht="12" customHeight="1" x14ac:dyDescent="0.2">
      <c r="AF229" s="16">
        <f t="shared" si="0"/>
        <v>0</v>
      </c>
      <c r="AG229" s="17">
        <f t="shared" si="1"/>
        <v>1</v>
      </c>
      <c r="AH229" s="17" t="e">
        <f t="shared" si="2"/>
        <v>#VALUE!</v>
      </c>
      <c r="AI229" s="18" t="e">
        <f>IFERROR(IF(L229="DA",0,IF(L229="TN",VALUE(LEFT(RIGHT(F229,4),1)),IFERROR(VLOOKUP(C229,#REF!,3,0),VLOOKUP(VALUE(C229),#REF!,3,0))*AG229)),AM229+AN229+AO229)</f>
        <v>#VALUE!</v>
      </c>
      <c r="AJ229" s="18">
        <f t="shared" si="3"/>
        <v>0</v>
      </c>
      <c r="AK229" s="19">
        <f t="shared" si="4"/>
        <v>0</v>
      </c>
      <c r="AM229" s="4" t="e">
        <f t="shared" si="5"/>
        <v>#VALUE!</v>
      </c>
      <c r="AN229" s="4" t="e">
        <f t="shared" si="6"/>
        <v>#VALUE!</v>
      </c>
      <c r="AO229" s="1" t="e">
        <f t="shared" si="7"/>
        <v>#VALUE!</v>
      </c>
      <c r="AP229" s="20" t="e">
        <f>VLOOKUP(C229,#REF!,4,0)</f>
        <v>#REF!</v>
      </c>
      <c r="AQ229" s="1">
        <f>IFERROR(VLOOKUP(AF229,#REF!,6,0),IF(AJ229&gt;1,AJ229-1,AJ229))</f>
        <v>0</v>
      </c>
      <c r="AR229" s="1">
        <f>IFERROR(VLOOKUP(AF229,#REF!,24,0),0)</f>
        <v>0</v>
      </c>
      <c r="AS229" s="1" t="e">
        <f t="shared" si="8"/>
        <v>#VALUE!</v>
      </c>
      <c r="AT229" s="1" t="e">
        <f t="shared" si="9"/>
        <v>#VALUE!</v>
      </c>
      <c r="AU229" s="1" t="e">
        <f t="shared" si="10"/>
        <v>#VALUE!</v>
      </c>
      <c r="AV229" s="21">
        <f t="shared" si="11"/>
        <v>0</v>
      </c>
      <c r="AW229" s="21" cm="1">
        <f t="array" ref="AW229">IF(L229="DATN",0,IF(L229="DA",IF(LEN(Q229)=0,0,0.2),IF(L229="TN",IF(H229="KSCQ",1,1.5), _xlfn.SWITCH(H229,"CN",1.5,"KSCQ",1.5,"CTTT",2,"HEDSPI",1.8,"Viet-Phap",1.8,"KSTN",1.8,"ThSKH",2,"ThSKT",2,"SIE",2,"LATS",2,"KSCLC",1.8,0))))</f>
        <v>0</v>
      </c>
      <c r="AX229" s="1">
        <f t="shared" si="12"/>
        <v>0</v>
      </c>
      <c r="AY229" s="1" t="b">
        <f t="shared" si="13"/>
        <v>1</v>
      </c>
      <c r="AZ229" s="1" t="e">
        <f t="shared" si="14"/>
        <v>#REF!</v>
      </c>
    </row>
    <row r="230" spans="32:52" ht="12" customHeight="1" x14ac:dyDescent="0.2">
      <c r="AF230" s="16">
        <f t="shared" si="0"/>
        <v>0</v>
      </c>
      <c r="AG230" s="17">
        <f t="shared" si="1"/>
        <v>1</v>
      </c>
      <c r="AH230" s="17" t="e">
        <f t="shared" si="2"/>
        <v>#VALUE!</v>
      </c>
      <c r="AI230" s="18" t="e">
        <f>IFERROR(IF(L230="DA",0,IF(L230="TN",VALUE(LEFT(RIGHT(F230,4),1)),IFERROR(VLOOKUP(C230,#REF!,3,0),VLOOKUP(VALUE(C230),#REF!,3,0))*AG230)),AM230+AN230+AO230)</f>
        <v>#VALUE!</v>
      </c>
      <c r="AJ230" s="18">
        <f t="shared" si="3"/>
        <v>0</v>
      </c>
      <c r="AK230" s="19">
        <f t="shared" si="4"/>
        <v>0</v>
      </c>
      <c r="AM230" s="4" t="e">
        <f t="shared" si="5"/>
        <v>#VALUE!</v>
      </c>
      <c r="AN230" s="4" t="e">
        <f t="shared" si="6"/>
        <v>#VALUE!</v>
      </c>
      <c r="AO230" s="1" t="e">
        <f t="shared" si="7"/>
        <v>#VALUE!</v>
      </c>
      <c r="AP230" s="20" t="e">
        <f>VLOOKUP(C230,#REF!,4,0)</f>
        <v>#REF!</v>
      </c>
      <c r="AQ230" s="1">
        <f>IFERROR(VLOOKUP(AF230,#REF!,6,0),IF(AJ230&gt;1,AJ230-1,AJ230))</f>
        <v>0</v>
      </c>
      <c r="AR230" s="1">
        <f>IFERROR(VLOOKUP(AF230,#REF!,24,0),0)</f>
        <v>0</v>
      </c>
      <c r="AS230" s="1" t="e">
        <f t="shared" si="8"/>
        <v>#VALUE!</v>
      </c>
      <c r="AT230" s="1" t="e">
        <f t="shared" si="9"/>
        <v>#VALUE!</v>
      </c>
      <c r="AU230" s="1" t="e">
        <f t="shared" si="10"/>
        <v>#VALUE!</v>
      </c>
      <c r="AV230" s="21">
        <f t="shared" si="11"/>
        <v>0</v>
      </c>
      <c r="AW230" s="21" cm="1">
        <f t="array" ref="AW230">IF(L230="DATN",0,IF(L230="DA",IF(LEN(Q230)=0,0,0.2),IF(L230="TN",IF(H230="KSCQ",1,1.5), _xlfn.SWITCH(H230,"CN",1.5,"KSCQ",1.5,"CTTT",2,"HEDSPI",1.8,"Viet-Phap",1.8,"KSTN",1.8,"ThSKH",2,"ThSKT",2,"SIE",2,"LATS",2,"KSCLC",1.8,0))))</f>
        <v>0</v>
      </c>
      <c r="AX230" s="1">
        <f t="shared" si="12"/>
        <v>0</v>
      </c>
      <c r="AY230" s="1" t="b">
        <f t="shared" si="13"/>
        <v>1</v>
      </c>
      <c r="AZ230" s="1" t="e">
        <f t="shared" si="14"/>
        <v>#REF!</v>
      </c>
    </row>
    <row r="231" spans="32:52" ht="12" customHeight="1" x14ac:dyDescent="0.2">
      <c r="AF231" s="16">
        <f t="shared" si="0"/>
        <v>0</v>
      </c>
      <c r="AG231" s="17">
        <f t="shared" si="1"/>
        <v>1</v>
      </c>
      <c r="AH231" s="17" t="e">
        <f t="shared" si="2"/>
        <v>#VALUE!</v>
      </c>
      <c r="AI231" s="18" t="e">
        <f>IFERROR(IF(L231="DA",0,IF(L231="TN",VALUE(LEFT(RIGHT(F231,4),1)),IFERROR(VLOOKUP(C231,#REF!,3,0),VLOOKUP(VALUE(C231),#REF!,3,0))*AG231)),AM231+AN231+AO231)</f>
        <v>#VALUE!</v>
      </c>
      <c r="AJ231" s="18">
        <f t="shared" si="3"/>
        <v>0</v>
      </c>
      <c r="AK231" s="19">
        <f t="shared" si="4"/>
        <v>0</v>
      </c>
      <c r="AM231" s="4" t="e">
        <f t="shared" si="5"/>
        <v>#VALUE!</v>
      </c>
      <c r="AN231" s="4" t="e">
        <f t="shared" si="6"/>
        <v>#VALUE!</v>
      </c>
      <c r="AO231" s="1" t="e">
        <f t="shared" si="7"/>
        <v>#VALUE!</v>
      </c>
      <c r="AP231" s="20" t="e">
        <f>VLOOKUP(C231,#REF!,4,0)</f>
        <v>#REF!</v>
      </c>
      <c r="AQ231" s="1">
        <f>IFERROR(VLOOKUP(AF231,#REF!,6,0),IF(AJ231&gt;1,AJ231-1,AJ231))</f>
        <v>0</v>
      </c>
      <c r="AR231" s="1">
        <f>IFERROR(VLOOKUP(AF231,#REF!,24,0),0)</f>
        <v>0</v>
      </c>
      <c r="AS231" s="1" t="e">
        <f t="shared" si="8"/>
        <v>#VALUE!</v>
      </c>
      <c r="AT231" s="1" t="e">
        <f t="shared" si="9"/>
        <v>#VALUE!</v>
      </c>
      <c r="AU231" s="1" t="e">
        <f t="shared" si="10"/>
        <v>#VALUE!</v>
      </c>
      <c r="AV231" s="21">
        <f t="shared" si="11"/>
        <v>0</v>
      </c>
      <c r="AW231" s="21" cm="1">
        <f t="array" ref="AW231">IF(L231="DATN",0,IF(L231="DA",IF(LEN(Q231)=0,0,0.2),IF(L231="TN",IF(H231="KSCQ",1,1.5), _xlfn.SWITCH(H231,"CN",1.5,"KSCQ",1.5,"CTTT",2,"HEDSPI",1.8,"Viet-Phap",1.8,"KSTN",1.8,"ThSKH",2,"ThSKT",2,"SIE",2,"LATS",2,"KSCLC",1.8,0))))</f>
        <v>0</v>
      </c>
      <c r="AX231" s="1">
        <f t="shared" si="12"/>
        <v>0</v>
      </c>
      <c r="AY231" s="1" t="b">
        <f t="shared" si="13"/>
        <v>1</v>
      </c>
      <c r="AZ231" s="1" t="e">
        <f t="shared" si="14"/>
        <v>#REF!</v>
      </c>
    </row>
    <row r="232" spans="32:52" ht="12" customHeight="1" x14ac:dyDescent="0.2">
      <c r="AF232" s="16">
        <f t="shared" si="0"/>
        <v>0</v>
      </c>
      <c r="AG232" s="17">
        <f t="shared" si="1"/>
        <v>1</v>
      </c>
      <c r="AH232" s="17" t="e">
        <f t="shared" si="2"/>
        <v>#VALUE!</v>
      </c>
      <c r="AI232" s="18" t="e">
        <f>IFERROR(IF(L232="DA",0,IF(L232="TN",VALUE(LEFT(RIGHT(F232,4),1)),IFERROR(VLOOKUP(C232,#REF!,3,0),VLOOKUP(VALUE(C232),#REF!,3,0))*AG232)),AM232+AN232+AO232)</f>
        <v>#VALUE!</v>
      </c>
      <c r="AJ232" s="18">
        <f t="shared" si="3"/>
        <v>0</v>
      </c>
      <c r="AK232" s="19">
        <f t="shared" si="4"/>
        <v>0</v>
      </c>
      <c r="AM232" s="4" t="e">
        <f t="shared" si="5"/>
        <v>#VALUE!</v>
      </c>
      <c r="AN232" s="4" t="e">
        <f t="shared" si="6"/>
        <v>#VALUE!</v>
      </c>
      <c r="AO232" s="1" t="e">
        <f t="shared" si="7"/>
        <v>#VALUE!</v>
      </c>
      <c r="AP232" s="20" t="e">
        <f>VLOOKUP(C232,#REF!,4,0)</f>
        <v>#REF!</v>
      </c>
      <c r="AQ232" s="1">
        <f>IFERROR(VLOOKUP(AF232,#REF!,6,0),IF(AJ232&gt;1,AJ232-1,AJ232))</f>
        <v>0</v>
      </c>
      <c r="AR232" s="1">
        <f>IFERROR(VLOOKUP(AF232,#REF!,24,0),0)</f>
        <v>0</v>
      </c>
      <c r="AS232" s="1" t="e">
        <f t="shared" si="8"/>
        <v>#VALUE!</v>
      </c>
      <c r="AT232" s="1" t="e">
        <f t="shared" si="9"/>
        <v>#VALUE!</v>
      </c>
      <c r="AU232" s="1" t="e">
        <f t="shared" si="10"/>
        <v>#VALUE!</v>
      </c>
      <c r="AV232" s="21">
        <f t="shared" si="11"/>
        <v>0</v>
      </c>
      <c r="AW232" s="21" cm="1">
        <f t="array" ref="AW232">IF(L232="DATN",0,IF(L232="DA",IF(LEN(Q232)=0,0,0.2),IF(L232="TN",IF(H232="KSCQ",1,1.5), _xlfn.SWITCH(H232,"CN",1.5,"KSCQ",1.5,"CTTT",2,"HEDSPI",1.8,"Viet-Phap",1.8,"KSTN",1.8,"ThSKH",2,"ThSKT",2,"SIE",2,"LATS",2,"KSCLC",1.8,0))))</f>
        <v>0</v>
      </c>
      <c r="AX232" s="1">
        <f t="shared" si="12"/>
        <v>0</v>
      </c>
      <c r="AY232" s="1" t="b">
        <f t="shared" si="13"/>
        <v>1</v>
      </c>
      <c r="AZ232" s="1" t="e">
        <f t="shared" si="14"/>
        <v>#REF!</v>
      </c>
    </row>
    <row r="233" spans="32:52" ht="12" customHeight="1" x14ac:dyDescent="0.2">
      <c r="AF233" s="16">
        <f t="shared" si="0"/>
        <v>0</v>
      </c>
      <c r="AG233" s="17">
        <f t="shared" si="1"/>
        <v>1</v>
      </c>
      <c r="AH233" s="17" t="e">
        <f t="shared" si="2"/>
        <v>#VALUE!</v>
      </c>
      <c r="AI233" s="18" t="e">
        <f>IFERROR(IF(L233="DA",0,IF(L233="TN",VALUE(LEFT(RIGHT(F233,4),1)),IFERROR(VLOOKUP(C233,#REF!,3,0),VLOOKUP(VALUE(C233),#REF!,3,0))*AG233)),AM233+AN233+AO233)</f>
        <v>#VALUE!</v>
      </c>
      <c r="AJ233" s="18">
        <f t="shared" si="3"/>
        <v>0</v>
      </c>
      <c r="AK233" s="19">
        <f t="shared" si="4"/>
        <v>0</v>
      </c>
      <c r="AM233" s="4" t="e">
        <f t="shared" si="5"/>
        <v>#VALUE!</v>
      </c>
      <c r="AN233" s="4" t="e">
        <f t="shared" si="6"/>
        <v>#VALUE!</v>
      </c>
      <c r="AO233" s="1" t="e">
        <f t="shared" si="7"/>
        <v>#VALUE!</v>
      </c>
      <c r="AP233" s="20" t="e">
        <f>VLOOKUP(C233,#REF!,4,0)</f>
        <v>#REF!</v>
      </c>
      <c r="AQ233" s="1">
        <f>IFERROR(VLOOKUP(AF233,#REF!,6,0),IF(AJ233&gt;1,AJ233-1,AJ233))</f>
        <v>0</v>
      </c>
      <c r="AR233" s="1">
        <f>IFERROR(VLOOKUP(AF233,#REF!,24,0),0)</f>
        <v>0</v>
      </c>
      <c r="AS233" s="1" t="e">
        <f t="shared" si="8"/>
        <v>#VALUE!</v>
      </c>
      <c r="AT233" s="1" t="e">
        <f t="shared" si="9"/>
        <v>#VALUE!</v>
      </c>
      <c r="AU233" s="1" t="e">
        <f t="shared" si="10"/>
        <v>#VALUE!</v>
      </c>
      <c r="AV233" s="21">
        <f t="shared" si="11"/>
        <v>0</v>
      </c>
      <c r="AW233" s="21" cm="1">
        <f t="array" ref="AW233">IF(L233="DATN",0,IF(L233="DA",IF(LEN(Q233)=0,0,0.2),IF(L233="TN",IF(H233="KSCQ",1,1.5), _xlfn.SWITCH(H233,"CN",1.5,"KSCQ",1.5,"CTTT",2,"HEDSPI",1.8,"Viet-Phap",1.8,"KSTN",1.8,"ThSKH",2,"ThSKT",2,"SIE",2,"LATS",2,"KSCLC",1.8,0))))</f>
        <v>0</v>
      </c>
      <c r="AX233" s="1">
        <f t="shared" si="12"/>
        <v>0</v>
      </c>
      <c r="AY233" s="1" t="b">
        <f t="shared" si="13"/>
        <v>1</v>
      </c>
      <c r="AZ233" s="1" t="e">
        <f t="shared" si="14"/>
        <v>#REF!</v>
      </c>
    </row>
    <row r="234" spans="32:52" ht="12" customHeight="1" x14ac:dyDescent="0.2">
      <c r="AF234" s="16">
        <f t="shared" si="0"/>
        <v>0</v>
      </c>
      <c r="AG234" s="17">
        <f t="shared" si="1"/>
        <v>1</v>
      </c>
      <c r="AH234" s="17" t="e">
        <f t="shared" si="2"/>
        <v>#VALUE!</v>
      </c>
      <c r="AI234" s="18" t="e">
        <f>IFERROR(IF(L234="DA",0,IF(L234="TN",VALUE(LEFT(RIGHT(F234,4),1)),IFERROR(VLOOKUP(C234,#REF!,3,0),VLOOKUP(VALUE(C234),#REF!,3,0))*AG234)),AM234+AN234+AO234)</f>
        <v>#VALUE!</v>
      </c>
      <c r="AJ234" s="18">
        <f t="shared" si="3"/>
        <v>0</v>
      </c>
      <c r="AK234" s="19">
        <f t="shared" si="4"/>
        <v>0</v>
      </c>
      <c r="AM234" s="4" t="e">
        <f t="shared" si="5"/>
        <v>#VALUE!</v>
      </c>
      <c r="AN234" s="4" t="e">
        <f t="shared" si="6"/>
        <v>#VALUE!</v>
      </c>
      <c r="AO234" s="1" t="e">
        <f t="shared" si="7"/>
        <v>#VALUE!</v>
      </c>
      <c r="AP234" s="20" t="e">
        <f>VLOOKUP(C234,#REF!,4,0)</f>
        <v>#REF!</v>
      </c>
      <c r="AQ234" s="1">
        <f>IFERROR(VLOOKUP(AF234,#REF!,6,0),IF(AJ234&gt;1,AJ234-1,AJ234))</f>
        <v>0</v>
      </c>
      <c r="AR234" s="1">
        <f>IFERROR(VLOOKUP(AF234,#REF!,24,0),0)</f>
        <v>0</v>
      </c>
      <c r="AS234" s="1" t="e">
        <f t="shared" si="8"/>
        <v>#VALUE!</v>
      </c>
      <c r="AT234" s="1" t="e">
        <f t="shared" si="9"/>
        <v>#VALUE!</v>
      </c>
      <c r="AU234" s="1" t="e">
        <f t="shared" si="10"/>
        <v>#VALUE!</v>
      </c>
      <c r="AV234" s="21">
        <f t="shared" si="11"/>
        <v>0</v>
      </c>
      <c r="AW234" s="21" cm="1">
        <f t="array" ref="AW234">IF(L234="DATN",0,IF(L234="DA",IF(LEN(Q234)=0,0,0.2),IF(L234="TN",IF(H234="KSCQ",1,1.5), _xlfn.SWITCH(H234,"CN",1.5,"KSCQ",1.5,"CTTT",2,"HEDSPI",1.8,"Viet-Phap",1.8,"KSTN",1.8,"ThSKH",2,"ThSKT",2,"SIE",2,"LATS",2,"KSCLC",1.8,0))))</f>
        <v>0</v>
      </c>
      <c r="AX234" s="1">
        <f t="shared" si="12"/>
        <v>0</v>
      </c>
      <c r="AY234" s="1" t="b">
        <f t="shared" si="13"/>
        <v>1</v>
      </c>
      <c r="AZ234" s="1" t="e">
        <f t="shared" si="14"/>
        <v>#REF!</v>
      </c>
    </row>
    <row r="235" spans="32:52" ht="12" customHeight="1" x14ac:dyDescent="0.2">
      <c r="AF235" s="16">
        <f t="shared" si="0"/>
        <v>0</v>
      </c>
      <c r="AG235" s="17">
        <f t="shared" si="1"/>
        <v>1</v>
      </c>
      <c r="AH235" s="17" t="e">
        <f t="shared" si="2"/>
        <v>#VALUE!</v>
      </c>
      <c r="AI235" s="18" t="e">
        <f>IFERROR(IF(L235="DA",0,IF(L235="TN",VALUE(LEFT(RIGHT(F235,4),1)),IFERROR(VLOOKUP(C235,#REF!,3,0),VLOOKUP(VALUE(C235),#REF!,3,0))*AG235)),AM235+AN235+AO235)</f>
        <v>#VALUE!</v>
      </c>
      <c r="AJ235" s="18">
        <f t="shared" si="3"/>
        <v>0</v>
      </c>
      <c r="AK235" s="19">
        <f t="shared" si="4"/>
        <v>0</v>
      </c>
      <c r="AM235" s="4" t="e">
        <f t="shared" si="5"/>
        <v>#VALUE!</v>
      </c>
      <c r="AN235" s="4" t="e">
        <f t="shared" si="6"/>
        <v>#VALUE!</v>
      </c>
      <c r="AO235" s="1" t="e">
        <f t="shared" si="7"/>
        <v>#VALUE!</v>
      </c>
      <c r="AP235" s="20" t="e">
        <f>VLOOKUP(C235,#REF!,4,0)</f>
        <v>#REF!</v>
      </c>
      <c r="AQ235" s="1">
        <f>IFERROR(VLOOKUP(AF235,#REF!,6,0),IF(AJ235&gt;1,AJ235-1,AJ235))</f>
        <v>0</v>
      </c>
      <c r="AR235" s="1">
        <f>IFERROR(VLOOKUP(AF235,#REF!,24,0),0)</f>
        <v>0</v>
      </c>
      <c r="AS235" s="1" t="e">
        <f t="shared" si="8"/>
        <v>#VALUE!</v>
      </c>
      <c r="AT235" s="1" t="e">
        <f t="shared" si="9"/>
        <v>#VALUE!</v>
      </c>
      <c r="AU235" s="1" t="e">
        <f t="shared" si="10"/>
        <v>#VALUE!</v>
      </c>
      <c r="AV235" s="21">
        <f t="shared" si="11"/>
        <v>0</v>
      </c>
      <c r="AW235" s="21" cm="1">
        <f t="array" ref="AW235">IF(L235="DATN",0,IF(L235="DA",IF(LEN(Q235)=0,0,0.2),IF(L235="TN",IF(H235="KSCQ",1,1.5), _xlfn.SWITCH(H235,"CN",1.5,"KSCQ",1.5,"CTTT",2,"HEDSPI",1.8,"Viet-Phap",1.8,"KSTN",1.8,"ThSKH",2,"ThSKT",2,"SIE",2,"LATS",2,"KSCLC",1.8,0))))</f>
        <v>0</v>
      </c>
      <c r="AX235" s="1">
        <f t="shared" si="12"/>
        <v>0</v>
      </c>
      <c r="AY235" s="1" t="b">
        <f t="shared" si="13"/>
        <v>1</v>
      </c>
      <c r="AZ235" s="1" t="e">
        <f t="shared" si="14"/>
        <v>#REF!</v>
      </c>
    </row>
    <row r="236" spans="32:52" ht="12" customHeight="1" x14ac:dyDescent="0.2">
      <c r="AF236" s="16">
        <f t="shared" si="0"/>
        <v>0</v>
      </c>
      <c r="AG236" s="17">
        <f t="shared" si="1"/>
        <v>1</v>
      </c>
      <c r="AH236" s="17" t="e">
        <f t="shared" si="2"/>
        <v>#VALUE!</v>
      </c>
      <c r="AI236" s="18" t="e">
        <f>IFERROR(IF(L236="DA",0,IF(L236="TN",VALUE(LEFT(RIGHT(F236,4),1)),IFERROR(VLOOKUP(C236,#REF!,3,0),VLOOKUP(VALUE(C236),#REF!,3,0))*AG236)),AM236+AN236+AO236)</f>
        <v>#VALUE!</v>
      </c>
      <c r="AJ236" s="18">
        <f t="shared" si="3"/>
        <v>0</v>
      </c>
      <c r="AK236" s="19">
        <f t="shared" si="4"/>
        <v>0</v>
      </c>
      <c r="AM236" s="4" t="e">
        <f t="shared" si="5"/>
        <v>#VALUE!</v>
      </c>
      <c r="AN236" s="4" t="e">
        <f t="shared" si="6"/>
        <v>#VALUE!</v>
      </c>
      <c r="AO236" s="1" t="e">
        <f t="shared" si="7"/>
        <v>#VALUE!</v>
      </c>
      <c r="AP236" s="20" t="e">
        <f>VLOOKUP(C236,#REF!,4,0)</f>
        <v>#REF!</v>
      </c>
      <c r="AQ236" s="1">
        <f>IFERROR(VLOOKUP(AF236,#REF!,6,0),IF(AJ236&gt;1,AJ236-1,AJ236))</f>
        <v>0</v>
      </c>
      <c r="AR236" s="1">
        <f>IFERROR(VLOOKUP(AF236,#REF!,24,0),0)</f>
        <v>0</v>
      </c>
      <c r="AS236" s="1" t="e">
        <f t="shared" si="8"/>
        <v>#VALUE!</v>
      </c>
      <c r="AT236" s="1" t="e">
        <f t="shared" si="9"/>
        <v>#VALUE!</v>
      </c>
      <c r="AU236" s="1" t="e">
        <f t="shared" si="10"/>
        <v>#VALUE!</v>
      </c>
      <c r="AV236" s="21">
        <f t="shared" si="11"/>
        <v>0</v>
      </c>
      <c r="AW236" s="21" cm="1">
        <f t="array" ref="AW236">IF(L236="DATN",0,IF(L236="DA",IF(LEN(Q236)=0,0,0.2),IF(L236="TN",IF(H236="KSCQ",1,1.5), _xlfn.SWITCH(H236,"CN",1.5,"KSCQ",1.5,"CTTT",2,"HEDSPI",1.8,"Viet-Phap",1.8,"KSTN",1.8,"ThSKH",2,"ThSKT",2,"SIE",2,"LATS",2,"KSCLC",1.8,0))))</f>
        <v>0</v>
      </c>
      <c r="AX236" s="1">
        <f t="shared" si="12"/>
        <v>0</v>
      </c>
      <c r="AY236" s="1" t="b">
        <f t="shared" si="13"/>
        <v>1</v>
      </c>
      <c r="AZ236" s="1" t="e">
        <f t="shared" si="14"/>
        <v>#REF!</v>
      </c>
    </row>
    <row r="237" spans="32:52" ht="12" customHeight="1" x14ac:dyDescent="0.2">
      <c r="AF237" s="16">
        <f t="shared" si="0"/>
        <v>0</v>
      </c>
      <c r="AG237" s="17">
        <f t="shared" si="1"/>
        <v>1</v>
      </c>
      <c r="AH237" s="17" t="e">
        <f t="shared" si="2"/>
        <v>#VALUE!</v>
      </c>
      <c r="AI237" s="18" t="e">
        <f>IFERROR(IF(L237="DA",0,IF(L237="TN",VALUE(LEFT(RIGHT(F237,4),1)),IFERROR(VLOOKUP(C237,#REF!,3,0),VLOOKUP(VALUE(C237),#REF!,3,0))*AG237)),AM237+AN237+AO237)</f>
        <v>#VALUE!</v>
      </c>
      <c r="AJ237" s="18">
        <f t="shared" si="3"/>
        <v>0</v>
      </c>
      <c r="AK237" s="19">
        <f t="shared" si="4"/>
        <v>0</v>
      </c>
      <c r="AM237" s="4" t="e">
        <f t="shared" si="5"/>
        <v>#VALUE!</v>
      </c>
      <c r="AN237" s="4" t="e">
        <f t="shared" si="6"/>
        <v>#VALUE!</v>
      </c>
      <c r="AO237" s="1" t="e">
        <f t="shared" si="7"/>
        <v>#VALUE!</v>
      </c>
      <c r="AP237" s="20" t="e">
        <f>VLOOKUP(C237,#REF!,4,0)</f>
        <v>#REF!</v>
      </c>
      <c r="AQ237" s="1">
        <f>IFERROR(VLOOKUP(AF237,#REF!,6,0),IF(AJ237&gt;1,AJ237-1,AJ237))</f>
        <v>0</v>
      </c>
      <c r="AR237" s="1">
        <f>IFERROR(VLOOKUP(AF237,#REF!,24,0),0)</f>
        <v>0</v>
      </c>
      <c r="AS237" s="1" t="e">
        <f t="shared" si="8"/>
        <v>#VALUE!</v>
      </c>
      <c r="AT237" s="1" t="e">
        <f t="shared" si="9"/>
        <v>#VALUE!</v>
      </c>
      <c r="AU237" s="1" t="e">
        <f t="shared" si="10"/>
        <v>#VALUE!</v>
      </c>
      <c r="AV237" s="21">
        <f t="shared" si="11"/>
        <v>0</v>
      </c>
      <c r="AW237" s="21" cm="1">
        <f t="array" ref="AW237">IF(L237="DATN",0,IF(L237="DA",IF(LEN(Q237)=0,0,0.2),IF(L237="TN",IF(H237="KSCQ",1,1.5), _xlfn.SWITCH(H237,"CN",1.5,"KSCQ",1.5,"CTTT",2,"HEDSPI",1.8,"Viet-Phap",1.8,"KSTN",1.8,"ThSKH",2,"ThSKT",2,"SIE",2,"LATS",2,"KSCLC",1.8,0))))</f>
        <v>0</v>
      </c>
      <c r="AX237" s="1">
        <f t="shared" si="12"/>
        <v>0</v>
      </c>
      <c r="AY237" s="1" t="b">
        <f t="shared" si="13"/>
        <v>1</v>
      </c>
      <c r="AZ237" s="1" t="e">
        <f t="shared" si="14"/>
        <v>#REF!</v>
      </c>
    </row>
    <row r="238" spans="32:52" ht="12" customHeight="1" x14ac:dyDescent="0.2">
      <c r="AF238" s="16">
        <f t="shared" si="0"/>
        <v>0</v>
      </c>
      <c r="AG238" s="17">
        <f t="shared" si="1"/>
        <v>1</v>
      </c>
      <c r="AH238" s="17" t="e">
        <f t="shared" si="2"/>
        <v>#VALUE!</v>
      </c>
      <c r="AI238" s="18" t="e">
        <f>IFERROR(IF(L238="DA",0,IF(L238="TN",VALUE(LEFT(RIGHT(F238,4),1)),IFERROR(VLOOKUP(C238,#REF!,3,0),VLOOKUP(VALUE(C238),#REF!,3,0))*AG238)),AM238+AN238+AO238)</f>
        <v>#VALUE!</v>
      </c>
      <c r="AJ238" s="18">
        <f t="shared" si="3"/>
        <v>0</v>
      </c>
      <c r="AK238" s="19">
        <f t="shared" si="4"/>
        <v>0</v>
      </c>
      <c r="AM238" s="4" t="e">
        <f t="shared" si="5"/>
        <v>#VALUE!</v>
      </c>
      <c r="AN238" s="4" t="e">
        <f t="shared" si="6"/>
        <v>#VALUE!</v>
      </c>
      <c r="AO238" s="1" t="e">
        <f t="shared" si="7"/>
        <v>#VALUE!</v>
      </c>
      <c r="AP238" s="20" t="e">
        <f>VLOOKUP(C238,#REF!,4,0)</f>
        <v>#REF!</v>
      </c>
      <c r="AQ238" s="1">
        <f>IFERROR(VLOOKUP(AF238,#REF!,6,0),IF(AJ238&gt;1,AJ238-1,AJ238))</f>
        <v>0</v>
      </c>
      <c r="AR238" s="1">
        <f>IFERROR(VLOOKUP(AF238,#REF!,24,0),0)</f>
        <v>0</v>
      </c>
      <c r="AS238" s="1" t="e">
        <f t="shared" si="8"/>
        <v>#VALUE!</v>
      </c>
      <c r="AT238" s="1" t="e">
        <f t="shared" si="9"/>
        <v>#VALUE!</v>
      </c>
      <c r="AU238" s="1" t="e">
        <f t="shared" si="10"/>
        <v>#VALUE!</v>
      </c>
      <c r="AV238" s="21">
        <f t="shared" si="11"/>
        <v>0</v>
      </c>
      <c r="AW238" s="21" cm="1">
        <f t="array" ref="AW238">IF(L238="DATN",0,IF(L238="DA",IF(LEN(Q238)=0,0,0.2),IF(L238="TN",IF(H238="KSCQ",1,1.5), _xlfn.SWITCH(H238,"CN",1.5,"KSCQ",1.5,"CTTT",2,"HEDSPI",1.8,"Viet-Phap",1.8,"KSTN",1.8,"ThSKH",2,"ThSKT",2,"SIE",2,"LATS",2,"KSCLC",1.8,0))))</f>
        <v>0</v>
      </c>
      <c r="AX238" s="1">
        <f t="shared" si="12"/>
        <v>0</v>
      </c>
      <c r="AY238" s="1" t="b">
        <f t="shared" si="13"/>
        <v>1</v>
      </c>
      <c r="AZ238" s="1" t="e">
        <f t="shared" si="14"/>
        <v>#REF!</v>
      </c>
    </row>
    <row r="239" spans="32:52" ht="12" customHeight="1" x14ac:dyDescent="0.2">
      <c r="AF239" s="16">
        <f t="shared" si="0"/>
        <v>0</v>
      </c>
      <c r="AG239" s="17">
        <f t="shared" si="1"/>
        <v>1</v>
      </c>
      <c r="AH239" s="17" t="e">
        <f t="shared" si="2"/>
        <v>#VALUE!</v>
      </c>
      <c r="AI239" s="18" t="e">
        <f>IFERROR(IF(L239="DA",0,IF(L239="TN",VALUE(LEFT(RIGHT(F239,4),1)),IFERROR(VLOOKUP(C239,#REF!,3,0),VLOOKUP(VALUE(C239),#REF!,3,0))*AG239)),AM239+AN239+AO239)</f>
        <v>#VALUE!</v>
      </c>
      <c r="AJ239" s="18">
        <f t="shared" si="3"/>
        <v>0</v>
      </c>
      <c r="AK239" s="19">
        <f t="shared" si="4"/>
        <v>0</v>
      </c>
      <c r="AM239" s="4" t="e">
        <f t="shared" si="5"/>
        <v>#VALUE!</v>
      </c>
      <c r="AN239" s="4" t="e">
        <f t="shared" si="6"/>
        <v>#VALUE!</v>
      </c>
      <c r="AO239" s="1" t="e">
        <f t="shared" si="7"/>
        <v>#VALUE!</v>
      </c>
      <c r="AP239" s="20" t="e">
        <f>VLOOKUP(C239,#REF!,4,0)</f>
        <v>#REF!</v>
      </c>
      <c r="AQ239" s="1">
        <f>IFERROR(VLOOKUP(AF239,#REF!,6,0),IF(AJ239&gt;1,AJ239-1,AJ239))</f>
        <v>0</v>
      </c>
      <c r="AR239" s="1">
        <f>IFERROR(VLOOKUP(AF239,#REF!,24,0),0)</f>
        <v>0</v>
      </c>
      <c r="AS239" s="1" t="e">
        <f t="shared" si="8"/>
        <v>#VALUE!</v>
      </c>
      <c r="AT239" s="1" t="e">
        <f t="shared" si="9"/>
        <v>#VALUE!</v>
      </c>
      <c r="AU239" s="1" t="e">
        <f t="shared" si="10"/>
        <v>#VALUE!</v>
      </c>
      <c r="AV239" s="21">
        <f t="shared" si="11"/>
        <v>0</v>
      </c>
      <c r="AW239" s="21" cm="1">
        <f t="array" ref="AW239">IF(L239="DATN",0,IF(L239="DA",IF(LEN(Q239)=0,0,0.2),IF(L239="TN",IF(H239="KSCQ",1,1.5), _xlfn.SWITCH(H239,"CN",1.5,"KSCQ",1.5,"CTTT",2,"HEDSPI",1.8,"Viet-Phap",1.8,"KSTN",1.8,"ThSKH",2,"ThSKT",2,"SIE",2,"LATS",2,"KSCLC",1.8,0))))</f>
        <v>0</v>
      </c>
      <c r="AX239" s="1">
        <f t="shared" si="12"/>
        <v>0</v>
      </c>
      <c r="AY239" s="1" t="b">
        <f t="shared" si="13"/>
        <v>1</v>
      </c>
      <c r="AZ239" s="1" t="e">
        <f t="shared" si="14"/>
        <v>#REF!</v>
      </c>
    </row>
    <row r="240" spans="32:52" ht="12" customHeight="1" x14ac:dyDescent="0.2">
      <c r="AF240" s="16">
        <f t="shared" si="0"/>
        <v>0</v>
      </c>
      <c r="AG240" s="17">
        <f t="shared" si="1"/>
        <v>1</v>
      </c>
      <c r="AH240" s="17" t="e">
        <f t="shared" si="2"/>
        <v>#VALUE!</v>
      </c>
      <c r="AI240" s="18" t="e">
        <f>IFERROR(IF(L240="DA",0,IF(L240="TN",VALUE(LEFT(RIGHT(F240,4),1)),IFERROR(VLOOKUP(C240,#REF!,3,0),VLOOKUP(VALUE(C240),#REF!,3,0))*AG240)),AM240+AN240+AO240)</f>
        <v>#VALUE!</v>
      </c>
      <c r="AJ240" s="18">
        <f t="shared" si="3"/>
        <v>0</v>
      </c>
      <c r="AK240" s="19">
        <f t="shared" si="4"/>
        <v>0</v>
      </c>
      <c r="AM240" s="4" t="e">
        <f t="shared" si="5"/>
        <v>#VALUE!</v>
      </c>
      <c r="AN240" s="4" t="e">
        <f t="shared" si="6"/>
        <v>#VALUE!</v>
      </c>
      <c r="AO240" s="1" t="e">
        <f t="shared" si="7"/>
        <v>#VALUE!</v>
      </c>
      <c r="AP240" s="20" t="e">
        <f>VLOOKUP(C240,#REF!,4,0)</f>
        <v>#REF!</v>
      </c>
      <c r="AQ240" s="1">
        <f>IFERROR(VLOOKUP(AF240,#REF!,6,0),IF(AJ240&gt;1,AJ240-1,AJ240))</f>
        <v>0</v>
      </c>
      <c r="AR240" s="1">
        <f>IFERROR(VLOOKUP(AF240,#REF!,24,0),0)</f>
        <v>0</v>
      </c>
      <c r="AS240" s="1" t="e">
        <f t="shared" si="8"/>
        <v>#VALUE!</v>
      </c>
      <c r="AT240" s="1" t="e">
        <f t="shared" si="9"/>
        <v>#VALUE!</v>
      </c>
      <c r="AU240" s="1" t="e">
        <f t="shared" si="10"/>
        <v>#VALUE!</v>
      </c>
      <c r="AV240" s="21">
        <f t="shared" si="11"/>
        <v>0</v>
      </c>
      <c r="AW240" s="21" cm="1">
        <f t="array" ref="AW240">IF(L240="DATN",0,IF(L240="DA",IF(LEN(Q240)=0,0,0.2),IF(L240="TN",IF(H240="KSCQ",1,1.5), _xlfn.SWITCH(H240,"CN",1.5,"KSCQ",1.5,"CTTT",2,"HEDSPI",1.8,"Viet-Phap",1.8,"KSTN",1.8,"ThSKH",2,"ThSKT",2,"SIE",2,"LATS",2,"KSCLC",1.8,0))))</f>
        <v>0</v>
      </c>
      <c r="AX240" s="1">
        <f t="shared" si="12"/>
        <v>0</v>
      </c>
      <c r="AY240" s="1" t="b">
        <f t="shared" si="13"/>
        <v>1</v>
      </c>
      <c r="AZ240" s="1" t="e">
        <f t="shared" si="14"/>
        <v>#REF!</v>
      </c>
    </row>
    <row r="241" spans="32:52" ht="12" customHeight="1" x14ac:dyDescent="0.2">
      <c r="AF241" s="16">
        <f t="shared" si="0"/>
        <v>0</v>
      </c>
      <c r="AG241" s="17">
        <f t="shared" si="1"/>
        <v>1</v>
      </c>
      <c r="AH241" s="17" t="e">
        <f t="shared" si="2"/>
        <v>#VALUE!</v>
      </c>
      <c r="AI241" s="18" t="e">
        <f>IFERROR(IF(L241="DA",0,IF(L241="TN",VALUE(LEFT(RIGHT(F241,4),1)),IFERROR(VLOOKUP(C241,#REF!,3,0),VLOOKUP(VALUE(C241),#REF!,3,0))*AG241)),AM241+AN241+AO241)</f>
        <v>#VALUE!</v>
      </c>
      <c r="AJ241" s="18">
        <f t="shared" si="3"/>
        <v>0</v>
      </c>
      <c r="AK241" s="19">
        <f t="shared" si="4"/>
        <v>0</v>
      </c>
      <c r="AM241" s="4" t="e">
        <f t="shared" si="5"/>
        <v>#VALUE!</v>
      </c>
      <c r="AN241" s="4" t="e">
        <f t="shared" si="6"/>
        <v>#VALUE!</v>
      </c>
      <c r="AO241" s="1" t="e">
        <f t="shared" si="7"/>
        <v>#VALUE!</v>
      </c>
      <c r="AP241" s="20" t="e">
        <f>VLOOKUP(C241,#REF!,4,0)</f>
        <v>#REF!</v>
      </c>
      <c r="AQ241" s="1">
        <f>IFERROR(VLOOKUP(AF241,#REF!,6,0),IF(AJ241&gt;1,AJ241-1,AJ241))</f>
        <v>0</v>
      </c>
      <c r="AR241" s="1">
        <f>IFERROR(VLOOKUP(AF241,#REF!,24,0),0)</f>
        <v>0</v>
      </c>
      <c r="AS241" s="1" t="e">
        <f t="shared" si="8"/>
        <v>#VALUE!</v>
      </c>
      <c r="AT241" s="1" t="e">
        <f t="shared" si="9"/>
        <v>#VALUE!</v>
      </c>
      <c r="AU241" s="1" t="e">
        <f t="shared" si="10"/>
        <v>#VALUE!</v>
      </c>
      <c r="AV241" s="21">
        <f t="shared" si="11"/>
        <v>0</v>
      </c>
      <c r="AW241" s="21" cm="1">
        <f t="array" ref="AW241">IF(L241="DATN",0,IF(L241="DA",IF(LEN(Q241)=0,0,0.2),IF(L241="TN",IF(H241="KSCQ",1,1.5), _xlfn.SWITCH(H241,"CN",1.5,"KSCQ",1.5,"CTTT",2,"HEDSPI",1.8,"Viet-Phap",1.8,"KSTN",1.8,"ThSKH",2,"ThSKT",2,"SIE",2,"LATS",2,"KSCLC",1.8,0))))</f>
        <v>0</v>
      </c>
      <c r="AX241" s="1">
        <f t="shared" si="12"/>
        <v>0</v>
      </c>
      <c r="AY241" s="1" t="b">
        <f t="shared" si="13"/>
        <v>1</v>
      </c>
      <c r="AZ241" s="1" t="e">
        <f t="shared" si="14"/>
        <v>#REF!</v>
      </c>
    </row>
    <row r="242" spans="32:52" ht="12" customHeight="1" x14ac:dyDescent="0.2">
      <c r="AF242" s="16">
        <f t="shared" si="0"/>
        <v>0</v>
      </c>
      <c r="AG242" s="17">
        <f t="shared" si="1"/>
        <v>1</v>
      </c>
      <c r="AH242" s="17" t="e">
        <f t="shared" si="2"/>
        <v>#VALUE!</v>
      </c>
      <c r="AI242" s="18" t="e">
        <f>IFERROR(IF(L242="DA",0,IF(L242="TN",VALUE(LEFT(RIGHT(F242,4),1)),IFERROR(VLOOKUP(C242,#REF!,3,0),VLOOKUP(VALUE(C242),#REF!,3,0))*AG242)),AM242+AN242+AO242)</f>
        <v>#VALUE!</v>
      </c>
      <c r="AJ242" s="18">
        <f t="shared" si="3"/>
        <v>0</v>
      </c>
      <c r="AK242" s="19">
        <f t="shared" si="4"/>
        <v>0</v>
      </c>
      <c r="AM242" s="4" t="e">
        <f t="shared" si="5"/>
        <v>#VALUE!</v>
      </c>
      <c r="AN242" s="4" t="e">
        <f t="shared" si="6"/>
        <v>#VALUE!</v>
      </c>
      <c r="AO242" s="1" t="e">
        <f t="shared" si="7"/>
        <v>#VALUE!</v>
      </c>
      <c r="AP242" s="20" t="e">
        <f>VLOOKUP(C242,#REF!,4,0)</f>
        <v>#REF!</v>
      </c>
      <c r="AQ242" s="1">
        <f>IFERROR(VLOOKUP(AF242,#REF!,6,0),IF(AJ242&gt;1,AJ242-1,AJ242))</f>
        <v>0</v>
      </c>
      <c r="AR242" s="1">
        <f>IFERROR(VLOOKUP(AF242,#REF!,24,0),0)</f>
        <v>0</v>
      </c>
      <c r="AS242" s="1" t="e">
        <f t="shared" si="8"/>
        <v>#VALUE!</v>
      </c>
      <c r="AT242" s="1" t="e">
        <f t="shared" si="9"/>
        <v>#VALUE!</v>
      </c>
      <c r="AU242" s="1" t="e">
        <f t="shared" si="10"/>
        <v>#VALUE!</v>
      </c>
      <c r="AV242" s="21">
        <f t="shared" si="11"/>
        <v>0</v>
      </c>
      <c r="AW242" s="21" cm="1">
        <f t="array" ref="AW242">IF(L242="DATN",0,IF(L242="DA",IF(LEN(Q242)=0,0,0.2),IF(L242="TN",IF(H242="KSCQ",1,1.5), _xlfn.SWITCH(H242,"CN",1.5,"KSCQ",1.5,"CTTT",2,"HEDSPI",1.8,"Viet-Phap",1.8,"KSTN",1.8,"ThSKH",2,"ThSKT",2,"SIE",2,"LATS",2,"KSCLC",1.8,0))))</f>
        <v>0</v>
      </c>
      <c r="AX242" s="1">
        <f t="shared" si="12"/>
        <v>0</v>
      </c>
      <c r="AY242" s="1" t="b">
        <f t="shared" si="13"/>
        <v>1</v>
      </c>
      <c r="AZ242" s="1" t="e">
        <f t="shared" si="14"/>
        <v>#REF!</v>
      </c>
    </row>
    <row r="243" spans="32:52" ht="12" customHeight="1" x14ac:dyDescent="0.2">
      <c r="AF243" s="16">
        <f t="shared" si="0"/>
        <v>0</v>
      </c>
      <c r="AG243" s="17">
        <f t="shared" si="1"/>
        <v>1</v>
      </c>
      <c r="AH243" s="17" t="e">
        <f t="shared" si="2"/>
        <v>#VALUE!</v>
      </c>
      <c r="AI243" s="18" t="e">
        <f>IFERROR(IF(L243="DA",0,IF(L243="TN",VALUE(LEFT(RIGHT(F243,4),1)),IFERROR(VLOOKUP(C243,#REF!,3,0),VLOOKUP(VALUE(C243),#REF!,3,0))*AG243)),AM243+AN243+AO243)</f>
        <v>#VALUE!</v>
      </c>
      <c r="AJ243" s="18">
        <f t="shared" si="3"/>
        <v>0</v>
      </c>
      <c r="AK243" s="19">
        <f t="shared" si="4"/>
        <v>0</v>
      </c>
      <c r="AM243" s="4" t="e">
        <f t="shared" si="5"/>
        <v>#VALUE!</v>
      </c>
      <c r="AN243" s="4" t="e">
        <f t="shared" si="6"/>
        <v>#VALUE!</v>
      </c>
      <c r="AO243" s="1" t="e">
        <f t="shared" si="7"/>
        <v>#VALUE!</v>
      </c>
      <c r="AP243" s="20" t="e">
        <f>VLOOKUP(C243,#REF!,4,0)</f>
        <v>#REF!</v>
      </c>
      <c r="AQ243" s="1">
        <f>IFERROR(VLOOKUP(AF243,#REF!,6,0),IF(AJ243&gt;1,AJ243-1,AJ243))</f>
        <v>0</v>
      </c>
      <c r="AR243" s="1">
        <f>IFERROR(VLOOKUP(AF243,#REF!,24,0),0)</f>
        <v>0</v>
      </c>
      <c r="AS243" s="1" t="e">
        <f t="shared" si="8"/>
        <v>#VALUE!</v>
      </c>
      <c r="AT243" s="1" t="e">
        <f t="shared" si="9"/>
        <v>#VALUE!</v>
      </c>
      <c r="AU243" s="1" t="e">
        <f t="shared" si="10"/>
        <v>#VALUE!</v>
      </c>
      <c r="AV243" s="21">
        <f t="shared" si="11"/>
        <v>0</v>
      </c>
      <c r="AW243" s="21" cm="1">
        <f t="array" ref="AW243">IF(L243="DATN",0,IF(L243="DA",IF(LEN(Q243)=0,0,0.2),IF(L243="TN",IF(H243="KSCQ",1,1.5), _xlfn.SWITCH(H243,"CN",1.5,"KSCQ",1.5,"CTTT",2,"HEDSPI",1.8,"Viet-Phap",1.8,"KSTN",1.8,"ThSKH",2,"ThSKT",2,"SIE",2,"LATS",2,"KSCLC",1.8,0))))</f>
        <v>0</v>
      </c>
      <c r="AX243" s="1">
        <f t="shared" si="12"/>
        <v>0</v>
      </c>
      <c r="AY243" s="1" t="b">
        <f t="shared" si="13"/>
        <v>1</v>
      </c>
      <c r="AZ243" s="1" t="e">
        <f t="shared" si="14"/>
        <v>#REF!</v>
      </c>
    </row>
    <row r="244" spans="32:52" ht="12" customHeight="1" x14ac:dyDescent="0.2">
      <c r="AF244" s="16">
        <f t="shared" si="0"/>
        <v>0</v>
      </c>
      <c r="AG244" s="17">
        <f t="shared" si="1"/>
        <v>1</v>
      </c>
      <c r="AH244" s="17" t="e">
        <f t="shared" si="2"/>
        <v>#VALUE!</v>
      </c>
      <c r="AI244" s="18" t="e">
        <f>IFERROR(IF(L244="DA",0,IF(L244="TN",VALUE(LEFT(RIGHT(F244,4),1)),IFERROR(VLOOKUP(C244,#REF!,3,0),VLOOKUP(VALUE(C244),#REF!,3,0))*AG244)),AM244+AN244+AO244)</f>
        <v>#VALUE!</v>
      </c>
      <c r="AJ244" s="18">
        <f t="shared" si="3"/>
        <v>0</v>
      </c>
      <c r="AK244" s="19">
        <f t="shared" si="4"/>
        <v>0</v>
      </c>
      <c r="AM244" s="4" t="e">
        <f t="shared" si="5"/>
        <v>#VALUE!</v>
      </c>
      <c r="AN244" s="4" t="e">
        <f t="shared" si="6"/>
        <v>#VALUE!</v>
      </c>
      <c r="AO244" s="1" t="e">
        <f t="shared" si="7"/>
        <v>#VALUE!</v>
      </c>
      <c r="AP244" s="20" t="e">
        <f>VLOOKUP(C244,#REF!,4,0)</f>
        <v>#REF!</v>
      </c>
      <c r="AQ244" s="1">
        <f>IFERROR(VLOOKUP(AF244,#REF!,6,0),IF(AJ244&gt;1,AJ244-1,AJ244))</f>
        <v>0</v>
      </c>
      <c r="AR244" s="1">
        <f>IFERROR(VLOOKUP(AF244,#REF!,24,0),0)</f>
        <v>0</v>
      </c>
      <c r="AS244" s="1" t="e">
        <f t="shared" si="8"/>
        <v>#VALUE!</v>
      </c>
      <c r="AT244" s="1" t="e">
        <f t="shared" si="9"/>
        <v>#VALUE!</v>
      </c>
      <c r="AU244" s="1" t="e">
        <f t="shared" si="10"/>
        <v>#VALUE!</v>
      </c>
      <c r="AV244" s="21">
        <f t="shared" si="11"/>
        <v>0</v>
      </c>
      <c r="AW244" s="21" cm="1">
        <f t="array" ref="AW244">IF(L244="DATN",0,IF(L244="DA",IF(LEN(Q244)=0,0,0.2),IF(L244="TN",IF(H244="KSCQ",1,1.5), _xlfn.SWITCH(H244,"CN",1.5,"KSCQ",1.5,"CTTT",2,"HEDSPI",1.8,"Viet-Phap",1.8,"KSTN",1.8,"ThSKH",2,"ThSKT",2,"SIE",2,"LATS",2,"KSCLC",1.8,0))))</f>
        <v>0</v>
      </c>
      <c r="AX244" s="1">
        <f t="shared" si="12"/>
        <v>0</v>
      </c>
      <c r="AY244" s="1" t="b">
        <f t="shared" si="13"/>
        <v>1</v>
      </c>
      <c r="AZ244" s="1" t="e">
        <f t="shared" si="14"/>
        <v>#REF!</v>
      </c>
    </row>
    <row r="245" spans="32:52" ht="12" customHeight="1" x14ac:dyDescent="0.2">
      <c r="AF245" s="16">
        <f t="shared" si="0"/>
        <v>0</v>
      </c>
      <c r="AG245" s="17">
        <f t="shared" si="1"/>
        <v>1</v>
      </c>
      <c r="AH245" s="17" t="e">
        <f t="shared" si="2"/>
        <v>#VALUE!</v>
      </c>
      <c r="AI245" s="18" t="e">
        <f>IFERROR(IF(L245="DA",0,IF(L245="TN",VALUE(LEFT(RIGHT(F245,4),1)),IFERROR(VLOOKUP(C245,#REF!,3,0),VLOOKUP(VALUE(C245),#REF!,3,0))*AG245)),AM245+AN245+AO245)</f>
        <v>#VALUE!</v>
      </c>
      <c r="AJ245" s="18">
        <f t="shared" si="3"/>
        <v>0</v>
      </c>
      <c r="AK245" s="19">
        <f t="shared" si="4"/>
        <v>0</v>
      </c>
      <c r="AM245" s="4" t="e">
        <f t="shared" si="5"/>
        <v>#VALUE!</v>
      </c>
      <c r="AN245" s="4" t="e">
        <f t="shared" si="6"/>
        <v>#VALUE!</v>
      </c>
      <c r="AO245" s="1" t="e">
        <f t="shared" si="7"/>
        <v>#VALUE!</v>
      </c>
      <c r="AP245" s="20" t="e">
        <f>VLOOKUP(C245,#REF!,4,0)</f>
        <v>#REF!</v>
      </c>
      <c r="AQ245" s="1">
        <f>IFERROR(VLOOKUP(AF245,#REF!,6,0),IF(AJ245&gt;1,AJ245-1,AJ245))</f>
        <v>0</v>
      </c>
      <c r="AR245" s="1">
        <f>IFERROR(VLOOKUP(AF245,#REF!,24,0),0)</f>
        <v>0</v>
      </c>
      <c r="AS245" s="1" t="e">
        <f t="shared" si="8"/>
        <v>#VALUE!</v>
      </c>
      <c r="AT245" s="1" t="e">
        <f t="shared" si="9"/>
        <v>#VALUE!</v>
      </c>
      <c r="AU245" s="1" t="e">
        <f t="shared" si="10"/>
        <v>#VALUE!</v>
      </c>
      <c r="AV245" s="21">
        <f t="shared" si="11"/>
        <v>0</v>
      </c>
      <c r="AW245" s="21" cm="1">
        <f t="array" ref="AW245">IF(L245="DATN",0,IF(L245="DA",IF(LEN(Q245)=0,0,0.2),IF(L245="TN",IF(H245="KSCQ",1,1.5), _xlfn.SWITCH(H245,"CN",1.5,"KSCQ",1.5,"CTTT",2,"HEDSPI",1.8,"Viet-Phap",1.8,"KSTN",1.8,"ThSKH",2,"ThSKT",2,"SIE",2,"LATS",2,"KSCLC",1.8,0))))</f>
        <v>0</v>
      </c>
      <c r="AX245" s="1">
        <f t="shared" si="12"/>
        <v>0</v>
      </c>
      <c r="AY245" s="1" t="b">
        <f t="shared" si="13"/>
        <v>1</v>
      </c>
      <c r="AZ245" s="1" t="e">
        <f t="shared" si="14"/>
        <v>#REF!</v>
      </c>
    </row>
    <row r="246" spans="32:52" ht="12" customHeight="1" x14ac:dyDescent="0.2">
      <c r="AF246" s="16">
        <f t="shared" si="0"/>
        <v>0</v>
      </c>
      <c r="AG246" s="17">
        <f t="shared" si="1"/>
        <v>1</v>
      </c>
      <c r="AH246" s="17" t="e">
        <f t="shared" si="2"/>
        <v>#VALUE!</v>
      </c>
      <c r="AI246" s="18" t="e">
        <f>IFERROR(IF(L246="DA",0,IF(L246="TN",VALUE(LEFT(RIGHT(F246,4),1)),IFERROR(VLOOKUP(C246,#REF!,3,0),VLOOKUP(VALUE(C246),#REF!,3,0))*AG246)),AM246+AN246+AO246)</f>
        <v>#VALUE!</v>
      </c>
      <c r="AJ246" s="18">
        <f t="shared" si="3"/>
        <v>0</v>
      </c>
      <c r="AK246" s="19">
        <f t="shared" si="4"/>
        <v>0</v>
      </c>
      <c r="AM246" s="4" t="e">
        <f t="shared" si="5"/>
        <v>#VALUE!</v>
      </c>
      <c r="AN246" s="4" t="e">
        <f t="shared" si="6"/>
        <v>#VALUE!</v>
      </c>
      <c r="AO246" s="1" t="e">
        <f t="shared" si="7"/>
        <v>#VALUE!</v>
      </c>
      <c r="AP246" s="20" t="e">
        <f>VLOOKUP(C246,#REF!,4,0)</f>
        <v>#REF!</v>
      </c>
      <c r="AQ246" s="1">
        <f>IFERROR(VLOOKUP(AF246,#REF!,6,0),IF(AJ246&gt;1,AJ246-1,AJ246))</f>
        <v>0</v>
      </c>
      <c r="AR246" s="1">
        <f>IFERROR(VLOOKUP(AF246,#REF!,24,0),0)</f>
        <v>0</v>
      </c>
      <c r="AS246" s="1" t="e">
        <f t="shared" si="8"/>
        <v>#VALUE!</v>
      </c>
      <c r="AT246" s="1" t="e">
        <f t="shared" si="9"/>
        <v>#VALUE!</v>
      </c>
      <c r="AU246" s="1" t="e">
        <f t="shared" si="10"/>
        <v>#VALUE!</v>
      </c>
      <c r="AV246" s="21">
        <f t="shared" si="11"/>
        <v>0</v>
      </c>
      <c r="AW246" s="21" cm="1">
        <f t="array" ref="AW246">IF(L246="DATN",0,IF(L246="DA",IF(LEN(Q246)=0,0,0.2),IF(L246="TN",IF(H246="KSCQ",1,1.5), _xlfn.SWITCH(H246,"CN",1.5,"KSCQ",1.5,"CTTT",2,"HEDSPI",1.8,"Viet-Phap",1.8,"KSTN",1.8,"ThSKH",2,"ThSKT",2,"SIE",2,"LATS",2,"KSCLC",1.8,0))))</f>
        <v>0</v>
      </c>
      <c r="AX246" s="1">
        <f t="shared" si="12"/>
        <v>0</v>
      </c>
      <c r="AY246" s="1" t="b">
        <f t="shared" si="13"/>
        <v>1</v>
      </c>
      <c r="AZ246" s="1" t="e">
        <f t="shared" si="14"/>
        <v>#REF!</v>
      </c>
    </row>
    <row r="247" spans="32:52" ht="12" customHeight="1" x14ac:dyDescent="0.2">
      <c r="AF247" s="16">
        <f t="shared" si="0"/>
        <v>0</v>
      </c>
      <c r="AG247" s="17">
        <f t="shared" si="1"/>
        <v>1</v>
      </c>
      <c r="AH247" s="17" t="e">
        <f t="shared" si="2"/>
        <v>#VALUE!</v>
      </c>
      <c r="AI247" s="18" t="e">
        <f>IFERROR(IF(L247="DA",0,IF(L247="TN",VALUE(LEFT(RIGHT(F247,4),1)),IFERROR(VLOOKUP(C247,#REF!,3,0),VLOOKUP(VALUE(C247),#REF!,3,0))*AG247)),AM247+AN247+AO247)</f>
        <v>#VALUE!</v>
      </c>
      <c r="AJ247" s="18">
        <f t="shared" si="3"/>
        <v>0</v>
      </c>
      <c r="AK247" s="19">
        <f t="shared" si="4"/>
        <v>0</v>
      </c>
      <c r="AM247" s="4" t="e">
        <f t="shared" si="5"/>
        <v>#VALUE!</v>
      </c>
      <c r="AN247" s="4" t="e">
        <f t="shared" si="6"/>
        <v>#VALUE!</v>
      </c>
      <c r="AO247" s="1" t="e">
        <f t="shared" si="7"/>
        <v>#VALUE!</v>
      </c>
      <c r="AP247" s="20" t="e">
        <f>VLOOKUP(C247,#REF!,4,0)</f>
        <v>#REF!</v>
      </c>
      <c r="AQ247" s="1">
        <f>IFERROR(VLOOKUP(AF247,#REF!,6,0),IF(AJ247&gt;1,AJ247-1,AJ247))</f>
        <v>0</v>
      </c>
      <c r="AR247" s="1">
        <f>IFERROR(VLOOKUP(AF247,#REF!,24,0),0)</f>
        <v>0</v>
      </c>
      <c r="AS247" s="1" t="e">
        <f t="shared" si="8"/>
        <v>#VALUE!</v>
      </c>
      <c r="AT247" s="1" t="e">
        <f t="shared" si="9"/>
        <v>#VALUE!</v>
      </c>
      <c r="AU247" s="1" t="e">
        <f t="shared" si="10"/>
        <v>#VALUE!</v>
      </c>
      <c r="AV247" s="21">
        <f t="shared" si="11"/>
        <v>0</v>
      </c>
      <c r="AW247" s="21" cm="1">
        <f t="array" ref="AW247">IF(L247="DATN",0,IF(L247="DA",IF(LEN(Q247)=0,0,0.2),IF(L247="TN",IF(H247="KSCQ",1,1.5), _xlfn.SWITCH(H247,"CN",1.5,"KSCQ",1.5,"CTTT",2,"HEDSPI",1.8,"Viet-Phap",1.8,"KSTN",1.8,"ThSKH",2,"ThSKT",2,"SIE",2,"LATS",2,"KSCLC",1.8,0))))</f>
        <v>0</v>
      </c>
      <c r="AX247" s="1">
        <f t="shared" si="12"/>
        <v>0</v>
      </c>
      <c r="AY247" s="1" t="b">
        <f t="shared" si="13"/>
        <v>1</v>
      </c>
      <c r="AZ247" s="1" t="e">
        <f t="shared" si="14"/>
        <v>#REF!</v>
      </c>
    </row>
    <row r="248" spans="32:52" ht="12" customHeight="1" x14ac:dyDescent="0.2">
      <c r="AF248" s="16">
        <f t="shared" si="0"/>
        <v>0</v>
      </c>
      <c r="AG248" s="17">
        <f t="shared" si="1"/>
        <v>1</v>
      </c>
      <c r="AH248" s="17" t="e">
        <f t="shared" si="2"/>
        <v>#VALUE!</v>
      </c>
      <c r="AI248" s="18" t="e">
        <f>IFERROR(IF(L248="DA",0,IF(L248="TN",VALUE(LEFT(RIGHT(F248,4),1)),IFERROR(VLOOKUP(C248,#REF!,3,0),VLOOKUP(VALUE(C248),#REF!,3,0))*AG248)),AM248+AN248+AO248)</f>
        <v>#VALUE!</v>
      </c>
      <c r="AJ248" s="18">
        <f t="shared" si="3"/>
        <v>0</v>
      </c>
      <c r="AK248" s="19">
        <f t="shared" si="4"/>
        <v>0</v>
      </c>
      <c r="AM248" s="4" t="e">
        <f t="shared" si="5"/>
        <v>#VALUE!</v>
      </c>
      <c r="AN248" s="4" t="e">
        <f t="shared" si="6"/>
        <v>#VALUE!</v>
      </c>
      <c r="AO248" s="1" t="e">
        <f t="shared" si="7"/>
        <v>#VALUE!</v>
      </c>
      <c r="AP248" s="20" t="e">
        <f>VLOOKUP(C248,#REF!,4,0)</f>
        <v>#REF!</v>
      </c>
      <c r="AQ248" s="1">
        <f>IFERROR(VLOOKUP(AF248,#REF!,6,0),IF(AJ248&gt;1,AJ248-1,AJ248))</f>
        <v>0</v>
      </c>
      <c r="AR248" s="1">
        <f>IFERROR(VLOOKUP(AF248,#REF!,24,0),0)</f>
        <v>0</v>
      </c>
      <c r="AS248" s="1" t="e">
        <f t="shared" si="8"/>
        <v>#VALUE!</v>
      </c>
      <c r="AT248" s="1" t="e">
        <f t="shared" si="9"/>
        <v>#VALUE!</v>
      </c>
      <c r="AU248" s="1" t="e">
        <f t="shared" si="10"/>
        <v>#VALUE!</v>
      </c>
      <c r="AV248" s="21">
        <f t="shared" si="11"/>
        <v>0</v>
      </c>
      <c r="AW248" s="21" cm="1">
        <f t="array" ref="AW248">IF(L248="DATN",0,IF(L248="DA",IF(LEN(Q248)=0,0,0.2),IF(L248="TN",IF(H248="KSCQ",1,1.5), _xlfn.SWITCH(H248,"CN",1.5,"KSCQ",1.5,"CTTT",2,"HEDSPI",1.8,"Viet-Phap",1.8,"KSTN",1.8,"ThSKH",2,"ThSKT",2,"SIE",2,"LATS",2,"KSCLC",1.8,0))))</f>
        <v>0</v>
      </c>
      <c r="AX248" s="1">
        <f t="shared" si="12"/>
        <v>0</v>
      </c>
      <c r="AY248" s="1" t="b">
        <f t="shared" si="13"/>
        <v>1</v>
      </c>
      <c r="AZ248" s="1" t="e">
        <f t="shared" si="14"/>
        <v>#REF!</v>
      </c>
    </row>
    <row r="249" spans="32:52" ht="12" customHeight="1" x14ac:dyDescent="0.2">
      <c r="AF249" s="16">
        <f t="shared" si="0"/>
        <v>0</v>
      </c>
      <c r="AG249" s="17">
        <f t="shared" si="1"/>
        <v>1</v>
      </c>
      <c r="AH249" s="17" t="e">
        <f t="shared" si="2"/>
        <v>#VALUE!</v>
      </c>
      <c r="AI249" s="18" t="e">
        <f>IFERROR(IF(L249="DA",0,IF(L249="TN",VALUE(LEFT(RIGHT(F249,4),1)),IFERROR(VLOOKUP(C249,#REF!,3,0),VLOOKUP(VALUE(C249),#REF!,3,0))*AG249)),AM249+AN249+AO249)</f>
        <v>#VALUE!</v>
      </c>
      <c r="AJ249" s="18">
        <f t="shared" si="3"/>
        <v>0</v>
      </c>
      <c r="AK249" s="19">
        <f t="shared" si="4"/>
        <v>0</v>
      </c>
      <c r="AM249" s="4" t="e">
        <f t="shared" si="5"/>
        <v>#VALUE!</v>
      </c>
      <c r="AN249" s="4" t="e">
        <f t="shared" si="6"/>
        <v>#VALUE!</v>
      </c>
      <c r="AO249" s="1" t="e">
        <f t="shared" si="7"/>
        <v>#VALUE!</v>
      </c>
      <c r="AP249" s="20" t="e">
        <f>VLOOKUP(C249,#REF!,4,0)</f>
        <v>#REF!</v>
      </c>
      <c r="AQ249" s="1">
        <f>IFERROR(VLOOKUP(AF249,#REF!,6,0),IF(AJ249&gt;1,AJ249-1,AJ249))</f>
        <v>0</v>
      </c>
      <c r="AR249" s="1">
        <f>IFERROR(VLOOKUP(AF249,#REF!,24,0),0)</f>
        <v>0</v>
      </c>
      <c r="AS249" s="1" t="e">
        <f t="shared" si="8"/>
        <v>#VALUE!</v>
      </c>
      <c r="AT249" s="1" t="e">
        <f t="shared" si="9"/>
        <v>#VALUE!</v>
      </c>
      <c r="AU249" s="1" t="e">
        <f t="shared" si="10"/>
        <v>#VALUE!</v>
      </c>
      <c r="AV249" s="21">
        <f t="shared" si="11"/>
        <v>0</v>
      </c>
      <c r="AW249" s="21" cm="1">
        <f t="array" ref="AW249">IF(L249="DATN",0,IF(L249="DA",IF(LEN(Q249)=0,0,0.2),IF(L249="TN",IF(H249="KSCQ",1,1.5), _xlfn.SWITCH(H249,"CN",1.5,"KSCQ",1.5,"CTTT",2,"HEDSPI",1.8,"Viet-Phap",1.8,"KSTN",1.8,"ThSKH",2,"ThSKT",2,"SIE",2,"LATS",2,"KSCLC",1.8,0))))</f>
        <v>0</v>
      </c>
      <c r="AX249" s="1">
        <f t="shared" si="12"/>
        <v>0</v>
      </c>
      <c r="AY249" s="1" t="b">
        <f t="shared" si="13"/>
        <v>1</v>
      </c>
      <c r="AZ249" s="1" t="e">
        <f t="shared" si="14"/>
        <v>#REF!</v>
      </c>
    </row>
    <row r="250" spans="32:52" ht="12" customHeight="1" x14ac:dyDescent="0.2">
      <c r="AF250" s="16">
        <f t="shared" si="0"/>
        <v>0</v>
      </c>
      <c r="AG250" s="17">
        <f t="shared" si="1"/>
        <v>1</v>
      </c>
      <c r="AH250" s="17" t="e">
        <f t="shared" si="2"/>
        <v>#VALUE!</v>
      </c>
      <c r="AI250" s="18" t="e">
        <f>IFERROR(IF(L250="DA",0,IF(L250="TN",VALUE(LEFT(RIGHT(F250,4),1)),IFERROR(VLOOKUP(C250,#REF!,3,0),VLOOKUP(VALUE(C250),#REF!,3,0))*AG250)),AM250+AN250+AO250)</f>
        <v>#VALUE!</v>
      </c>
      <c r="AJ250" s="18">
        <f t="shared" si="3"/>
        <v>0</v>
      </c>
      <c r="AK250" s="19">
        <f t="shared" si="4"/>
        <v>0</v>
      </c>
      <c r="AM250" s="4" t="e">
        <f t="shared" si="5"/>
        <v>#VALUE!</v>
      </c>
      <c r="AN250" s="4" t="e">
        <f t="shared" si="6"/>
        <v>#VALUE!</v>
      </c>
      <c r="AO250" s="1" t="e">
        <f t="shared" si="7"/>
        <v>#VALUE!</v>
      </c>
      <c r="AP250" s="20" t="e">
        <f>VLOOKUP(C250,#REF!,4,0)</f>
        <v>#REF!</v>
      </c>
      <c r="AQ250" s="1">
        <f>IFERROR(VLOOKUP(AF250,#REF!,6,0),IF(AJ250&gt;1,AJ250-1,AJ250))</f>
        <v>0</v>
      </c>
      <c r="AR250" s="1">
        <f>IFERROR(VLOOKUP(AF250,#REF!,24,0),0)</f>
        <v>0</v>
      </c>
      <c r="AS250" s="1" t="e">
        <f t="shared" si="8"/>
        <v>#VALUE!</v>
      </c>
      <c r="AT250" s="1" t="e">
        <f t="shared" si="9"/>
        <v>#VALUE!</v>
      </c>
      <c r="AU250" s="1" t="e">
        <f t="shared" si="10"/>
        <v>#VALUE!</v>
      </c>
      <c r="AV250" s="21">
        <f t="shared" si="11"/>
        <v>0</v>
      </c>
      <c r="AW250" s="21" cm="1">
        <f t="array" ref="AW250">IF(L250="DATN",0,IF(L250="DA",IF(LEN(Q250)=0,0,0.2),IF(L250="TN",IF(H250="KSCQ",1,1.5), _xlfn.SWITCH(H250,"CN",1.5,"KSCQ",1.5,"CTTT",2,"HEDSPI",1.8,"Viet-Phap",1.8,"KSTN",1.8,"ThSKH",2,"ThSKT",2,"SIE",2,"LATS",2,"KSCLC",1.8,0))))</f>
        <v>0</v>
      </c>
      <c r="AX250" s="1">
        <f t="shared" si="12"/>
        <v>0</v>
      </c>
      <c r="AY250" s="1" t="b">
        <f t="shared" si="13"/>
        <v>1</v>
      </c>
      <c r="AZ250" s="1" t="e">
        <f t="shared" si="14"/>
        <v>#REF!</v>
      </c>
    </row>
    <row r="251" spans="32:52" ht="12" customHeight="1" x14ac:dyDescent="0.2">
      <c r="AF251" s="16">
        <f t="shared" si="0"/>
        <v>0</v>
      </c>
      <c r="AG251" s="17">
        <f t="shared" si="1"/>
        <v>1</v>
      </c>
      <c r="AH251" s="17" t="e">
        <f t="shared" si="2"/>
        <v>#VALUE!</v>
      </c>
      <c r="AI251" s="18" t="e">
        <f>IFERROR(IF(L251="DA",0,IF(L251="TN",VALUE(LEFT(RIGHT(F251,4),1)),IFERROR(VLOOKUP(C251,#REF!,3,0),VLOOKUP(VALUE(C251),#REF!,3,0))*AG251)),AM251+AN251+AO251)</f>
        <v>#VALUE!</v>
      </c>
      <c r="AJ251" s="18">
        <f t="shared" si="3"/>
        <v>0</v>
      </c>
      <c r="AK251" s="19">
        <f t="shared" si="4"/>
        <v>0</v>
      </c>
      <c r="AM251" s="4" t="e">
        <f t="shared" si="5"/>
        <v>#VALUE!</v>
      </c>
      <c r="AN251" s="4" t="e">
        <f t="shared" si="6"/>
        <v>#VALUE!</v>
      </c>
      <c r="AO251" s="1" t="e">
        <f t="shared" si="7"/>
        <v>#VALUE!</v>
      </c>
      <c r="AP251" s="20" t="e">
        <f>VLOOKUP(C251,#REF!,4,0)</f>
        <v>#REF!</v>
      </c>
      <c r="AQ251" s="1">
        <f>IFERROR(VLOOKUP(AF251,#REF!,6,0),IF(AJ251&gt;1,AJ251-1,AJ251))</f>
        <v>0</v>
      </c>
      <c r="AR251" s="1">
        <f>IFERROR(VLOOKUP(AF251,#REF!,24,0),0)</f>
        <v>0</v>
      </c>
      <c r="AS251" s="1" t="e">
        <f t="shared" si="8"/>
        <v>#VALUE!</v>
      </c>
      <c r="AT251" s="1" t="e">
        <f t="shared" si="9"/>
        <v>#VALUE!</v>
      </c>
      <c r="AU251" s="1" t="e">
        <f t="shared" si="10"/>
        <v>#VALUE!</v>
      </c>
      <c r="AV251" s="21">
        <f t="shared" si="11"/>
        <v>0</v>
      </c>
      <c r="AW251" s="21" cm="1">
        <f t="array" ref="AW251">IF(L251="DATN",0,IF(L251="DA",IF(LEN(Q251)=0,0,0.2),IF(L251="TN",IF(H251="KSCQ",1,1.5), _xlfn.SWITCH(H251,"CN",1.5,"KSCQ",1.5,"CTTT",2,"HEDSPI",1.8,"Viet-Phap",1.8,"KSTN",1.8,"ThSKH",2,"ThSKT",2,"SIE",2,"LATS",2,"KSCLC",1.8,0))))</f>
        <v>0</v>
      </c>
      <c r="AX251" s="1">
        <f t="shared" si="12"/>
        <v>0</v>
      </c>
      <c r="AY251" s="1" t="b">
        <f t="shared" si="13"/>
        <v>1</v>
      </c>
      <c r="AZ251" s="1" t="e">
        <f t="shared" si="14"/>
        <v>#REF!</v>
      </c>
    </row>
    <row r="252" spans="32:52" ht="12" customHeight="1" x14ac:dyDescent="0.2">
      <c r="AF252" s="16">
        <f t="shared" si="0"/>
        <v>0</v>
      </c>
      <c r="AG252" s="17">
        <f t="shared" si="1"/>
        <v>1</v>
      </c>
      <c r="AH252" s="17" t="e">
        <f t="shared" si="2"/>
        <v>#VALUE!</v>
      </c>
      <c r="AI252" s="18" t="e">
        <f>IFERROR(IF(L252="DA",0,IF(L252="TN",VALUE(LEFT(RIGHT(F252,4),1)),IFERROR(VLOOKUP(C252,#REF!,3,0),VLOOKUP(VALUE(C252),#REF!,3,0))*AG252)),AM252+AN252+AO252)</f>
        <v>#VALUE!</v>
      </c>
      <c r="AJ252" s="18">
        <f t="shared" si="3"/>
        <v>0</v>
      </c>
      <c r="AK252" s="19">
        <f t="shared" si="4"/>
        <v>0</v>
      </c>
      <c r="AM252" s="4" t="e">
        <f t="shared" si="5"/>
        <v>#VALUE!</v>
      </c>
      <c r="AN252" s="4" t="e">
        <f t="shared" si="6"/>
        <v>#VALUE!</v>
      </c>
      <c r="AO252" s="1" t="e">
        <f t="shared" si="7"/>
        <v>#VALUE!</v>
      </c>
      <c r="AP252" s="20" t="e">
        <f>VLOOKUP(C252,#REF!,4,0)</f>
        <v>#REF!</v>
      </c>
      <c r="AQ252" s="1">
        <f>IFERROR(VLOOKUP(AF252,#REF!,6,0),IF(AJ252&gt;1,AJ252-1,AJ252))</f>
        <v>0</v>
      </c>
      <c r="AR252" s="1">
        <f>IFERROR(VLOOKUP(AF252,#REF!,24,0),0)</f>
        <v>0</v>
      </c>
      <c r="AS252" s="1" t="e">
        <f t="shared" si="8"/>
        <v>#VALUE!</v>
      </c>
      <c r="AT252" s="1" t="e">
        <f t="shared" si="9"/>
        <v>#VALUE!</v>
      </c>
      <c r="AU252" s="1" t="e">
        <f t="shared" si="10"/>
        <v>#VALUE!</v>
      </c>
      <c r="AV252" s="21">
        <f t="shared" si="11"/>
        <v>0</v>
      </c>
      <c r="AW252" s="21" cm="1">
        <f t="array" ref="AW252">IF(L252="DATN",0,IF(L252="DA",IF(LEN(Q252)=0,0,0.2),IF(L252="TN",IF(H252="KSCQ",1,1.5), _xlfn.SWITCH(H252,"CN",1.5,"KSCQ",1.5,"CTTT",2,"HEDSPI",1.8,"Viet-Phap",1.8,"KSTN",1.8,"ThSKH",2,"ThSKT",2,"SIE",2,"LATS",2,"KSCLC",1.8,0))))</f>
        <v>0</v>
      </c>
      <c r="AX252" s="1">
        <f t="shared" si="12"/>
        <v>0</v>
      </c>
      <c r="AY252" s="1" t="b">
        <f t="shared" si="13"/>
        <v>1</v>
      </c>
      <c r="AZ252" s="1" t="e">
        <f t="shared" si="14"/>
        <v>#REF!</v>
      </c>
    </row>
    <row r="253" spans="32:52" ht="12" customHeight="1" x14ac:dyDescent="0.2">
      <c r="AF253" s="16">
        <f t="shared" si="0"/>
        <v>0</v>
      </c>
      <c r="AG253" s="17">
        <f t="shared" si="1"/>
        <v>1</v>
      </c>
      <c r="AH253" s="17" t="e">
        <f t="shared" si="2"/>
        <v>#VALUE!</v>
      </c>
      <c r="AI253" s="18" t="e">
        <f>IFERROR(IF(L253="DA",0,IF(L253="TN",VALUE(LEFT(RIGHT(F253,4),1)),IFERROR(VLOOKUP(C253,#REF!,3,0),VLOOKUP(VALUE(C253),#REF!,3,0))*AG253)),AM253+AN253+AO253)</f>
        <v>#VALUE!</v>
      </c>
      <c r="AJ253" s="18">
        <f t="shared" si="3"/>
        <v>0</v>
      </c>
      <c r="AK253" s="19">
        <f t="shared" si="4"/>
        <v>0</v>
      </c>
      <c r="AM253" s="4" t="e">
        <f t="shared" si="5"/>
        <v>#VALUE!</v>
      </c>
      <c r="AN253" s="4" t="e">
        <f t="shared" si="6"/>
        <v>#VALUE!</v>
      </c>
      <c r="AO253" s="1" t="e">
        <f t="shared" si="7"/>
        <v>#VALUE!</v>
      </c>
      <c r="AP253" s="20" t="e">
        <f>VLOOKUP(C253,#REF!,4,0)</f>
        <v>#REF!</v>
      </c>
      <c r="AQ253" s="1">
        <f>IFERROR(VLOOKUP(AF253,#REF!,6,0),IF(AJ253&gt;1,AJ253-1,AJ253))</f>
        <v>0</v>
      </c>
      <c r="AR253" s="1">
        <f>IFERROR(VLOOKUP(AF253,#REF!,24,0),0)</f>
        <v>0</v>
      </c>
      <c r="AS253" s="1" t="e">
        <f t="shared" si="8"/>
        <v>#VALUE!</v>
      </c>
      <c r="AT253" s="1" t="e">
        <f t="shared" si="9"/>
        <v>#VALUE!</v>
      </c>
      <c r="AU253" s="1" t="e">
        <f t="shared" si="10"/>
        <v>#VALUE!</v>
      </c>
      <c r="AV253" s="21">
        <f t="shared" si="11"/>
        <v>0</v>
      </c>
      <c r="AW253" s="21" cm="1">
        <f t="array" ref="AW253">IF(L253="DATN",0,IF(L253="DA",IF(LEN(Q253)=0,0,0.2),IF(L253="TN",IF(H253="KSCQ",1,1.5), _xlfn.SWITCH(H253,"CN",1.5,"KSCQ",1.5,"CTTT",2,"HEDSPI",1.8,"Viet-Phap",1.8,"KSTN",1.8,"ThSKH",2,"ThSKT",2,"SIE",2,"LATS",2,"KSCLC",1.8,0))))</f>
        <v>0</v>
      </c>
      <c r="AX253" s="1">
        <f t="shared" si="12"/>
        <v>0</v>
      </c>
      <c r="AY253" s="1" t="b">
        <f t="shared" si="13"/>
        <v>1</v>
      </c>
      <c r="AZ253" s="1" t="e">
        <f t="shared" si="14"/>
        <v>#REF!</v>
      </c>
    </row>
    <row r="254" spans="32:52" ht="12" customHeight="1" x14ac:dyDescent="0.2">
      <c r="AF254" s="16">
        <f t="shared" si="0"/>
        <v>0</v>
      </c>
      <c r="AG254" s="17">
        <f t="shared" si="1"/>
        <v>1</v>
      </c>
      <c r="AH254" s="17" t="e">
        <f t="shared" si="2"/>
        <v>#VALUE!</v>
      </c>
      <c r="AI254" s="18" t="e">
        <f>IFERROR(IF(L254="DA",0,IF(L254="TN",VALUE(LEFT(RIGHT(F254,4),1)),IFERROR(VLOOKUP(C254,#REF!,3,0),VLOOKUP(VALUE(C254),#REF!,3,0))*AG254)),AM254+AN254+AO254)</f>
        <v>#VALUE!</v>
      </c>
      <c r="AJ254" s="18">
        <f t="shared" si="3"/>
        <v>0</v>
      </c>
      <c r="AK254" s="19">
        <f t="shared" si="4"/>
        <v>0</v>
      </c>
      <c r="AM254" s="4" t="e">
        <f t="shared" si="5"/>
        <v>#VALUE!</v>
      </c>
      <c r="AN254" s="4" t="e">
        <f t="shared" si="6"/>
        <v>#VALUE!</v>
      </c>
      <c r="AO254" s="1" t="e">
        <f t="shared" si="7"/>
        <v>#VALUE!</v>
      </c>
      <c r="AP254" s="20" t="e">
        <f>VLOOKUP(C254,#REF!,4,0)</f>
        <v>#REF!</v>
      </c>
      <c r="AQ254" s="1">
        <f>IFERROR(VLOOKUP(AF254,#REF!,6,0),IF(AJ254&gt;1,AJ254-1,AJ254))</f>
        <v>0</v>
      </c>
      <c r="AR254" s="1">
        <f>IFERROR(VLOOKUP(AF254,#REF!,24,0),0)</f>
        <v>0</v>
      </c>
      <c r="AS254" s="1" t="e">
        <f t="shared" si="8"/>
        <v>#VALUE!</v>
      </c>
      <c r="AT254" s="1" t="e">
        <f t="shared" si="9"/>
        <v>#VALUE!</v>
      </c>
      <c r="AU254" s="1" t="e">
        <f t="shared" si="10"/>
        <v>#VALUE!</v>
      </c>
      <c r="AV254" s="21">
        <f t="shared" si="11"/>
        <v>0</v>
      </c>
      <c r="AW254" s="21" cm="1">
        <f t="array" ref="AW254">IF(L254="DATN",0,IF(L254="DA",IF(LEN(Q254)=0,0,0.2),IF(L254="TN",IF(H254="KSCQ",1,1.5), _xlfn.SWITCH(H254,"CN",1.5,"KSCQ",1.5,"CTTT",2,"HEDSPI",1.8,"Viet-Phap",1.8,"KSTN",1.8,"ThSKH",2,"ThSKT",2,"SIE",2,"LATS",2,"KSCLC",1.8,0))))</f>
        <v>0</v>
      </c>
      <c r="AX254" s="1">
        <f t="shared" si="12"/>
        <v>0</v>
      </c>
      <c r="AY254" s="1" t="b">
        <f t="shared" si="13"/>
        <v>1</v>
      </c>
      <c r="AZ254" s="1" t="e">
        <f t="shared" si="14"/>
        <v>#REF!</v>
      </c>
    </row>
    <row r="255" spans="32:52" ht="12" customHeight="1" x14ac:dyDescent="0.2">
      <c r="AF255" s="16">
        <f t="shared" si="0"/>
        <v>0</v>
      </c>
      <c r="AG255" s="17">
        <f t="shared" si="1"/>
        <v>1</v>
      </c>
      <c r="AH255" s="17" t="e">
        <f t="shared" si="2"/>
        <v>#VALUE!</v>
      </c>
      <c r="AI255" s="18" t="e">
        <f>IFERROR(IF(L255="DA",0,IF(L255="TN",VALUE(LEFT(RIGHT(F255,4),1)),IFERROR(VLOOKUP(C255,#REF!,3,0),VLOOKUP(VALUE(C255),#REF!,3,0))*AG255)),AM255+AN255+AO255)</f>
        <v>#VALUE!</v>
      </c>
      <c r="AJ255" s="18">
        <f t="shared" si="3"/>
        <v>0</v>
      </c>
      <c r="AK255" s="19">
        <f t="shared" si="4"/>
        <v>0</v>
      </c>
      <c r="AM255" s="4" t="e">
        <f t="shared" si="5"/>
        <v>#VALUE!</v>
      </c>
      <c r="AN255" s="4" t="e">
        <f t="shared" si="6"/>
        <v>#VALUE!</v>
      </c>
      <c r="AO255" s="1" t="e">
        <f t="shared" si="7"/>
        <v>#VALUE!</v>
      </c>
      <c r="AP255" s="20" t="e">
        <f>VLOOKUP(C255,#REF!,4,0)</f>
        <v>#REF!</v>
      </c>
      <c r="AQ255" s="1">
        <f>IFERROR(VLOOKUP(AF255,#REF!,6,0),IF(AJ255&gt;1,AJ255-1,AJ255))</f>
        <v>0</v>
      </c>
      <c r="AR255" s="1">
        <f>IFERROR(VLOOKUP(AF255,#REF!,24,0),0)</f>
        <v>0</v>
      </c>
      <c r="AS255" s="1" t="e">
        <f t="shared" si="8"/>
        <v>#VALUE!</v>
      </c>
      <c r="AT255" s="1" t="e">
        <f t="shared" si="9"/>
        <v>#VALUE!</v>
      </c>
      <c r="AU255" s="1" t="e">
        <f t="shared" si="10"/>
        <v>#VALUE!</v>
      </c>
      <c r="AV255" s="21">
        <f t="shared" si="11"/>
        <v>0</v>
      </c>
      <c r="AW255" s="21" cm="1">
        <f t="array" ref="AW255">IF(L255="DATN",0,IF(L255="DA",IF(LEN(Q255)=0,0,0.2),IF(L255="TN",IF(H255="KSCQ",1,1.5), _xlfn.SWITCH(H255,"CN",1.5,"KSCQ",1.5,"CTTT",2,"HEDSPI",1.8,"Viet-Phap",1.8,"KSTN",1.8,"ThSKH",2,"ThSKT",2,"SIE",2,"LATS",2,"KSCLC",1.8,0))))</f>
        <v>0</v>
      </c>
      <c r="AX255" s="1">
        <f t="shared" si="12"/>
        <v>0</v>
      </c>
      <c r="AY255" s="1" t="b">
        <f t="shared" si="13"/>
        <v>1</v>
      </c>
      <c r="AZ255" s="1" t="e">
        <f t="shared" si="14"/>
        <v>#REF!</v>
      </c>
    </row>
    <row r="256" spans="32:52" ht="12" customHeight="1" x14ac:dyDescent="0.2">
      <c r="AF256" s="16">
        <f t="shared" si="0"/>
        <v>0</v>
      </c>
      <c r="AG256" s="17">
        <f t="shared" si="1"/>
        <v>1</v>
      </c>
      <c r="AH256" s="17" t="e">
        <f t="shared" si="2"/>
        <v>#VALUE!</v>
      </c>
      <c r="AI256" s="18" t="e">
        <f>IFERROR(IF(L256="DA",0,IF(L256="TN",VALUE(LEFT(RIGHT(F256,4),1)),IFERROR(VLOOKUP(C256,#REF!,3,0),VLOOKUP(VALUE(C256),#REF!,3,0))*AG256)),AM256+AN256+AO256)</f>
        <v>#VALUE!</v>
      </c>
      <c r="AJ256" s="18">
        <f t="shared" si="3"/>
        <v>0</v>
      </c>
      <c r="AK256" s="19">
        <f t="shared" si="4"/>
        <v>0</v>
      </c>
      <c r="AM256" s="4" t="e">
        <f t="shared" si="5"/>
        <v>#VALUE!</v>
      </c>
      <c r="AN256" s="4" t="e">
        <f t="shared" si="6"/>
        <v>#VALUE!</v>
      </c>
      <c r="AO256" s="1" t="e">
        <f t="shared" si="7"/>
        <v>#VALUE!</v>
      </c>
      <c r="AP256" s="20" t="e">
        <f>VLOOKUP(C256,#REF!,4,0)</f>
        <v>#REF!</v>
      </c>
      <c r="AQ256" s="1">
        <f>IFERROR(VLOOKUP(AF256,#REF!,6,0),IF(AJ256&gt;1,AJ256-1,AJ256))</f>
        <v>0</v>
      </c>
      <c r="AR256" s="1">
        <f>IFERROR(VLOOKUP(AF256,#REF!,24,0),0)</f>
        <v>0</v>
      </c>
      <c r="AS256" s="1" t="e">
        <f t="shared" si="8"/>
        <v>#VALUE!</v>
      </c>
      <c r="AT256" s="1" t="e">
        <f t="shared" si="9"/>
        <v>#VALUE!</v>
      </c>
      <c r="AU256" s="1" t="e">
        <f t="shared" si="10"/>
        <v>#VALUE!</v>
      </c>
      <c r="AV256" s="21">
        <f t="shared" si="11"/>
        <v>0</v>
      </c>
      <c r="AW256" s="21" cm="1">
        <f t="array" ref="AW256">IF(L256="DATN",0,IF(L256="DA",IF(LEN(Q256)=0,0,0.2),IF(L256="TN",IF(H256="KSCQ",1,1.5), _xlfn.SWITCH(H256,"CN",1.5,"KSCQ",1.5,"CTTT",2,"HEDSPI",1.8,"Viet-Phap",1.8,"KSTN",1.8,"ThSKH",2,"ThSKT",2,"SIE",2,"LATS",2,"KSCLC",1.8,0))))</f>
        <v>0</v>
      </c>
      <c r="AX256" s="1">
        <f t="shared" si="12"/>
        <v>0</v>
      </c>
      <c r="AY256" s="1" t="b">
        <f t="shared" si="13"/>
        <v>1</v>
      </c>
      <c r="AZ256" s="1" t="e">
        <f t="shared" si="14"/>
        <v>#REF!</v>
      </c>
    </row>
    <row r="257" spans="32:52" ht="12" customHeight="1" x14ac:dyDescent="0.2">
      <c r="AF257" s="16">
        <f t="shared" ref="AF257:AF511" si="15">IFERROR(VALUE(C257),TRIM(C257))</f>
        <v>0</v>
      </c>
      <c r="AG257" s="17">
        <f t="shared" ref="AG257:AG511" si="16">IFERROR(VALUE(MID(AE257,FIND("(",AE257)+1,FIND(")",AE257)-FIND("(",AE257)-1)),1)</f>
        <v>1</v>
      </c>
      <c r="AH257" s="17" t="e">
        <f t="shared" ref="AH257:AH511" si="17">IF(H257="VB2",0,IF(H257="VLVH",0,IF(L257="DA",J257*SUM(AQ257:AR257),IF(AS257=2,SUM(AQ257:AR257)*VALUE(LEFT(F257,1)),IF(H257="HEDSPI",(SUM(AQ257:AR257)+1.8)*VALUE(LEFT(F257,1)),IF(H257="KSCLC",(SUM(AQ257:AR257)+1.8)*VALUE(LEFT(F257,1)),IF(H257="KSTN",(SUM(AQ257:AR257)+1.8)*VALUE(LEFT(F257,1)),(SUM(AQ257:AR257)+1.5)*VALUE(LEFT(F257,1)))))))))</f>
        <v>#VALUE!</v>
      </c>
      <c r="AI257" s="18" t="e">
        <f>IFERROR(IF(L257="DA",0,IF(L257="TN",VALUE(LEFT(RIGHT(F257,4),1)),IFERROR(VLOOKUP(C257,#REF!,3,0),VLOOKUP(VALUE(C257),#REF!,3,0))*AG257)),AM257+AN257+AO257)</f>
        <v>#VALUE!</v>
      </c>
      <c r="AJ257" s="18">
        <f t="shared" ref="AJ257:AJ511" si="18">AV257+AW257</f>
        <v>0</v>
      </c>
      <c r="AK257" s="19">
        <f t="shared" ref="AK257:AK511" si="19">IFERROR(IF(L257="TN",AI257*AJ257,IF(L257="BT",AJ257*(AM257+AN257)*AG257, IF(L257="LT",AJ257*(AM257+AN257)*AG257,IF(L257="LT+BT",AJ257*(AM257+AN257)*AG257,AH257*AG257)))),0)</f>
        <v>0</v>
      </c>
      <c r="AM257" s="4" t="e">
        <f t="shared" ref="AM257:AM511" si="20">VALUE(RIGHT(LEFT(F257,3),1))</f>
        <v>#VALUE!</v>
      </c>
      <c r="AN257" s="4" t="e">
        <f t="shared" ref="AN257:AN511" si="21">VALUE(RIGHT(LEFT(F257,5),1))</f>
        <v>#VALUE!</v>
      </c>
      <c r="AO257" s="1" t="e">
        <f t="shared" ref="AO257:AO511" si="22">VALUE(RIGHT(LEFT(F257,7),1))</f>
        <v>#VALUE!</v>
      </c>
      <c r="AP257" s="20" t="e">
        <f>VLOOKUP(C257,#REF!,4,0)</f>
        <v>#REF!</v>
      </c>
      <c r="AQ257" s="1">
        <f>IFERROR(VLOOKUP(AF257,#REF!,6,0),IF(AJ257&gt;1,AJ257-1,AJ257))</f>
        <v>0</v>
      </c>
      <c r="AR257" s="1">
        <f>IFERROR(VLOOKUP(AF257,#REF!,24,0),0)</f>
        <v>0</v>
      </c>
      <c r="AS257" s="1" t="e">
        <f t="shared" ref="AS257:AS511" si="23">(AQ257+AR257)*VALUE(LEFT(F257,1))</f>
        <v>#VALUE!</v>
      </c>
      <c r="AT257" s="1" t="e">
        <f t="shared" ref="AT257:AT511" si="24">AI257*AG257</f>
        <v>#VALUE!</v>
      </c>
      <c r="AU257" s="1" t="e">
        <f t="shared" ref="AU257:AU511" si="25">VALUE(LEFT(F257,1))</f>
        <v>#VALUE!</v>
      </c>
      <c r="AV257" s="21">
        <f t="shared" ref="AV257:AV511" si="26">IF(AX257&lt;61,0,IF(AX257&lt;121,0.2,IF(AX257&lt;181,0.4,IF(AX257&lt;241,0.6,0.8))))</f>
        <v>0</v>
      </c>
      <c r="AW257" s="21" cm="1">
        <f t="array" ref="AW257">IF(L257="DATN",0,IF(L257="DA",IF(LEN(Q257)=0,0,0.2),IF(L257="TN",IF(H257="KSCQ",1,1.5), _xlfn.SWITCH(H257,"CN",1.5,"KSCQ",1.5,"CTTT",2,"HEDSPI",1.8,"Viet-Phap",1.8,"KSTN",1.8,"ThSKH",2,"ThSKT",2,"SIE",2,"LATS",2,"KSCLC",1.8,0))))</f>
        <v>0</v>
      </c>
      <c r="AX257" s="1">
        <f t="shared" ref="AX257:AX511" si="27">IFERROR(IF(VALUE(J257)&gt;0,VALUE(J257),VALUE(K257)),0)</f>
        <v>0</v>
      </c>
      <c r="AY257" s="1" t="b">
        <f t="shared" ref="AY257:AY511" si="28">AW257=AR257</f>
        <v>1</v>
      </c>
      <c r="AZ257" s="1" t="e">
        <f t="shared" ref="AZ257:AZ511" si="29">AK257=AP257</f>
        <v>#REF!</v>
      </c>
    </row>
    <row r="258" spans="32:52" ht="12" customHeight="1" x14ac:dyDescent="0.2">
      <c r="AF258" s="16">
        <f t="shared" si="15"/>
        <v>0</v>
      </c>
      <c r="AG258" s="17">
        <f t="shared" si="16"/>
        <v>1</v>
      </c>
      <c r="AH258" s="17" t="e">
        <f t="shared" si="17"/>
        <v>#VALUE!</v>
      </c>
      <c r="AI258" s="18" t="e">
        <f>IFERROR(IF(L258="DA",0,IF(L258="TN",VALUE(LEFT(RIGHT(F258,4),1)),IFERROR(VLOOKUP(C258,#REF!,3,0),VLOOKUP(VALUE(C258),#REF!,3,0))*AG258)),AM258+AN258+AO258)</f>
        <v>#VALUE!</v>
      </c>
      <c r="AJ258" s="18">
        <f t="shared" si="18"/>
        <v>0</v>
      </c>
      <c r="AK258" s="19">
        <f t="shared" si="19"/>
        <v>0</v>
      </c>
      <c r="AM258" s="4" t="e">
        <f t="shared" si="20"/>
        <v>#VALUE!</v>
      </c>
      <c r="AN258" s="4" t="e">
        <f t="shared" si="21"/>
        <v>#VALUE!</v>
      </c>
      <c r="AO258" s="1" t="e">
        <f t="shared" si="22"/>
        <v>#VALUE!</v>
      </c>
      <c r="AP258" s="20" t="e">
        <f>VLOOKUP(C258,#REF!,4,0)</f>
        <v>#REF!</v>
      </c>
      <c r="AQ258" s="1">
        <f>IFERROR(VLOOKUP(AF258,#REF!,6,0),IF(AJ258&gt;1,AJ258-1,AJ258))</f>
        <v>0</v>
      </c>
      <c r="AR258" s="1">
        <f>IFERROR(VLOOKUP(AF258,#REF!,24,0),0)</f>
        <v>0</v>
      </c>
      <c r="AS258" s="1" t="e">
        <f t="shared" si="23"/>
        <v>#VALUE!</v>
      </c>
      <c r="AT258" s="1" t="e">
        <f t="shared" si="24"/>
        <v>#VALUE!</v>
      </c>
      <c r="AU258" s="1" t="e">
        <f t="shared" si="25"/>
        <v>#VALUE!</v>
      </c>
      <c r="AV258" s="21">
        <f t="shared" si="26"/>
        <v>0</v>
      </c>
      <c r="AW258" s="21" cm="1">
        <f t="array" ref="AW258">IF(L258="DATN",0,IF(L258="DA",IF(LEN(Q258)=0,0,0.2),IF(L258="TN",IF(H258="KSCQ",1,1.5), _xlfn.SWITCH(H258,"CN",1.5,"KSCQ",1.5,"CTTT",2,"HEDSPI",1.8,"Viet-Phap",1.8,"KSTN",1.8,"ThSKH",2,"ThSKT",2,"SIE",2,"LATS",2,"KSCLC",1.8,0))))</f>
        <v>0</v>
      </c>
      <c r="AX258" s="1">
        <f t="shared" si="27"/>
        <v>0</v>
      </c>
      <c r="AY258" s="1" t="b">
        <f t="shared" si="28"/>
        <v>1</v>
      </c>
      <c r="AZ258" s="1" t="e">
        <f t="shared" si="29"/>
        <v>#REF!</v>
      </c>
    </row>
    <row r="259" spans="32:52" ht="12" customHeight="1" x14ac:dyDescent="0.2">
      <c r="AF259" s="16">
        <f t="shared" si="15"/>
        <v>0</v>
      </c>
      <c r="AG259" s="17">
        <f t="shared" si="16"/>
        <v>1</v>
      </c>
      <c r="AH259" s="17" t="e">
        <f t="shared" si="17"/>
        <v>#VALUE!</v>
      </c>
      <c r="AI259" s="18" t="e">
        <f>IFERROR(IF(L259="DA",0,IF(L259="TN",VALUE(LEFT(RIGHT(F259,4),1)),IFERROR(VLOOKUP(C259,#REF!,3,0),VLOOKUP(VALUE(C259),#REF!,3,0))*AG259)),AM259+AN259+AO259)</f>
        <v>#VALUE!</v>
      </c>
      <c r="AJ259" s="18">
        <f t="shared" si="18"/>
        <v>0</v>
      </c>
      <c r="AK259" s="19">
        <f t="shared" si="19"/>
        <v>0</v>
      </c>
      <c r="AM259" s="4" t="e">
        <f t="shared" si="20"/>
        <v>#VALUE!</v>
      </c>
      <c r="AN259" s="4" t="e">
        <f t="shared" si="21"/>
        <v>#VALUE!</v>
      </c>
      <c r="AO259" s="1" t="e">
        <f t="shared" si="22"/>
        <v>#VALUE!</v>
      </c>
      <c r="AP259" s="20" t="e">
        <f>VLOOKUP(C259,#REF!,4,0)</f>
        <v>#REF!</v>
      </c>
      <c r="AQ259" s="1">
        <f>IFERROR(VLOOKUP(AF259,#REF!,6,0),IF(AJ259&gt;1,AJ259-1,AJ259))</f>
        <v>0</v>
      </c>
      <c r="AR259" s="1">
        <f>IFERROR(VLOOKUP(AF259,#REF!,24,0),0)</f>
        <v>0</v>
      </c>
      <c r="AS259" s="1" t="e">
        <f t="shared" si="23"/>
        <v>#VALUE!</v>
      </c>
      <c r="AT259" s="1" t="e">
        <f t="shared" si="24"/>
        <v>#VALUE!</v>
      </c>
      <c r="AU259" s="1" t="e">
        <f t="shared" si="25"/>
        <v>#VALUE!</v>
      </c>
      <c r="AV259" s="21">
        <f t="shared" si="26"/>
        <v>0</v>
      </c>
      <c r="AW259" s="21" cm="1">
        <f t="array" ref="AW259">IF(L259="DATN",0,IF(L259="DA",IF(LEN(Q259)=0,0,0.2),IF(L259="TN",IF(H259="KSCQ",1,1.5), _xlfn.SWITCH(H259,"CN",1.5,"KSCQ",1.5,"CTTT",2,"HEDSPI",1.8,"Viet-Phap",1.8,"KSTN",1.8,"ThSKH",2,"ThSKT",2,"SIE",2,"LATS",2,"KSCLC",1.8,0))))</f>
        <v>0</v>
      </c>
      <c r="AX259" s="1">
        <f t="shared" si="27"/>
        <v>0</v>
      </c>
      <c r="AY259" s="1" t="b">
        <f t="shared" si="28"/>
        <v>1</v>
      </c>
      <c r="AZ259" s="1" t="e">
        <f t="shared" si="29"/>
        <v>#REF!</v>
      </c>
    </row>
    <row r="260" spans="32:52" ht="12" customHeight="1" x14ac:dyDescent="0.2">
      <c r="AF260" s="16">
        <f t="shared" si="15"/>
        <v>0</v>
      </c>
      <c r="AG260" s="17">
        <f t="shared" si="16"/>
        <v>1</v>
      </c>
      <c r="AH260" s="17" t="e">
        <f t="shared" si="17"/>
        <v>#VALUE!</v>
      </c>
      <c r="AI260" s="18" t="e">
        <f>IFERROR(IF(L260="DA",0,IF(L260="TN",VALUE(LEFT(RIGHT(F260,4),1)),IFERROR(VLOOKUP(C260,#REF!,3,0),VLOOKUP(VALUE(C260),#REF!,3,0))*AG260)),AM260+AN260+AO260)</f>
        <v>#VALUE!</v>
      </c>
      <c r="AJ260" s="18">
        <f t="shared" si="18"/>
        <v>0</v>
      </c>
      <c r="AK260" s="19">
        <f t="shared" si="19"/>
        <v>0</v>
      </c>
      <c r="AM260" s="4" t="e">
        <f t="shared" si="20"/>
        <v>#VALUE!</v>
      </c>
      <c r="AN260" s="4" t="e">
        <f t="shared" si="21"/>
        <v>#VALUE!</v>
      </c>
      <c r="AO260" s="1" t="e">
        <f t="shared" si="22"/>
        <v>#VALUE!</v>
      </c>
      <c r="AP260" s="20" t="e">
        <f>VLOOKUP(C260,#REF!,4,0)</f>
        <v>#REF!</v>
      </c>
      <c r="AQ260" s="1">
        <f>IFERROR(VLOOKUP(AF260,#REF!,6,0),IF(AJ260&gt;1,AJ260-1,AJ260))</f>
        <v>0</v>
      </c>
      <c r="AR260" s="1">
        <f>IFERROR(VLOOKUP(AF260,#REF!,24,0),0)</f>
        <v>0</v>
      </c>
      <c r="AS260" s="1" t="e">
        <f t="shared" si="23"/>
        <v>#VALUE!</v>
      </c>
      <c r="AT260" s="1" t="e">
        <f t="shared" si="24"/>
        <v>#VALUE!</v>
      </c>
      <c r="AU260" s="1" t="e">
        <f t="shared" si="25"/>
        <v>#VALUE!</v>
      </c>
      <c r="AV260" s="21">
        <f t="shared" si="26"/>
        <v>0</v>
      </c>
      <c r="AW260" s="21" cm="1">
        <f t="array" ref="AW260">IF(L260="DATN",0,IF(L260="DA",IF(LEN(Q260)=0,0,0.2),IF(L260="TN",IF(H260="KSCQ",1,1.5), _xlfn.SWITCH(H260,"CN",1.5,"KSCQ",1.5,"CTTT",2,"HEDSPI",1.8,"Viet-Phap",1.8,"KSTN",1.8,"ThSKH",2,"ThSKT",2,"SIE",2,"LATS",2,"KSCLC",1.8,0))))</f>
        <v>0</v>
      </c>
      <c r="AX260" s="1">
        <f t="shared" si="27"/>
        <v>0</v>
      </c>
      <c r="AY260" s="1" t="b">
        <f t="shared" si="28"/>
        <v>1</v>
      </c>
      <c r="AZ260" s="1" t="e">
        <f t="shared" si="29"/>
        <v>#REF!</v>
      </c>
    </row>
    <row r="261" spans="32:52" ht="12" customHeight="1" x14ac:dyDescent="0.2">
      <c r="AF261" s="16">
        <f t="shared" si="15"/>
        <v>0</v>
      </c>
      <c r="AG261" s="17">
        <f t="shared" si="16"/>
        <v>1</v>
      </c>
      <c r="AH261" s="17" t="e">
        <f t="shared" si="17"/>
        <v>#VALUE!</v>
      </c>
      <c r="AI261" s="18" t="e">
        <f>IFERROR(IF(L261="DA",0,IF(L261="TN",VALUE(LEFT(RIGHT(F261,4),1)),IFERROR(VLOOKUP(C261,#REF!,3,0),VLOOKUP(VALUE(C261),#REF!,3,0))*AG261)),AM261+AN261+AO261)</f>
        <v>#VALUE!</v>
      </c>
      <c r="AJ261" s="18">
        <f t="shared" si="18"/>
        <v>0</v>
      </c>
      <c r="AK261" s="19">
        <f t="shared" si="19"/>
        <v>0</v>
      </c>
      <c r="AM261" s="4" t="e">
        <f t="shared" si="20"/>
        <v>#VALUE!</v>
      </c>
      <c r="AN261" s="4" t="e">
        <f t="shared" si="21"/>
        <v>#VALUE!</v>
      </c>
      <c r="AO261" s="1" t="e">
        <f t="shared" si="22"/>
        <v>#VALUE!</v>
      </c>
      <c r="AP261" s="20" t="e">
        <f>VLOOKUP(C261,#REF!,4,0)</f>
        <v>#REF!</v>
      </c>
      <c r="AQ261" s="1">
        <f>IFERROR(VLOOKUP(AF261,#REF!,6,0),IF(AJ261&gt;1,AJ261-1,AJ261))</f>
        <v>0</v>
      </c>
      <c r="AR261" s="1">
        <f>IFERROR(VLOOKUP(AF261,#REF!,24,0),0)</f>
        <v>0</v>
      </c>
      <c r="AS261" s="1" t="e">
        <f t="shared" si="23"/>
        <v>#VALUE!</v>
      </c>
      <c r="AT261" s="1" t="e">
        <f t="shared" si="24"/>
        <v>#VALUE!</v>
      </c>
      <c r="AU261" s="1" t="e">
        <f t="shared" si="25"/>
        <v>#VALUE!</v>
      </c>
      <c r="AV261" s="21">
        <f t="shared" si="26"/>
        <v>0</v>
      </c>
      <c r="AW261" s="21" cm="1">
        <f t="array" ref="AW261">IF(L261="DATN",0,IF(L261="DA",IF(LEN(Q261)=0,0,0.2),IF(L261="TN",IF(H261="KSCQ",1,1.5), _xlfn.SWITCH(H261,"CN",1.5,"KSCQ",1.5,"CTTT",2,"HEDSPI",1.8,"Viet-Phap",1.8,"KSTN",1.8,"ThSKH",2,"ThSKT",2,"SIE",2,"LATS",2,"KSCLC",1.8,0))))</f>
        <v>0</v>
      </c>
      <c r="AX261" s="1">
        <f t="shared" si="27"/>
        <v>0</v>
      </c>
      <c r="AY261" s="1" t="b">
        <f t="shared" si="28"/>
        <v>1</v>
      </c>
      <c r="AZ261" s="1" t="e">
        <f t="shared" si="29"/>
        <v>#REF!</v>
      </c>
    </row>
    <row r="262" spans="32:52" ht="12" customHeight="1" x14ac:dyDescent="0.2">
      <c r="AF262" s="16">
        <f t="shared" si="15"/>
        <v>0</v>
      </c>
      <c r="AG262" s="17">
        <f t="shared" si="16"/>
        <v>1</v>
      </c>
      <c r="AH262" s="17" t="e">
        <f t="shared" si="17"/>
        <v>#VALUE!</v>
      </c>
      <c r="AI262" s="18" t="e">
        <f>IFERROR(IF(L262="DA",0,IF(L262="TN",VALUE(LEFT(RIGHT(F262,4),1)),IFERROR(VLOOKUP(C262,#REF!,3,0),VLOOKUP(VALUE(C262),#REF!,3,0))*AG262)),AM262+AN262+AO262)</f>
        <v>#VALUE!</v>
      </c>
      <c r="AJ262" s="18">
        <f t="shared" si="18"/>
        <v>0</v>
      </c>
      <c r="AK262" s="19">
        <f t="shared" si="19"/>
        <v>0</v>
      </c>
      <c r="AM262" s="4" t="e">
        <f t="shared" si="20"/>
        <v>#VALUE!</v>
      </c>
      <c r="AN262" s="4" t="e">
        <f t="shared" si="21"/>
        <v>#VALUE!</v>
      </c>
      <c r="AO262" s="1" t="e">
        <f t="shared" si="22"/>
        <v>#VALUE!</v>
      </c>
      <c r="AP262" s="20" t="e">
        <f>VLOOKUP(C262,#REF!,4,0)</f>
        <v>#REF!</v>
      </c>
      <c r="AQ262" s="1">
        <f>IFERROR(VLOOKUP(AF262,#REF!,6,0),IF(AJ262&gt;1,AJ262-1,AJ262))</f>
        <v>0</v>
      </c>
      <c r="AR262" s="1">
        <f>IFERROR(VLOOKUP(AF262,#REF!,24,0),0)</f>
        <v>0</v>
      </c>
      <c r="AS262" s="1" t="e">
        <f t="shared" si="23"/>
        <v>#VALUE!</v>
      </c>
      <c r="AT262" s="1" t="e">
        <f t="shared" si="24"/>
        <v>#VALUE!</v>
      </c>
      <c r="AU262" s="1" t="e">
        <f t="shared" si="25"/>
        <v>#VALUE!</v>
      </c>
      <c r="AV262" s="21">
        <f t="shared" si="26"/>
        <v>0</v>
      </c>
      <c r="AW262" s="21" cm="1">
        <f t="array" ref="AW262">IF(L262="DATN",0,IF(L262="DA",IF(LEN(Q262)=0,0,0.2),IF(L262="TN",IF(H262="KSCQ",1,1.5), _xlfn.SWITCH(H262,"CN",1.5,"KSCQ",1.5,"CTTT",2,"HEDSPI",1.8,"Viet-Phap",1.8,"KSTN",1.8,"ThSKH",2,"ThSKT",2,"SIE",2,"LATS",2,"KSCLC",1.8,0))))</f>
        <v>0</v>
      </c>
      <c r="AX262" s="1">
        <f t="shared" si="27"/>
        <v>0</v>
      </c>
      <c r="AY262" s="1" t="b">
        <f t="shared" si="28"/>
        <v>1</v>
      </c>
      <c r="AZ262" s="1" t="e">
        <f t="shared" si="29"/>
        <v>#REF!</v>
      </c>
    </row>
    <row r="263" spans="32:52" ht="12" customHeight="1" x14ac:dyDescent="0.2">
      <c r="AF263" s="16">
        <f t="shared" si="15"/>
        <v>0</v>
      </c>
      <c r="AG263" s="17">
        <f t="shared" si="16"/>
        <v>1</v>
      </c>
      <c r="AH263" s="17" t="e">
        <f t="shared" si="17"/>
        <v>#VALUE!</v>
      </c>
      <c r="AI263" s="18" t="e">
        <f>IFERROR(IF(L263="DA",0,IF(L263="TN",VALUE(LEFT(RIGHT(F263,4),1)),IFERROR(VLOOKUP(C263,#REF!,3,0),VLOOKUP(VALUE(C263),#REF!,3,0))*AG263)),AM263+AN263+AO263)</f>
        <v>#VALUE!</v>
      </c>
      <c r="AJ263" s="18">
        <f t="shared" si="18"/>
        <v>0</v>
      </c>
      <c r="AK263" s="19">
        <f t="shared" si="19"/>
        <v>0</v>
      </c>
      <c r="AM263" s="4" t="e">
        <f t="shared" si="20"/>
        <v>#VALUE!</v>
      </c>
      <c r="AN263" s="4" t="e">
        <f t="shared" si="21"/>
        <v>#VALUE!</v>
      </c>
      <c r="AO263" s="1" t="e">
        <f t="shared" si="22"/>
        <v>#VALUE!</v>
      </c>
      <c r="AP263" s="20" t="e">
        <f>VLOOKUP(C263,#REF!,4,0)</f>
        <v>#REF!</v>
      </c>
      <c r="AQ263" s="1">
        <f>IFERROR(VLOOKUP(AF263,#REF!,6,0),IF(AJ263&gt;1,AJ263-1,AJ263))</f>
        <v>0</v>
      </c>
      <c r="AR263" s="1">
        <f>IFERROR(VLOOKUP(AF263,#REF!,24,0),0)</f>
        <v>0</v>
      </c>
      <c r="AS263" s="1" t="e">
        <f t="shared" si="23"/>
        <v>#VALUE!</v>
      </c>
      <c r="AT263" s="1" t="e">
        <f t="shared" si="24"/>
        <v>#VALUE!</v>
      </c>
      <c r="AU263" s="1" t="e">
        <f t="shared" si="25"/>
        <v>#VALUE!</v>
      </c>
      <c r="AV263" s="21">
        <f t="shared" si="26"/>
        <v>0</v>
      </c>
      <c r="AW263" s="21" cm="1">
        <f t="array" ref="AW263">IF(L263="DATN",0,IF(L263="DA",IF(LEN(Q263)=0,0,0.2),IF(L263="TN",IF(H263="KSCQ",1,1.5), _xlfn.SWITCH(H263,"CN",1.5,"KSCQ",1.5,"CTTT",2,"HEDSPI",1.8,"Viet-Phap",1.8,"KSTN",1.8,"ThSKH",2,"ThSKT",2,"SIE",2,"LATS",2,"KSCLC",1.8,0))))</f>
        <v>0</v>
      </c>
      <c r="AX263" s="1">
        <f t="shared" si="27"/>
        <v>0</v>
      </c>
      <c r="AY263" s="1" t="b">
        <f t="shared" si="28"/>
        <v>1</v>
      </c>
      <c r="AZ263" s="1" t="e">
        <f t="shared" si="29"/>
        <v>#REF!</v>
      </c>
    </row>
    <row r="264" spans="32:52" ht="12" customHeight="1" x14ac:dyDescent="0.2">
      <c r="AF264" s="16">
        <f t="shared" si="15"/>
        <v>0</v>
      </c>
      <c r="AG264" s="17">
        <f t="shared" si="16"/>
        <v>1</v>
      </c>
      <c r="AH264" s="17" t="e">
        <f t="shared" si="17"/>
        <v>#VALUE!</v>
      </c>
      <c r="AI264" s="18" t="e">
        <f>IFERROR(IF(L264="DA",0,IF(L264="TN",VALUE(LEFT(RIGHT(F264,4),1)),IFERROR(VLOOKUP(C264,#REF!,3,0),VLOOKUP(VALUE(C264),#REF!,3,0))*AG264)),AM264+AN264+AO264)</f>
        <v>#VALUE!</v>
      </c>
      <c r="AJ264" s="18">
        <f t="shared" si="18"/>
        <v>0</v>
      </c>
      <c r="AK264" s="19">
        <f t="shared" si="19"/>
        <v>0</v>
      </c>
      <c r="AM264" s="4" t="e">
        <f t="shared" si="20"/>
        <v>#VALUE!</v>
      </c>
      <c r="AN264" s="4" t="e">
        <f t="shared" si="21"/>
        <v>#VALUE!</v>
      </c>
      <c r="AO264" s="1" t="e">
        <f t="shared" si="22"/>
        <v>#VALUE!</v>
      </c>
      <c r="AP264" s="20" t="e">
        <f>VLOOKUP(C264,#REF!,4,0)</f>
        <v>#REF!</v>
      </c>
      <c r="AQ264" s="1">
        <f>IFERROR(VLOOKUP(AF264,#REF!,6,0),IF(AJ264&gt;1,AJ264-1,AJ264))</f>
        <v>0</v>
      </c>
      <c r="AR264" s="1">
        <f>IFERROR(VLOOKUP(AF264,#REF!,24,0),0)</f>
        <v>0</v>
      </c>
      <c r="AS264" s="1" t="e">
        <f t="shared" si="23"/>
        <v>#VALUE!</v>
      </c>
      <c r="AT264" s="1" t="e">
        <f t="shared" si="24"/>
        <v>#VALUE!</v>
      </c>
      <c r="AU264" s="1" t="e">
        <f t="shared" si="25"/>
        <v>#VALUE!</v>
      </c>
      <c r="AV264" s="21">
        <f t="shared" si="26"/>
        <v>0</v>
      </c>
      <c r="AW264" s="21" cm="1">
        <f t="array" ref="AW264">IF(L264="DATN",0,IF(L264="DA",IF(LEN(Q264)=0,0,0.2),IF(L264="TN",IF(H264="KSCQ",1,1.5), _xlfn.SWITCH(H264,"CN",1.5,"KSCQ",1.5,"CTTT",2,"HEDSPI",1.8,"Viet-Phap",1.8,"KSTN",1.8,"ThSKH",2,"ThSKT",2,"SIE",2,"LATS",2,"KSCLC",1.8,0))))</f>
        <v>0</v>
      </c>
      <c r="AX264" s="1">
        <f t="shared" si="27"/>
        <v>0</v>
      </c>
      <c r="AY264" s="1" t="b">
        <f t="shared" si="28"/>
        <v>1</v>
      </c>
      <c r="AZ264" s="1" t="e">
        <f t="shared" si="29"/>
        <v>#REF!</v>
      </c>
    </row>
    <row r="265" spans="32:52" ht="12" customHeight="1" x14ac:dyDescent="0.2">
      <c r="AF265" s="16">
        <f t="shared" si="15"/>
        <v>0</v>
      </c>
      <c r="AG265" s="17">
        <f t="shared" si="16"/>
        <v>1</v>
      </c>
      <c r="AH265" s="17" t="e">
        <f t="shared" si="17"/>
        <v>#VALUE!</v>
      </c>
      <c r="AI265" s="18" t="e">
        <f>IFERROR(IF(L265="DA",0,IF(L265="TN",VALUE(LEFT(RIGHT(F265,4),1)),IFERROR(VLOOKUP(C265,#REF!,3,0),VLOOKUP(VALUE(C265),#REF!,3,0))*AG265)),AM265+AN265+AO265)</f>
        <v>#VALUE!</v>
      </c>
      <c r="AJ265" s="18">
        <f t="shared" si="18"/>
        <v>0</v>
      </c>
      <c r="AK265" s="19">
        <f t="shared" si="19"/>
        <v>0</v>
      </c>
      <c r="AM265" s="4" t="e">
        <f t="shared" si="20"/>
        <v>#VALUE!</v>
      </c>
      <c r="AN265" s="4" t="e">
        <f t="shared" si="21"/>
        <v>#VALUE!</v>
      </c>
      <c r="AO265" s="1" t="e">
        <f t="shared" si="22"/>
        <v>#VALUE!</v>
      </c>
      <c r="AP265" s="20" t="e">
        <f>VLOOKUP(C265,#REF!,4,0)</f>
        <v>#REF!</v>
      </c>
      <c r="AQ265" s="1">
        <f>IFERROR(VLOOKUP(AF265,#REF!,6,0),IF(AJ265&gt;1,AJ265-1,AJ265))</f>
        <v>0</v>
      </c>
      <c r="AR265" s="1">
        <f>IFERROR(VLOOKUP(AF265,#REF!,24,0),0)</f>
        <v>0</v>
      </c>
      <c r="AS265" s="1" t="e">
        <f t="shared" si="23"/>
        <v>#VALUE!</v>
      </c>
      <c r="AT265" s="1" t="e">
        <f t="shared" si="24"/>
        <v>#VALUE!</v>
      </c>
      <c r="AU265" s="1" t="e">
        <f t="shared" si="25"/>
        <v>#VALUE!</v>
      </c>
      <c r="AV265" s="21">
        <f t="shared" si="26"/>
        <v>0</v>
      </c>
      <c r="AW265" s="21" cm="1">
        <f t="array" ref="AW265">IF(L265="DATN",0,IF(L265="DA",IF(LEN(Q265)=0,0,0.2),IF(L265="TN",IF(H265="KSCQ",1,1.5), _xlfn.SWITCH(H265,"CN",1.5,"KSCQ",1.5,"CTTT",2,"HEDSPI",1.8,"Viet-Phap",1.8,"KSTN",1.8,"ThSKH",2,"ThSKT",2,"SIE",2,"LATS",2,"KSCLC",1.8,0))))</f>
        <v>0</v>
      </c>
      <c r="AX265" s="1">
        <f t="shared" si="27"/>
        <v>0</v>
      </c>
      <c r="AY265" s="1" t="b">
        <f t="shared" si="28"/>
        <v>1</v>
      </c>
      <c r="AZ265" s="1" t="e">
        <f t="shared" si="29"/>
        <v>#REF!</v>
      </c>
    </row>
    <row r="266" spans="32:52" ht="12" customHeight="1" x14ac:dyDescent="0.2">
      <c r="AF266" s="16">
        <f t="shared" si="15"/>
        <v>0</v>
      </c>
      <c r="AG266" s="17">
        <f t="shared" si="16"/>
        <v>1</v>
      </c>
      <c r="AH266" s="17" t="e">
        <f t="shared" si="17"/>
        <v>#VALUE!</v>
      </c>
      <c r="AI266" s="18" t="e">
        <f>IFERROR(IF(L266="DA",0,IF(L266="TN",VALUE(LEFT(RIGHT(F266,4),1)),IFERROR(VLOOKUP(C266,#REF!,3,0),VLOOKUP(VALUE(C266),#REF!,3,0))*AG266)),AM266+AN266+AO266)</f>
        <v>#VALUE!</v>
      </c>
      <c r="AJ266" s="18">
        <f t="shared" si="18"/>
        <v>0</v>
      </c>
      <c r="AK266" s="19">
        <f t="shared" si="19"/>
        <v>0</v>
      </c>
      <c r="AM266" s="4" t="e">
        <f t="shared" si="20"/>
        <v>#VALUE!</v>
      </c>
      <c r="AN266" s="4" t="e">
        <f t="shared" si="21"/>
        <v>#VALUE!</v>
      </c>
      <c r="AO266" s="1" t="e">
        <f t="shared" si="22"/>
        <v>#VALUE!</v>
      </c>
      <c r="AP266" s="20" t="e">
        <f>VLOOKUP(C266,#REF!,4,0)</f>
        <v>#REF!</v>
      </c>
      <c r="AQ266" s="1">
        <f>IFERROR(VLOOKUP(AF266,#REF!,6,0),IF(AJ266&gt;1,AJ266-1,AJ266))</f>
        <v>0</v>
      </c>
      <c r="AR266" s="1">
        <f>IFERROR(VLOOKUP(AF266,#REF!,24,0),0)</f>
        <v>0</v>
      </c>
      <c r="AS266" s="1" t="e">
        <f t="shared" si="23"/>
        <v>#VALUE!</v>
      </c>
      <c r="AT266" s="1" t="e">
        <f t="shared" si="24"/>
        <v>#VALUE!</v>
      </c>
      <c r="AU266" s="1" t="e">
        <f t="shared" si="25"/>
        <v>#VALUE!</v>
      </c>
      <c r="AV266" s="21">
        <f t="shared" si="26"/>
        <v>0</v>
      </c>
      <c r="AW266" s="21" cm="1">
        <f t="array" ref="AW266">IF(L266="DATN",0,IF(L266="DA",IF(LEN(Q266)=0,0,0.2),IF(L266="TN",IF(H266="KSCQ",1,1.5), _xlfn.SWITCH(H266,"CN",1.5,"KSCQ",1.5,"CTTT",2,"HEDSPI",1.8,"Viet-Phap",1.8,"KSTN",1.8,"ThSKH",2,"ThSKT",2,"SIE",2,"LATS",2,"KSCLC",1.8,0))))</f>
        <v>0</v>
      </c>
      <c r="AX266" s="1">
        <f t="shared" si="27"/>
        <v>0</v>
      </c>
      <c r="AY266" s="1" t="b">
        <f t="shared" si="28"/>
        <v>1</v>
      </c>
      <c r="AZ266" s="1" t="e">
        <f t="shared" si="29"/>
        <v>#REF!</v>
      </c>
    </row>
    <row r="267" spans="32:52" ht="12" customHeight="1" x14ac:dyDescent="0.2">
      <c r="AF267" s="16">
        <f t="shared" si="15"/>
        <v>0</v>
      </c>
      <c r="AG267" s="17">
        <f t="shared" si="16"/>
        <v>1</v>
      </c>
      <c r="AH267" s="17" t="e">
        <f t="shared" si="17"/>
        <v>#VALUE!</v>
      </c>
      <c r="AI267" s="18" t="e">
        <f>IFERROR(IF(L267="DA",0,IF(L267="TN",VALUE(LEFT(RIGHT(F267,4),1)),IFERROR(VLOOKUP(C267,#REF!,3,0),VLOOKUP(VALUE(C267),#REF!,3,0))*AG267)),AM267+AN267+AO267)</f>
        <v>#VALUE!</v>
      </c>
      <c r="AJ267" s="18">
        <f t="shared" si="18"/>
        <v>0</v>
      </c>
      <c r="AK267" s="19">
        <f t="shared" si="19"/>
        <v>0</v>
      </c>
      <c r="AM267" s="4" t="e">
        <f t="shared" si="20"/>
        <v>#VALUE!</v>
      </c>
      <c r="AN267" s="4" t="e">
        <f t="shared" si="21"/>
        <v>#VALUE!</v>
      </c>
      <c r="AO267" s="1" t="e">
        <f t="shared" si="22"/>
        <v>#VALUE!</v>
      </c>
      <c r="AP267" s="20" t="e">
        <f>VLOOKUP(C267,#REF!,4,0)</f>
        <v>#REF!</v>
      </c>
      <c r="AQ267" s="1">
        <f>IFERROR(VLOOKUP(AF267,#REF!,6,0),IF(AJ267&gt;1,AJ267-1,AJ267))</f>
        <v>0</v>
      </c>
      <c r="AR267" s="1">
        <f>IFERROR(VLOOKUP(AF267,#REF!,24,0),0)</f>
        <v>0</v>
      </c>
      <c r="AS267" s="1" t="e">
        <f t="shared" si="23"/>
        <v>#VALUE!</v>
      </c>
      <c r="AT267" s="1" t="e">
        <f t="shared" si="24"/>
        <v>#VALUE!</v>
      </c>
      <c r="AU267" s="1" t="e">
        <f t="shared" si="25"/>
        <v>#VALUE!</v>
      </c>
      <c r="AV267" s="21">
        <f t="shared" si="26"/>
        <v>0</v>
      </c>
      <c r="AW267" s="21" cm="1">
        <f t="array" ref="AW267">IF(L267="DATN",0,IF(L267="DA",IF(LEN(Q267)=0,0,0.2),IF(L267="TN",IF(H267="KSCQ",1,1.5), _xlfn.SWITCH(H267,"CN",1.5,"KSCQ",1.5,"CTTT",2,"HEDSPI",1.8,"Viet-Phap",1.8,"KSTN",1.8,"ThSKH",2,"ThSKT",2,"SIE",2,"LATS",2,"KSCLC",1.8,0))))</f>
        <v>0</v>
      </c>
      <c r="AX267" s="1">
        <f t="shared" si="27"/>
        <v>0</v>
      </c>
      <c r="AY267" s="1" t="b">
        <f t="shared" si="28"/>
        <v>1</v>
      </c>
      <c r="AZ267" s="1" t="e">
        <f t="shared" si="29"/>
        <v>#REF!</v>
      </c>
    </row>
    <row r="268" spans="32:52" ht="12" customHeight="1" x14ac:dyDescent="0.2">
      <c r="AF268" s="16">
        <f t="shared" si="15"/>
        <v>0</v>
      </c>
      <c r="AG268" s="17">
        <f t="shared" si="16"/>
        <v>1</v>
      </c>
      <c r="AH268" s="17" t="e">
        <f t="shared" si="17"/>
        <v>#VALUE!</v>
      </c>
      <c r="AI268" s="18" t="e">
        <f>IFERROR(IF(L268="DA",0,IF(L268="TN",VALUE(LEFT(RIGHT(F268,4),1)),IFERROR(VLOOKUP(C268,#REF!,3,0),VLOOKUP(VALUE(C268),#REF!,3,0))*AG268)),AM268+AN268+AO268)</f>
        <v>#VALUE!</v>
      </c>
      <c r="AJ268" s="18">
        <f t="shared" si="18"/>
        <v>0</v>
      </c>
      <c r="AK268" s="19">
        <f t="shared" si="19"/>
        <v>0</v>
      </c>
      <c r="AM268" s="4" t="e">
        <f t="shared" si="20"/>
        <v>#VALUE!</v>
      </c>
      <c r="AN268" s="4" t="e">
        <f t="shared" si="21"/>
        <v>#VALUE!</v>
      </c>
      <c r="AO268" s="1" t="e">
        <f t="shared" si="22"/>
        <v>#VALUE!</v>
      </c>
      <c r="AP268" s="20" t="e">
        <f>VLOOKUP(C268,#REF!,4,0)</f>
        <v>#REF!</v>
      </c>
      <c r="AQ268" s="1">
        <f>IFERROR(VLOOKUP(AF268,#REF!,6,0),IF(AJ268&gt;1,AJ268-1,AJ268))</f>
        <v>0</v>
      </c>
      <c r="AR268" s="1">
        <f>IFERROR(VLOOKUP(AF268,#REF!,24,0),0)</f>
        <v>0</v>
      </c>
      <c r="AS268" s="1" t="e">
        <f t="shared" si="23"/>
        <v>#VALUE!</v>
      </c>
      <c r="AT268" s="1" t="e">
        <f t="shared" si="24"/>
        <v>#VALUE!</v>
      </c>
      <c r="AU268" s="1" t="e">
        <f t="shared" si="25"/>
        <v>#VALUE!</v>
      </c>
      <c r="AV268" s="21">
        <f t="shared" si="26"/>
        <v>0</v>
      </c>
      <c r="AW268" s="21" cm="1">
        <f t="array" ref="AW268">IF(L268="DATN",0,IF(L268="DA",IF(LEN(Q268)=0,0,0.2),IF(L268="TN",IF(H268="KSCQ",1,1.5), _xlfn.SWITCH(H268,"CN",1.5,"KSCQ",1.5,"CTTT",2,"HEDSPI",1.8,"Viet-Phap",1.8,"KSTN",1.8,"ThSKH",2,"ThSKT",2,"SIE",2,"LATS",2,"KSCLC",1.8,0))))</f>
        <v>0</v>
      </c>
      <c r="AX268" s="1">
        <f t="shared" si="27"/>
        <v>0</v>
      </c>
      <c r="AY268" s="1" t="b">
        <f t="shared" si="28"/>
        <v>1</v>
      </c>
      <c r="AZ268" s="1" t="e">
        <f t="shared" si="29"/>
        <v>#REF!</v>
      </c>
    </row>
    <row r="269" spans="32:52" ht="12" customHeight="1" x14ac:dyDescent="0.2">
      <c r="AF269" s="16">
        <f t="shared" si="15"/>
        <v>0</v>
      </c>
      <c r="AG269" s="17">
        <f t="shared" si="16"/>
        <v>1</v>
      </c>
      <c r="AH269" s="17" t="e">
        <f t="shared" si="17"/>
        <v>#VALUE!</v>
      </c>
      <c r="AI269" s="18" t="e">
        <f>IFERROR(IF(L269="DA",0,IF(L269="TN",VALUE(LEFT(RIGHT(F269,4),1)),IFERROR(VLOOKUP(C269,#REF!,3,0),VLOOKUP(VALUE(C269),#REF!,3,0))*AG269)),AM269+AN269+AO269)</f>
        <v>#VALUE!</v>
      </c>
      <c r="AJ269" s="18">
        <f t="shared" si="18"/>
        <v>0</v>
      </c>
      <c r="AK269" s="19">
        <f t="shared" si="19"/>
        <v>0</v>
      </c>
      <c r="AM269" s="4" t="e">
        <f t="shared" si="20"/>
        <v>#VALUE!</v>
      </c>
      <c r="AN269" s="4" t="e">
        <f t="shared" si="21"/>
        <v>#VALUE!</v>
      </c>
      <c r="AO269" s="1" t="e">
        <f t="shared" si="22"/>
        <v>#VALUE!</v>
      </c>
      <c r="AP269" s="20" t="e">
        <f>VLOOKUP(C269,#REF!,4,0)</f>
        <v>#REF!</v>
      </c>
      <c r="AQ269" s="1">
        <f>IFERROR(VLOOKUP(AF269,#REF!,6,0),IF(AJ269&gt;1,AJ269-1,AJ269))</f>
        <v>0</v>
      </c>
      <c r="AR269" s="1">
        <f>IFERROR(VLOOKUP(AF269,#REF!,24,0),0)</f>
        <v>0</v>
      </c>
      <c r="AS269" s="1" t="e">
        <f t="shared" si="23"/>
        <v>#VALUE!</v>
      </c>
      <c r="AT269" s="1" t="e">
        <f t="shared" si="24"/>
        <v>#VALUE!</v>
      </c>
      <c r="AU269" s="1" t="e">
        <f t="shared" si="25"/>
        <v>#VALUE!</v>
      </c>
      <c r="AV269" s="21">
        <f t="shared" si="26"/>
        <v>0</v>
      </c>
      <c r="AW269" s="21" cm="1">
        <f t="array" ref="AW269">IF(L269="DATN",0,IF(L269="DA",IF(LEN(Q269)=0,0,0.2),IF(L269="TN",IF(H269="KSCQ",1,1.5), _xlfn.SWITCH(H269,"CN",1.5,"KSCQ",1.5,"CTTT",2,"HEDSPI",1.8,"Viet-Phap",1.8,"KSTN",1.8,"ThSKH",2,"ThSKT",2,"SIE",2,"LATS",2,"KSCLC",1.8,0))))</f>
        <v>0</v>
      </c>
      <c r="AX269" s="1">
        <f t="shared" si="27"/>
        <v>0</v>
      </c>
      <c r="AY269" s="1" t="b">
        <f t="shared" si="28"/>
        <v>1</v>
      </c>
      <c r="AZ269" s="1" t="e">
        <f t="shared" si="29"/>
        <v>#REF!</v>
      </c>
    </row>
    <row r="270" spans="32:52" ht="12" customHeight="1" x14ac:dyDescent="0.2">
      <c r="AF270" s="16">
        <f t="shared" si="15"/>
        <v>0</v>
      </c>
      <c r="AG270" s="17">
        <f t="shared" si="16"/>
        <v>1</v>
      </c>
      <c r="AH270" s="17" t="e">
        <f t="shared" si="17"/>
        <v>#VALUE!</v>
      </c>
      <c r="AI270" s="18" t="e">
        <f>IFERROR(IF(L270="DA",0,IF(L270="TN",VALUE(LEFT(RIGHT(F270,4),1)),IFERROR(VLOOKUP(C270,#REF!,3,0),VLOOKUP(VALUE(C270),#REF!,3,0))*AG270)),AM270+AN270+AO270)</f>
        <v>#VALUE!</v>
      </c>
      <c r="AJ270" s="18">
        <f t="shared" si="18"/>
        <v>0</v>
      </c>
      <c r="AK270" s="19">
        <f t="shared" si="19"/>
        <v>0</v>
      </c>
      <c r="AM270" s="4" t="e">
        <f t="shared" si="20"/>
        <v>#VALUE!</v>
      </c>
      <c r="AN270" s="4" t="e">
        <f t="shared" si="21"/>
        <v>#VALUE!</v>
      </c>
      <c r="AO270" s="1" t="e">
        <f t="shared" si="22"/>
        <v>#VALUE!</v>
      </c>
      <c r="AP270" s="20" t="e">
        <f>VLOOKUP(C270,#REF!,4,0)</f>
        <v>#REF!</v>
      </c>
      <c r="AQ270" s="1">
        <f>IFERROR(VLOOKUP(AF270,#REF!,6,0),IF(AJ270&gt;1,AJ270-1,AJ270))</f>
        <v>0</v>
      </c>
      <c r="AR270" s="1">
        <f>IFERROR(VLOOKUP(AF270,#REF!,24,0),0)</f>
        <v>0</v>
      </c>
      <c r="AS270" s="1" t="e">
        <f t="shared" si="23"/>
        <v>#VALUE!</v>
      </c>
      <c r="AT270" s="1" t="e">
        <f t="shared" si="24"/>
        <v>#VALUE!</v>
      </c>
      <c r="AU270" s="1" t="e">
        <f t="shared" si="25"/>
        <v>#VALUE!</v>
      </c>
      <c r="AV270" s="21">
        <f t="shared" si="26"/>
        <v>0</v>
      </c>
      <c r="AW270" s="21" cm="1">
        <f t="array" ref="AW270">IF(L270="DATN",0,IF(L270="DA",IF(LEN(Q270)=0,0,0.2),IF(L270="TN",IF(H270="KSCQ",1,1.5), _xlfn.SWITCH(H270,"CN",1.5,"KSCQ",1.5,"CTTT",2,"HEDSPI",1.8,"Viet-Phap",1.8,"KSTN",1.8,"ThSKH",2,"ThSKT",2,"SIE",2,"LATS",2,"KSCLC",1.8,0))))</f>
        <v>0</v>
      </c>
      <c r="AX270" s="1">
        <f t="shared" si="27"/>
        <v>0</v>
      </c>
      <c r="AY270" s="1" t="b">
        <f t="shared" si="28"/>
        <v>1</v>
      </c>
      <c r="AZ270" s="1" t="e">
        <f t="shared" si="29"/>
        <v>#REF!</v>
      </c>
    </row>
    <row r="271" spans="32:52" ht="12" customHeight="1" x14ac:dyDescent="0.2">
      <c r="AF271" s="16">
        <f t="shared" si="15"/>
        <v>0</v>
      </c>
      <c r="AG271" s="17">
        <f t="shared" si="16"/>
        <v>1</v>
      </c>
      <c r="AH271" s="17" t="e">
        <f t="shared" si="17"/>
        <v>#VALUE!</v>
      </c>
      <c r="AI271" s="18" t="e">
        <f>IFERROR(IF(L271="DA",0,IF(L271="TN",VALUE(LEFT(RIGHT(F271,4),1)),IFERROR(VLOOKUP(C271,#REF!,3,0),VLOOKUP(VALUE(C271),#REF!,3,0))*AG271)),AM271+AN271+AO271)</f>
        <v>#VALUE!</v>
      </c>
      <c r="AJ271" s="18">
        <f t="shared" si="18"/>
        <v>0</v>
      </c>
      <c r="AK271" s="19">
        <f t="shared" si="19"/>
        <v>0</v>
      </c>
      <c r="AM271" s="4" t="e">
        <f t="shared" si="20"/>
        <v>#VALUE!</v>
      </c>
      <c r="AN271" s="4" t="e">
        <f t="shared" si="21"/>
        <v>#VALUE!</v>
      </c>
      <c r="AO271" s="1" t="e">
        <f t="shared" si="22"/>
        <v>#VALUE!</v>
      </c>
      <c r="AP271" s="20" t="e">
        <f>VLOOKUP(C271,#REF!,4,0)</f>
        <v>#REF!</v>
      </c>
      <c r="AQ271" s="1">
        <f>IFERROR(VLOOKUP(AF271,#REF!,6,0),IF(AJ271&gt;1,AJ271-1,AJ271))</f>
        <v>0</v>
      </c>
      <c r="AR271" s="1">
        <f>IFERROR(VLOOKUP(AF271,#REF!,24,0),0)</f>
        <v>0</v>
      </c>
      <c r="AS271" s="1" t="e">
        <f t="shared" si="23"/>
        <v>#VALUE!</v>
      </c>
      <c r="AT271" s="1" t="e">
        <f t="shared" si="24"/>
        <v>#VALUE!</v>
      </c>
      <c r="AU271" s="1" t="e">
        <f t="shared" si="25"/>
        <v>#VALUE!</v>
      </c>
      <c r="AV271" s="21">
        <f t="shared" si="26"/>
        <v>0</v>
      </c>
      <c r="AW271" s="21" cm="1">
        <f t="array" ref="AW271">IF(L271="DATN",0,IF(L271="DA",IF(LEN(Q271)=0,0,0.2),IF(L271="TN",IF(H271="KSCQ",1,1.5), _xlfn.SWITCH(H271,"CN",1.5,"KSCQ",1.5,"CTTT",2,"HEDSPI",1.8,"Viet-Phap",1.8,"KSTN",1.8,"ThSKH",2,"ThSKT",2,"SIE",2,"LATS",2,"KSCLC",1.8,0))))</f>
        <v>0</v>
      </c>
      <c r="AX271" s="1">
        <f t="shared" si="27"/>
        <v>0</v>
      </c>
      <c r="AY271" s="1" t="b">
        <f t="shared" si="28"/>
        <v>1</v>
      </c>
      <c r="AZ271" s="1" t="e">
        <f t="shared" si="29"/>
        <v>#REF!</v>
      </c>
    </row>
    <row r="272" spans="32:52" ht="15.75" customHeight="1" x14ac:dyDescent="0.2">
      <c r="AF272" s="16">
        <f t="shared" si="15"/>
        <v>0</v>
      </c>
      <c r="AG272" s="17">
        <f t="shared" si="16"/>
        <v>1</v>
      </c>
      <c r="AH272" s="17" t="e">
        <f t="shared" si="17"/>
        <v>#VALUE!</v>
      </c>
      <c r="AI272" s="18" t="e">
        <f>IFERROR(IF(L272="DA",0,IF(L272="TN",VALUE(LEFT(RIGHT(F272,4),1)),IFERROR(VLOOKUP(C272,#REF!,3,0),VLOOKUP(VALUE(C272),#REF!,3,0))*AG272)),AM272+AN272+AO272)</f>
        <v>#VALUE!</v>
      </c>
      <c r="AJ272" s="18">
        <f t="shared" si="18"/>
        <v>0</v>
      </c>
      <c r="AK272" s="19">
        <f t="shared" si="19"/>
        <v>0</v>
      </c>
      <c r="AM272" s="4" t="e">
        <f t="shared" si="20"/>
        <v>#VALUE!</v>
      </c>
      <c r="AN272" s="4" t="e">
        <f t="shared" si="21"/>
        <v>#VALUE!</v>
      </c>
      <c r="AO272" s="1" t="e">
        <f t="shared" si="22"/>
        <v>#VALUE!</v>
      </c>
      <c r="AP272" s="20" t="e">
        <f>VLOOKUP(C272,#REF!,4,0)</f>
        <v>#REF!</v>
      </c>
      <c r="AQ272" s="1">
        <f>IFERROR(VLOOKUP(AF272,#REF!,6,0),IF(AJ272&gt;1,AJ272-1,AJ272))</f>
        <v>0</v>
      </c>
      <c r="AR272" s="1">
        <f>IFERROR(VLOOKUP(AF272,#REF!,24,0),0)</f>
        <v>0</v>
      </c>
      <c r="AS272" s="1" t="e">
        <f t="shared" si="23"/>
        <v>#VALUE!</v>
      </c>
      <c r="AT272" s="1" t="e">
        <f t="shared" si="24"/>
        <v>#VALUE!</v>
      </c>
      <c r="AU272" s="1" t="e">
        <f t="shared" si="25"/>
        <v>#VALUE!</v>
      </c>
      <c r="AV272" s="21">
        <f t="shared" si="26"/>
        <v>0</v>
      </c>
      <c r="AW272" s="21" cm="1">
        <f t="array" ref="AW272">IF(L272="DATN",0,IF(L272="DA",IF(LEN(Q272)=0,0,0.2),IF(L272="TN",IF(H272="KSCQ",1,1.5), _xlfn.SWITCH(H272,"CN",1.5,"KSCQ",1.5,"CTTT",2,"HEDSPI",1.8,"Viet-Phap",1.8,"KSTN",1.8,"ThSKH",2,"ThSKT",2,"SIE",2,"LATS",2,"KSCLC",1.8,0))))</f>
        <v>0</v>
      </c>
      <c r="AX272" s="1">
        <f t="shared" si="27"/>
        <v>0</v>
      </c>
      <c r="AY272" s="1" t="b">
        <f t="shared" si="28"/>
        <v>1</v>
      </c>
      <c r="AZ272" s="1" t="e">
        <f t="shared" si="29"/>
        <v>#REF!</v>
      </c>
    </row>
    <row r="273" spans="32:52" ht="15.75" customHeight="1" x14ac:dyDescent="0.2">
      <c r="AF273" s="16">
        <f t="shared" si="15"/>
        <v>0</v>
      </c>
      <c r="AG273" s="17">
        <f t="shared" si="16"/>
        <v>1</v>
      </c>
      <c r="AH273" s="17" t="e">
        <f t="shared" si="17"/>
        <v>#VALUE!</v>
      </c>
      <c r="AI273" s="18" t="e">
        <f>IFERROR(IF(L273="DA",0,IF(L273="TN",VALUE(LEFT(RIGHT(F273,4),1)),IFERROR(VLOOKUP(C273,#REF!,3,0),VLOOKUP(VALUE(C273),#REF!,3,0))*AG273)),AM273+AN273+AO273)</f>
        <v>#VALUE!</v>
      </c>
      <c r="AJ273" s="18">
        <f t="shared" si="18"/>
        <v>0</v>
      </c>
      <c r="AK273" s="19">
        <f t="shared" si="19"/>
        <v>0</v>
      </c>
      <c r="AM273" s="4" t="e">
        <f t="shared" si="20"/>
        <v>#VALUE!</v>
      </c>
      <c r="AN273" s="4" t="e">
        <f t="shared" si="21"/>
        <v>#VALUE!</v>
      </c>
      <c r="AO273" s="1" t="e">
        <f t="shared" si="22"/>
        <v>#VALUE!</v>
      </c>
      <c r="AP273" s="20" t="e">
        <f>VLOOKUP(C273,#REF!,4,0)</f>
        <v>#REF!</v>
      </c>
      <c r="AQ273" s="1">
        <f>IFERROR(VLOOKUP(AF273,#REF!,6,0),IF(AJ273&gt;1,AJ273-1,AJ273))</f>
        <v>0</v>
      </c>
      <c r="AR273" s="1">
        <f>IFERROR(VLOOKUP(AF273,#REF!,24,0),0)</f>
        <v>0</v>
      </c>
      <c r="AS273" s="1" t="e">
        <f t="shared" si="23"/>
        <v>#VALUE!</v>
      </c>
      <c r="AT273" s="1" t="e">
        <f t="shared" si="24"/>
        <v>#VALUE!</v>
      </c>
      <c r="AU273" s="1" t="e">
        <f t="shared" si="25"/>
        <v>#VALUE!</v>
      </c>
      <c r="AV273" s="21">
        <f t="shared" si="26"/>
        <v>0</v>
      </c>
      <c r="AW273" s="21" cm="1">
        <f t="array" ref="AW273">IF(L273="DATN",0,IF(L273="DA",IF(LEN(Q273)=0,0,0.2),IF(L273="TN",IF(H273="KSCQ",1,1.5), _xlfn.SWITCH(H273,"CN",1.5,"KSCQ",1.5,"CTTT",2,"HEDSPI",1.8,"Viet-Phap",1.8,"KSTN",1.8,"ThSKH",2,"ThSKT",2,"SIE",2,"LATS",2,"KSCLC",1.8,0))))</f>
        <v>0</v>
      </c>
      <c r="AX273" s="1">
        <f t="shared" si="27"/>
        <v>0</v>
      </c>
      <c r="AY273" s="1" t="b">
        <f t="shared" si="28"/>
        <v>1</v>
      </c>
      <c r="AZ273" s="1" t="e">
        <f t="shared" si="29"/>
        <v>#REF!</v>
      </c>
    </row>
    <row r="274" spans="32:52" ht="15.75" customHeight="1" x14ac:dyDescent="0.2">
      <c r="AF274" s="16">
        <f t="shared" si="15"/>
        <v>0</v>
      </c>
      <c r="AG274" s="17">
        <f t="shared" si="16"/>
        <v>1</v>
      </c>
      <c r="AH274" s="17" t="e">
        <f t="shared" si="17"/>
        <v>#VALUE!</v>
      </c>
      <c r="AI274" s="18" t="e">
        <f>IFERROR(IF(L274="DA",0,IF(L274="TN",VALUE(LEFT(RIGHT(F274,4),1)),IFERROR(VLOOKUP(C274,#REF!,3,0),VLOOKUP(VALUE(C274),#REF!,3,0))*AG274)),AM274+AN274+AO274)</f>
        <v>#VALUE!</v>
      </c>
      <c r="AJ274" s="18">
        <f t="shared" si="18"/>
        <v>0</v>
      </c>
      <c r="AK274" s="19">
        <f t="shared" si="19"/>
        <v>0</v>
      </c>
      <c r="AM274" s="4" t="e">
        <f t="shared" si="20"/>
        <v>#VALUE!</v>
      </c>
      <c r="AN274" s="4" t="e">
        <f t="shared" si="21"/>
        <v>#VALUE!</v>
      </c>
      <c r="AO274" s="1" t="e">
        <f t="shared" si="22"/>
        <v>#VALUE!</v>
      </c>
      <c r="AP274" s="20" t="e">
        <f>VLOOKUP(C274,#REF!,4,0)</f>
        <v>#REF!</v>
      </c>
      <c r="AQ274" s="1">
        <f>IFERROR(VLOOKUP(AF274,#REF!,6,0),IF(AJ274&gt;1,AJ274-1,AJ274))</f>
        <v>0</v>
      </c>
      <c r="AR274" s="1">
        <f>IFERROR(VLOOKUP(AF274,#REF!,24,0),0)</f>
        <v>0</v>
      </c>
      <c r="AS274" s="1" t="e">
        <f t="shared" si="23"/>
        <v>#VALUE!</v>
      </c>
      <c r="AT274" s="1" t="e">
        <f t="shared" si="24"/>
        <v>#VALUE!</v>
      </c>
      <c r="AU274" s="1" t="e">
        <f t="shared" si="25"/>
        <v>#VALUE!</v>
      </c>
      <c r="AV274" s="21">
        <f t="shared" si="26"/>
        <v>0</v>
      </c>
      <c r="AW274" s="21" cm="1">
        <f t="array" ref="AW274">IF(L274="DATN",0,IF(L274="DA",IF(LEN(Q274)=0,0,0.2),IF(L274="TN",IF(H274="KSCQ",1,1.5), _xlfn.SWITCH(H274,"CN",1.5,"KSCQ",1.5,"CTTT",2,"HEDSPI",1.8,"Viet-Phap",1.8,"KSTN",1.8,"ThSKH",2,"ThSKT",2,"SIE",2,"LATS",2,"KSCLC",1.8,0))))</f>
        <v>0</v>
      </c>
      <c r="AX274" s="1">
        <f t="shared" si="27"/>
        <v>0</v>
      </c>
      <c r="AY274" s="1" t="b">
        <f t="shared" si="28"/>
        <v>1</v>
      </c>
      <c r="AZ274" s="1" t="e">
        <f t="shared" si="29"/>
        <v>#REF!</v>
      </c>
    </row>
    <row r="275" spans="32:52" ht="15.75" customHeight="1" x14ac:dyDescent="0.2">
      <c r="AF275" s="16">
        <f t="shared" si="15"/>
        <v>0</v>
      </c>
      <c r="AG275" s="17">
        <f t="shared" si="16"/>
        <v>1</v>
      </c>
      <c r="AH275" s="17" t="e">
        <f t="shared" si="17"/>
        <v>#VALUE!</v>
      </c>
      <c r="AI275" s="18" t="e">
        <f>IFERROR(IF(L275="DA",0,IF(L275="TN",VALUE(LEFT(RIGHT(F275,4),1)),IFERROR(VLOOKUP(C275,#REF!,3,0),VLOOKUP(VALUE(C275),#REF!,3,0))*AG275)),AM275+AN275+AO275)</f>
        <v>#VALUE!</v>
      </c>
      <c r="AJ275" s="18">
        <f t="shared" si="18"/>
        <v>0</v>
      </c>
      <c r="AK275" s="19">
        <f t="shared" si="19"/>
        <v>0</v>
      </c>
      <c r="AM275" s="4" t="e">
        <f t="shared" si="20"/>
        <v>#VALUE!</v>
      </c>
      <c r="AN275" s="4" t="e">
        <f t="shared" si="21"/>
        <v>#VALUE!</v>
      </c>
      <c r="AO275" s="1" t="e">
        <f t="shared" si="22"/>
        <v>#VALUE!</v>
      </c>
      <c r="AP275" s="20" t="e">
        <f>VLOOKUP(C275,#REF!,4,0)</f>
        <v>#REF!</v>
      </c>
      <c r="AQ275" s="1">
        <f>IFERROR(VLOOKUP(AF275,#REF!,6,0),IF(AJ275&gt;1,AJ275-1,AJ275))</f>
        <v>0</v>
      </c>
      <c r="AR275" s="1">
        <f>IFERROR(VLOOKUP(AF275,#REF!,24,0),0)</f>
        <v>0</v>
      </c>
      <c r="AS275" s="1" t="e">
        <f t="shared" si="23"/>
        <v>#VALUE!</v>
      </c>
      <c r="AT275" s="1" t="e">
        <f t="shared" si="24"/>
        <v>#VALUE!</v>
      </c>
      <c r="AU275" s="1" t="e">
        <f t="shared" si="25"/>
        <v>#VALUE!</v>
      </c>
      <c r="AV275" s="21">
        <f t="shared" si="26"/>
        <v>0</v>
      </c>
      <c r="AW275" s="21" cm="1">
        <f t="array" ref="AW275">IF(L275="DATN",0,IF(L275="DA",IF(LEN(Q275)=0,0,0.2),IF(L275="TN",IF(H275="KSCQ",1,1.5), _xlfn.SWITCH(H275,"CN",1.5,"KSCQ",1.5,"CTTT",2,"HEDSPI",1.8,"Viet-Phap",1.8,"KSTN",1.8,"ThSKH",2,"ThSKT",2,"SIE",2,"LATS",2,"KSCLC",1.8,0))))</f>
        <v>0</v>
      </c>
      <c r="AX275" s="1">
        <f t="shared" si="27"/>
        <v>0</v>
      </c>
      <c r="AY275" s="1" t="b">
        <f t="shared" si="28"/>
        <v>1</v>
      </c>
      <c r="AZ275" s="1" t="e">
        <f t="shared" si="29"/>
        <v>#REF!</v>
      </c>
    </row>
    <row r="276" spans="32:52" ht="15.75" customHeight="1" x14ac:dyDescent="0.2">
      <c r="AF276" s="16">
        <f t="shared" si="15"/>
        <v>0</v>
      </c>
      <c r="AG276" s="17">
        <f t="shared" si="16"/>
        <v>1</v>
      </c>
      <c r="AH276" s="17" t="e">
        <f t="shared" si="17"/>
        <v>#VALUE!</v>
      </c>
      <c r="AI276" s="18" t="e">
        <f>IFERROR(IF(L276="DA",0,IF(L276="TN",VALUE(LEFT(RIGHT(F276,4),1)),IFERROR(VLOOKUP(C276,#REF!,3,0),VLOOKUP(VALUE(C276),#REF!,3,0))*AG276)),AM276+AN276+AO276)</f>
        <v>#VALUE!</v>
      </c>
      <c r="AJ276" s="18">
        <f t="shared" si="18"/>
        <v>0</v>
      </c>
      <c r="AK276" s="19">
        <f t="shared" si="19"/>
        <v>0</v>
      </c>
      <c r="AM276" s="4" t="e">
        <f t="shared" si="20"/>
        <v>#VALUE!</v>
      </c>
      <c r="AN276" s="4" t="e">
        <f t="shared" si="21"/>
        <v>#VALUE!</v>
      </c>
      <c r="AO276" s="1" t="e">
        <f t="shared" si="22"/>
        <v>#VALUE!</v>
      </c>
      <c r="AP276" s="20" t="e">
        <f>VLOOKUP(C276,#REF!,4,0)</f>
        <v>#REF!</v>
      </c>
      <c r="AQ276" s="1">
        <f>IFERROR(VLOOKUP(AF276,#REF!,6,0),IF(AJ276&gt;1,AJ276-1,AJ276))</f>
        <v>0</v>
      </c>
      <c r="AR276" s="1">
        <f>IFERROR(VLOOKUP(AF276,#REF!,24,0),0)</f>
        <v>0</v>
      </c>
      <c r="AS276" s="1" t="e">
        <f t="shared" si="23"/>
        <v>#VALUE!</v>
      </c>
      <c r="AT276" s="1" t="e">
        <f t="shared" si="24"/>
        <v>#VALUE!</v>
      </c>
      <c r="AU276" s="1" t="e">
        <f t="shared" si="25"/>
        <v>#VALUE!</v>
      </c>
      <c r="AV276" s="21">
        <f t="shared" si="26"/>
        <v>0</v>
      </c>
      <c r="AW276" s="21" cm="1">
        <f t="array" ref="AW276">IF(L276="DATN",0,IF(L276="DA",IF(LEN(Q276)=0,0,0.2),IF(L276="TN",IF(H276="KSCQ",1,1.5), _xlfn.SWITCH(H276,"CN",1.5,"KSCQ",1.5,"CTTT",2,"HEDSPI",1.8,"Viet-Phap",1.8,"KSTN",1.8,"ThSKH",2,"ThSKT",2,"SIE",2,"LATS",2,"KSCLC",1.8,0))))</f>
        <v>0</v>
      </c>
      <c r="AX276" s="1">
        <f t="shared" si="27"/>
        <v>0</v>
      </c>
      <c r="AY276" s="1" t="b">
        <f t="shared" si="28"/>
        <v>1</v>
      </c>
      <c r="AZ276" s="1" t="e">
        <f t="shared" si="29"/>
        <v>#REF!</v>
      </c>
    </row>
    <row r="277" spans="32:52" ht="15.75" customHeight="1" x14ac:dyDescent="0.2">
      <c r="AF277" s="16">
        <f t="shared" si="15"/>
        <v>0</v>
      </c>
      <c r="AG277" s="17">
        <f t="shared" si="16"/>
        <v>1</v>
      </c>
      <c r="AH277" s="17" t="e">
        <f t="shared" si="17"/>
        <v>#VALUE!</v>
      </c>
      <c r="AI277" s="18" t="e">
        <f>IFERROR(IF(L277="DA",0,IF(L277="TN",VALUE(LEFT(RIGHT(F277,4),1)),IFERROR(VLOOKUP(C277,#REF!,3,0),VLOOKUP(VALUE(C277),#REF!,3,0))*AG277)),AM277+AN277+AO277)</f>
        <v>#VALUE!</v>
      </c>
      <c r="AJ277" s="18">
        <f t="shared" si="18"/>
        <v>0</v>
      </c>
      <c r="AK277" s="19">
        <f t="shared" si="19"/>
        <v>0</v>
      </c>
      <c r="AM277" s="4" t="e">
        <f t="shared" si="20"/>
        <v>#VALUE!</v>
      </c>
      <c r="AN277" s="4" t="e">
        <f t="shared" si="21"/>
        <v>#VALUE!</v>
      </c>
      <c r="AO277" s="1" t="e">
        <f t="shared" si="22"/>
        <v>#VALUE!</v>
      </c>
      <c r="AP277" s="20" t="e">
        <f>VLOOKUP(C277,#REF!,4,0)</f>
        <v>#REF!</v>
      </c>
      <c r="AQ277" s="1">
        <f>IFERROR(VLOOKUP(AF277,#REF!,6,0),IF(AJ277&gt;1,AJ277-1,AJ277))</f>
        <v>0</v>
      </c>
      <c r="AR277" s="1">
        <f>IFERROR(VLOOKUP(AF277,#REF!,24,0),0)</f>
        <v>0</v>
      </c>
      <c r="AS277" s="1" t="e">
        <f t="shared" si="23"/>
        <v>#VALUE!</v>
      </c>
      <c r="AT277" s="1" t="e">
        <f t="shared" si="24"/>
        <v>#VALUE!</v>
      </c>
      <c r="AU277" s="1" t="e">
        <f t="shared" si="25"/>
        <v>#VALUE!</v>
      </c>
      <c r="AV277" s="21">
        <f t="shared" si="26"/>
        <v>0</v>
      </c>
      <c r="AW277" s="21" cm="1">
        <f t="array" ref="AW277">IF(L277="DATN",0,IF(L277="DA",IF(LEN(Q277)=0,0,0.2),IF(L277="TN",IF(H277="KSCQ",1,1.5), _xlfn.SWITCH(H277,"CN",1.5,"KSCQ",1.5,"CTTT",2,"HEDSPI",1.8,"Viet-Phap",1.8,"KSTN",1.8,"ThSKH",2,"ThSKT",2,"SIE",2,"LATS",2,"KSCLC",1.8,0))))</f>
        <v>0</v>
      </c>
      <c r="AX277" s="1">
        <f t="shared" si="27"/>
        <v>0</v>
      </c>
      <c r="AY277" s="1" t="b">
        <f t="shared" si="28"/>
        <v>1</v>
      </c>
      <c r="AZ277" s="1" t="e">
        <f t="shared" si="29"/>
        <v>#REF!</v>
      </c>
    </row>
    <row r="278" spans="32:52" ht="15.75" customHeight="1" x14ac:dyDescent="0.2">
      <c r="AF278" s="16">
        <f t="shared" si="15"/>
        <v>0</v>
      </c>
      <c r="AG278" s="17">
        <f t="shared" si="16"/>
        <v>1</v>
      </c>
      <c r="AH278" s="17" t="e">
        <f t="shared" si="17"/>
        <v>#VALUE!</v>
      </c>
      <c r="AI278" s="18" t="e">
        <f>IFERROR(IF(L278="DA",0,IF(L278="TN",VALUE(LEFT(RIGHT(F278,4),1)),IFERROR(VLOOKUP(C278,#REF!,3,0),VLOOKUP(VALUE(C278),#REF!,3,0))*AG278)),AM278+AN278+AO278)</f>
        <v>#VALUE!</v>
      </c>
      <c r="AJ278" s="18">
        <f t="shared" si="18"/>
        <v>0</v>
      </c>
      <c r="AK278" s="19">
        <f t="shared" si="19"/>
        <v>0</v>
      </c>
      <c r="AM278" s="4" t="e">
        <f t="shared" si="20"/>
        <v>#VALUE!</v>
      </c>
      <c r="AN278" s="4" t="e">
        <f t="shared" si="21"/>
        <v>#VALUE!</v>
      </c>
      <c r="AO278" s="1" t="e">
        <f t="shared" si="22"/>
        <v>#VALUE!</v>
      </c>
      <c r="AP278" s="20" t="e">
        <f>VLOOKUP(C278,#REF!,4,0)</f>
        <v>#REF!</v>
      </c>
      <c r="AQ278" s="1">
        <f>IFERROR(VLOOKUP(AF278,#REF!,6,0),IF(AJ278&gt;1,AJ278-1,AJ278))</f>
        <v>0</v>
      </c>
      <c r="AR278" s="1">
        <f>IFERROR(VLOOKUP(AF278,#REF!,24,0),0)</f>
        <v>0</v>
      </c>
      <c r="AS278" s="1" t="e">
        <f t="shared" si="23"/>
        <v>#VALUE!</v>
      </c>
      <c r="AT278" s="1" t="e">
        <f t="shared" si="24"/>
        <v>#VALUE!</v>
      </c>
      <c r="AU278" s="1" t="e">
        <f t="shared" si="25"/>
        <v>#VALUE!</v>
      </c>
      <c r="AV278" s="21">
        <f t="shared" si="26"/>
        <v>0</v>
      </c>
      <c r="AW278" s="21" cm="1">
        <f t="array" ref="AW278">IF(L278="DATN",0,IF(L278="DA",IF(LEN(Q278)=0,0,0.2),IF(L278="TN",IF(H278="KSCQ",1,1.5), _xlfn.SWITCH(H278,"CN",1.5,"KSCQ",1.5,"CTTT",2,"HEDSPI",1.8,"Viet-Phap",1.8,"KSTN",1.8,"ThSKH",2,"ThSKT",2,"SIE",2,"LATS",2,"KSCLC",1.8,0))))</f>
        <v>0</v>
      </c>
      <c r="AX278" s="1">
        <f t="shared" si="27"/>
        <v>0</v>
      </c>
      <c r="AY278" s="1" t="b">
        <f t="shared" si="28"/>
        <v>1</v>
      </c>
      <c r="AZ278" s="1" t="e">
        <f t="shared" si="29"/>
        <v>#REF!</v>
      </c>
    </row>
    <row r="279" spans="32:52" ht="15.75" customHeight="1" x14ac:dyDescent="0.2">
      <c r="AF279" s="16">
        <f t="shared" si="15"/>
        <v>0</v>
      </c>
      <c r="AG279" s="17">
        <f t="shared" si="16"/>
        <v>1</v>
      </c>
      <c r="AH279" s="17" t="e">
        <f t="shared" si="17"/>
        <v>#VALUE!</v>
      </c>
      <c r="AI279" s="18" t="e">
        <f>IFERROR(IF(L279="DA",0,IF(L279="TN",VALUE(LEFT(RIGHT(F279,4),1)),IFERROR(VLOOKUP(C279,#REF!,3,0),VLOOKUP(VALUE(C279),#REF!,3,0))*AG279)),AM279+AN279+AO279)</f>
        <v>#VALUE!</v>
      </c>
      <c r="AJ279" s="18">
        <f t="shared" si="18"/>
        <v>0</v>
      </c>
      <c r="AK279" s="19">
        <f t="shared" si="19"/>
        <v>0</v>
      </c>
      <c r="AM279" s="4" t="e">
        <f t="shared" si="20"/>
        <v>#VALUE!</v>
      </c>
      <c r="AN279" s="4" t="e">
        <f t="shared" si="21"/>
        <v>#VALUE!</v>
      </c>
      <c r="AO279" s="1" t="e">
        <f t="shared" si="22"/>
        <v>#VALUE!</v>
      </c>
      <c r="AP279" s="20" t="e">
        <f>VLOOKUP(C279,#REF!,4,0)</f>
        <v>#REF!</v>
      </c>
      <c r="AQ279" s="1">
        <f>IFERROR(VLOOKUP(AF279,#REF!,6,0),IF(AJ279&gt;1,AJ279-1,AJ279))</f>
        <v>0</v>
      </c>
      <c r="AR279" s="1">
        <f>IFERROR(VLOOKUP(AF279,#REF!,24,0),0)</f>
        <v>0</v>
      </c>
      <c r="AS279" s="1" t="e">
        <f t="shared" si="23"/>
        <v>#VALUE!</v>
      </c>
      <c r="AT279" s="1" t="e">
        <f t="shared" si="24"/>
        <v>#VALUE!</v>
      </c>
      <c r="AU279" s="1" t="e">
        <f t="shared" si="25"/>
        <v>#VALUE!</v>
      </c>
      <c r="AV279" s="21">
        <f t="shared" si="26"/>
        <v>0</v>
      </c>
      <c r="AW279" s="21" cm="1">
        <f t="array" ref="AW279">IF(L279="DATN",0,IF(L279="DA",IF(LEN(Q279)=0,0,0.2),IF(L279="TN",IF(H279="KSCQ",1,1.5), _xlfn.SWITCH(H279,"CN",1.5,"KSCQ",1.5,"CTTT",2,"HEDSPI",1.8,"Viet-Phap",1.8,"KSTN",1.8,"ThSKH",2,"ThSKT",2,"SIE",2,"LATS",2,"KSCLC",1.8,0))))</f>
        <v>0</v>
      </c>
      <c r="AX279" s="1">
        <f t="shared" si="27"/>
        <v>0</v>
      </c>
      <c r="AY279" s="1" t="b">
        <f t="shared" si="28"/>
        <v>1</v>
      </c>
      <c r="AZ279" s="1" t="e">
        <f t="shared" si="29"/>
        <v>#REF!</v>
      </c>
    </row>
    <row r="280" spans="32:52" ht="15.75" customHeight="1" x14ac:dyDescent="0.2">
      <c r="AF280" s="16">
        <f t="shared" si="15"/>
        <v>0</v>
      </c>
      <c r="AG280" s="17">
        <f t="shared" si="16"/>
        <v>1</v>
      </c>
      <c r="AH280" s="17" t="e">
        <f t="shared" si="17"/>
        <v>#VALUE!</v>
      </c>
      <c r="AI280" s="18" t="e">
        <f>IFERROR(IF(L280="DA",0,IF(L280="TN",VALUE(LEFT(RIGHT(F280,4),1)),IFERROR(VLOOKUP(C280,#REF!,3,0),VLOOKUP(VALUE(C280),#REF!,3,0))*AG280)),AM280+AN280+AO280)</f>
        <v>#VALUE!</v>
      </c>
      <c r="AJ280" s="18">
        <f t="shared" si="18"/>
        <v>0</v>
      </c>
      <c r="AK280" s="19">
        <f t="shared" si="19"/>
        <v>0</v>
      </c>
      <c r="AM280" s="4" t="e">
        <f t="shared" si="20"/>
        <v>#VALUE!</v>
      </c>
      <c r="AN280" s="4" t="e">
        <f t="shared" si="21"/>
        <v>#VALUE!</v>
      </c>
      <c r="AO280" s="1" t="e">
        <f t="shared" si="22"/>
        <v>#VALUE!</v>
      </c>
      <c r="AP280" s="20" t="e">
        <f>VLOOKUP(C280,#REF!,4,0)</f>
        <v>#REF!</v>
      </c>
      <c r="AQ280" s="1">
        <f>IFERROR(VLOOKUP(AF280,#REF!,6,0),IF(AJ280&gt;1,AJ280-1,AJ280))</f>
        <v>0</v>
      </c>
      <c r="AR280" s="1">
        <f>IFERROR(VLOOKUP(AF280,#REF!,24,0),0)</f>
        <v>0</v>
      </c>
      <c r="AS280" s="1" t="e">
        <f t="shared" si="23"/>
        <v>#VALUE!</v>
      </c>
      <c r="AT280" s="1" t="e">
        <f t="shared" si="24"/>
        <v>#VALUE!</v>
      </c>
      <c r="AU280" s="1" t="e">
        <f t="shared" si="25"/>
        <v>#VALUE!</v>
      </c>
      <c r="AV280" s="21">
        <f t="shared" si="26"/>
        <v>0</v>
      </c>
      <c r="AW280" s="21" cm="1">
        <f t="array" ref="AW280">IF(L280="DATN",0,IF(L280="DA",IF(LEN(Q280)=0,0,0.2),IF(L280="TN",IF(H280="KSCQ",1,1.5), _xlfn.SWITCH(H280,"CN",1.5,"KSCQ",1.5,"CTTT",2,"HEDSPI",1.8,"Viet-Phap",1.8,"KSTN",1.8,"ThSKH",2,"ThSKT",2,"SIE",2,"LATS",2,"KSCLC",1.8,0))))</f>
        <v>0</v>
      </c>
      <c r="AX280" s="1">
        <f t="shared" si="27"/>
        <v>0</v>
      </c>
      <c r="AY280" s="1" t="b">
        <f t="shared" si="28"/>
        <v>1</v>
      </c>
      <c r="AZ280" s="1" t="e">
        <f t="shared" si="29"/>
        <v>#REF!</v>
      </c>
    </row>
    <row r="281" spans="32:52" ht="15.75" customHeight="1" x14ac:dyDescent="0.2">
      <c r="AF281" s="16">
        <f t="shared" si="15"/>
        <v>0</v>
      </c>
      <c r="AG281" s="17">
        <f t="shared" si="16"/>
        <v>1</v>
      </c>
      <c r="AH281" s="17" t="e">
        <f t="shared" si="17"/>
        <v>#VALUE!</v>
      </c>
      <c r="AI281" s="18" t="e">
        <f>IFERROR(IF(L281="DA",0,IF(L281="TN",VALUE(LEFT(RIGHT(F281,4),1)),IFERROR(VLOOKUP(C281,#REF!,3,0),VLOOKUP(VALUE(C281),#REF!,3,0))*AG281)),AM281+AN281+AO281)</f>
        <v>#VALUE!</v>
      </c>
      <c r="AJ281" s="18">
        <f t="shared" si="18"/>
        <v>0</v>
      </c>
      <c r="AK281" s="19">
        <f t="shared" si="19"/>
        <v>0</v>
      </c>
      <c r="AM281" s="4" t="e">
        <f t="shared" si="20"/>
        <v>#VALUE!</v>
      </c>
      <c r="AN281" s="4" t="e">
        <f t="shared" si="21"/>
        <v>#VALUE!</v>
      </c>
      <c r="AO281" s="1" t="e">
        <f t="shared" si="22"/>
        <v>#VALUE!</v>
      </c>
      <c r="AP281" s="20" t="e">
        <f>VLOOKUP(C281,#REF!,4,0)</f>
        <v>#REF!</v>
      </c>
      <c r="AQ281" s="1">
        <f>IFERROR(VLOOKUP(AF281,#REF!,6,0),IF(AJ281&gt;1,AJ281-1,AJ281))</f>
        <v>0</v>
      </c>
      <c r="AR281" s="1">
        <f>IFERROR(VLOOKUP(AF281,#REF!,24,0),0)</f>
        <v>0</v>
      </c>
      <c r="AS281" s="1" t="e">
        <f t="shared" si="23"/>
        <v>#VALUE!</v>
      </c>
      <c r="AT281" s="1" t="e">
        <f t="shared" si="24"/>
        <v>#VALUE!</v>
      </c>
      <c r="AU281" s="1" t="e">
        <f t="shared" si="25"/>
        <v>#VALUE!</v>
      </c>
      <c r="AV281" s="21">
        <f t="shared" si="26"/>
        <v>0</v>
      </c>
      <c r="AW281" s="21" cm="1">
        <f t="array" ref="AW281">IF(L281="DATN",0,IF(L281="DA",IF(LEN(Q281)=0,0,0.2),IF(L281="TN",IF(H281="KSCQ",1,1.5), _xlfn.SWITCH(H281,"CN",1.5,"KSCQ",1.5,"CTTT",2,"HEDSPI",1.8,"Viet-Phap",1.8,"KSTN",1.8,"ThSKH",2,"ThSKT",2,"SIE",2,"LATS",2,"KSCLC",1.8,0))))</f>
        <v>0</v>
      </c>
      <c r="AX281" s="1">
        <f t="shared" si="27"/>
        <v>0</v>
      </c>
      <c r="AY281" s="1" t="b">
        <f t="shared" si="28"/>
        <v>1</v>
      </c>
      <c r="AZ281" s="1" t="e">
        <f t="shared" si="29"/>
        <v>#REF!</v>
      </c>
    </row>
    <row r="282" spans="32:52" ht="15.75" customHeight="1" x14ac:dyDescent="0.2">
      <c r="AF282" s="16">
        <f t="shared" si="15"/>
        <v>0</v>
      </c>
      <c r="AG282" s="17">
        <f t="shared" si="16"/>
        <v>1</v>
      </c>
      <c r="AH282" s="17" t="e">
        <f t="shared" si="17"/>
        <v>#VALUE!</v>
      </c>
      <c r="AI282" s="18" t="e">
        <f>IFERROR(IF(L282="DA",0,IF(L282="TN",VALUE(LEFT(RIGHT(F282,4),1)),IFERROR(VLOOKUP(C282,#REF!,3,0),VLOOKUP(VALUE(C282),#REF!,3,0))*AG282)),AM282+AN282+AO282)</f>
        <v>#VALUE!</v>
      </c>
      <c r="AJ282" s="18">
        <f t="shared" si="18"/>
        <v>0</v>
      </c>
      <c r="AK282" s="19">
        <f t="shared" si="19"/>
        <v>0</v>
      </c>
      <c r="AM282" s="4" t="e">
        <f t="shared" si="20"/>
        <v>#VALUE!</v>
      </c>
      <c r="AN282" s="4" t="e">
        <f t="shared" si="21"/>
        <v>#VALUE!</v>
      </c>
      <c r="AO282" s="1" t="e">
        <f t="shared" si="22"/>
        <v>#VALUE!</v>
      </c>
      <c r="AP282" s="20" t="e">
        <f>VLOOKUP(C282,#REF!,4,0)</f>
        <v>#REF!</v>
      </c>
      <c r="AQ282" s="1">
        <f>IFERROR(VLOOKUP(AF282,#REF!,6,0),IF(AJ282&gt;1,AJ282-1,AJ282))</f>
        <v>0</v>
      </c>
      <c r="AR282" s="1">
        <f>IFERROR(VLOOKUP(AF282,#REF!,24,0),0)</f>
        <v>0</v>
      </c>
      <c r="AS282" s="1" t="e">
        <f t="shared" si="23"/>
        <v>#VALUE!</v>
      </c>
      <c r="AT282" s="1" t="e">
        <f t="shared" si="24"/>
        <v>#VALUE!</v>
      </c>
      <c r="AU282" s="1" t="e">
        <f t="shared" si="25"/>
        <v>#VALUE!</v>
      </c>
      <c r="AV282" s="21">
        <f t="shared" si="26"/>
        <v>0</v>
      </c>
      <c r="AW282" s="21" cm="1">
        <f t="array" ref="AW282">IF(L282="DATN",0,IF(L282="DA",IF(LEN(Q282)=0,0,0.2),IF(L282="TN",IF(H282="KSCQ",1,1.5), _xlfn.SWITCH(H282,"CN",1.5,"KSCQ",1.5,"CTTT",2,"HEDSPI",1.8,"Viet-Phap",1.8,"KSTN",1.8,"ThSKH",2,"ThSKT",2,"SIE",2,"LATS",2,"KSCLC",1.8,0))))</f>
        <v>0</v>
      </c>
      <c r="AX282" s="1">
        <f t="shared" si="27"/>
        <v>0</v>
      </c>
      <c r="AY282" s="1" t="b">
        <f t="shared" si="28"/>
        <v>1</v>
      </c>
      <c r="AZ282" s="1" t="e">
        <f t="shared" si="29"/>
        <v>#REF!</v>
      </c>
    </row>
    <row r="283" spans="32:52" ht="15.75" customHeight="1" x14ac:dyDescent="0.2">
      <c r="AF283" s="16">
        <f t="shared" si="15"/>
        <v>0</v>
      </c>
      <c r="AG283" s="17">
        <f t="shared" si="16"/>
        <v>1</v>
      </c>
      <c r="AH283" s="17" t="e">
        <f t="shared" si="17"/>
        <v>#VALUE!</v>
      </c>
      <c r="AI283" s="18" t="e">
        <f>IFERROR(IF(L283="DA",0,IF(L283="TN",VALUE(LEFT(RIGHT(F283,4),1)),IFERROR(VLOOKUP(C283,#REF!,3,0),VLOOKUP(VALUE(C283),#REF!,3,0))*AG283)),AM283+AN283+AO283)</f>
        <v>#VALUE!</v>
      </c>
      <c r="AJ283" s="18">
        <f t="shared" si="18"/>
        <v>0</v>
      </c>
      <c r="AK283" s="19">
        <f t="shared" si="19"/>
        <v>0</v>
      </c>
      <c r="AM283" s="4" t="e">
        <f t="shared" si="20"/>
        <v>#VALUE!</v>
      </c>
      <c r="AN283" s="4" t="e">
        <f t="shared" si="21"/>
        <v>#VALUE!</v>
      </c>
      <c r="AO283" s="1" t="e">
        <f t="shared" si="22"/>
        <v>#VALUE!</v>
      </c>
      <c r="AP283" s="20" t="e">
        <f>VLOOKUP(C283,#REF!,4,0)</f>
        <v>#REF!</v>
      </c>
      <c r="AQ283" s="1">
        <f>IFERROR(VLOOKUP(AF283,#REF!,6,0),IF(AJ283&gt;1,AJ283-1,AJ283))</f>
        <v>0</v>
      </c>
      <c r="AR283" s="1">
        <f>IFERROR(VLOOKUP(AF283,#REF!,24,0),0)</f>
        <v>0</v>
      </c>
      <c r="AS283" s="1" t="e">
        <f t="shared" si="23"/>
        <v>#VALUE!</v>
      </c>
      <c r="AT283" s="1" t="e">
        <f t="shared" si="24"/>
        <v>#VALUE!</v>
      </c>
      <c r="AU283" s="1" t="e">
        <f t="shared" si="25"/>
        <v>#VALUE!</v>
      </c>
      <c r="AV283" s="21">
        <f t="shared" si="26"/>
        <v>0</v>
      </c>
      <c r="AW283" s="21" cm="1">
        <f t="array" ref="AW283">IF(L283="DATN",0,IF(L283="DA",IF(LEN(Q283)=0,0,0.2),IF(L283="TN",IF(H283="KSCQ",1,1.5), _xlfn.SWITCH(H283,"CN",1.5,"KSCQ",1.5,"CTTT",2,"HEDSPI",1.8,"Viet-Phap",1.8,"KSTN",1.8,"ThSKH",2,"ThSKT",2,"SIE",2,"LATS",2,"KSCLC",1.8,0))))</f>
        <v>0</v>
      </c>
      <c r="AX283" s="1">
        <f t="shared" si="27"/>
        <v>0</v>
      </c>
      <c r="AY283" s="1" t="b">
        <f t="shared" si="28"/>
        <v>1</v>
      </c>
      <c r="AZ283" s="1" t="e">
        <f t="shared" si="29"/>
        <v>#REF!</v>
      </c>
    </row>
    <row r="284" spans="32:52" ht="15.75" customHeight="1" x14ac:dyDescent="0.2">
      <c r="AF284" s="16">
        <f t="shared" si="15"/>
        <v>0</v>
      </c>
      <c r="AG284" s="17">
        <f t="shared" si="16"/>
        <v>1</v>
      </c>
      <c r="AH284" s="17" t="e">
        <f t="shared" si="17"/>
        <v>#VALUE!</v>
      </c>
      <c r="AI284" s="18" t="e">
        <f>IFERROR(IF(L284="DA",0,IF(L284="TN",VALUE(LEFT(RIGHT(F284,4),1)),IFERROR(VLOOKUP(C284,#REF!,3,0),VLOOKUP(VALUE(C284),#REF!,3,0))*AG284)),AM284+AN284+AO284)</f>
        <v>#VALUE!</v>
      </c>
      <c r="AJ284" s="18">
        <f t="shared" si="18"/>
        <v>0</v>
      </c>
      <c r="AK284" s="19">
        <f t="shared" si="19"/>
        <v>0</v>
      </c>
      <c r="AM284" s="4" t="e">
        <f t="shared" si="20"/>
        <v>#VALUE!</v>
      </c>
      <c r="AN284" s="4" t="e">
        <f t="shared" si="21"/>
        <v>#VALUE!</v>
      </c>
      <c r="AO284" s="1" t="e">
        <f t="shared" si="22"/>
        <v>#VALUE!</v>
      </c>
      <c r="AP284" s="20" t="e">
        <f>VLOOKUP(C284,#REF!,4,0)</f>
        <v>#REF!</v>
      </c>
      <c r="AQ284" s="1">
        <f>IFERROR(VLOOKUP(AF284,#REF!,6,0),IF(AJ284&gt;1,AJ284-1,AJ284))</f>
        <v>0</v>
      </c>
      <c r="AR284" s="1">
        <f>IFERROR(VLOOKUP(AF284,#REF!,24,0),0)</f>
        <v>0</v>
      </c>
      <c r="AS284" s="1" t="e">
        <f t="shared" si="23"/>
        <v>#VALUE!</v>
      </c>
      <c r="AT284" s="1" t="e">
        <f t="shared" si="24"/>
        <v>#VALUE!</v>
      </c>
      <c r="AU284" s="1" t="e">
        <f t="shared" si="25"/>
        <v>#VALUE!</v>
      </c>
      <c r="AV284" s="21">
        <f t="shared" si="26"/>
        <v>0</v>
      </c>
      <c r="AW284" s="21" cm="1">
        <f t="array" ref="AW284">IF(L284="DATN",0,IF(L284="DA",IF(LEN(Q284)=0,0,0.2),IF(L284="TN",IF(H284="KSCQ",1,1.5), _xlfn.SWITCH(H284,"CN",1.5,"KSCQ",1.5,"CTTT",2,"HEDSPI",1.8,"Viet-Phap",1.8,"KSTN",1.8,"ThSKH",2,"ThSKT",2,"SIE",2,"LATS",2,"KSCLC",1.8,0))))</f>
        <v>0</v>
      </c>
      <c r="AX284" s="1">
        <f t="shared" si="27"/>
        <v>0</v>
      </c>
      <c r="AY284" s="1" t="b">
        <f t="shared" si="28"/>
        <v>1</v>
      </c>
      <c r="AZ284" s="1" t="e">
        <f t="shared" si="29"/>
        <v>#REF!</v>
      </c>
    </row>
    <row r="285" spans="32:52" ht="15.75" customHeight="1" x14ac:dyDescent="0.2">
      <c r="AF285" s="16">
        <f t="shared" si="15"/>
        <v>0</v>
      </c>
      <c r="AG285" s="17">
        <f t="shared" si="16"/>
        <v>1</v>
      </c>
      <c r="AH285" s="17" t="e">
        <f t="shared" si="17"/>
        <v>#VALUE!</v>
      </c>
      <c r="AI285" s="18" t="e">
        <f>IFERROR(IF(L285="DA",0,IF(L285="TN",VALUE(LEFT(RIGHT(F285,4),1)),IFERROR(VLOOKUP(C285,#REF!,3,0),VLOOKUP(VALUE(C285),#REF!,3,0))*AG285)),AM285+AN285+AO285)</f>
        <v>#VALUE!</v>
      </c>
      <c r="AJ285" s="18">
        <f t="shared" si="18"/>
        <v>0</v>
      </c>
      <c r="AK285" s="19">
        <f t="shared" si="19"/>
        <v>0</v>
      </c>
      <c r="AM285" s="4" t="e">
        <f t="shared" si="20"/>
        <v>#VALUE!</v>
      </c>
      <c r="AN285" s="4" t="e">
        <f t="shared" si="21"/>
        <v>#VALUE!</v>
      </c>
      <c r="AO285" s="1" t="e">
        <f t="shared" si="22"/>
        <v>#VALUE!</v>
      </c>
      <c r="AP285" s="20" t="e">
        <f>VLOOKUP(C285,#REF!,4,0)</f>
        <v>#REF!</v>
      </c>
      <c r="AQ285" s="1">
        <f>IFERROR(VLOOKUP(AF285,#REF!,6,0),IF(AJ285&gt;1,AJ285-1,AJ285))</f>
        <v>0</v>
      </c>
      <c r="AR285" s="1">
        <f>IFERROR(VLOOKUP(AF285,#REF!,24,0),0)</f>
        <v>0</v>
      </c>
      <c r="AS285" s="1" t="e">
        <f t="shared" si="23"/>
        <v>#VALUE!</v>
      </c>
      <c r="AT285" s="1" t="e">
        <f t="shared" si="24"/>
        <v>#VALUE!</v>
      </c>
      <c r="AU285" s="1" t="e">
        <f t="shared" si="25"/>
        <v>#VALUE!</v>
      </c>
      <c r="AV285" s="21">
        <f t="shared" si="26"/>
        <v>0</v>
      </c>
      <c r="AW285" s="21" cm="1">
        <f t="array" ref="AW285">IF(L285="DATN",0,IF(L285="DA",IF(LEN(Q285)=0,0,0.2),IF(L285="TN",IF(H285="KSCQ",1,1.5), _xlfn.SWITCH(H285,"CN",1.5,"KSCQ",1.5,"CTTT",2,"HEDSPI",1.8,"Viet-Phap",1.8,"KSTN",1.8,"ThSKH",2,"ThSKT",2,"SIE",2,"LATS",2,"KSCLC",1.8,0))))</f>
        <v>0</v>
      </c>
      <c r="AX285" s="1">
        <f t="shared" si="27"/>
        <v>0</v>
      </c>
      <c r="AY285" s="1" t="b">
        <f t="shared" si="28"/>
        <v>1</v>
      </c>
      <c r="AZ285" s="1" t="e">
        <f t="shared" si="29"/>
        <v>#REF!</v>
      </c>
    </row>
    <row r="286" spans="32:52" ht="15.75" customHeight="1" x14ac:dyDescent="0.2">
      <c r="AF286" s="16">
        <f t="shared" si="15"/>
        <v>0</v>
      </c>
      <c r="AG286" s="17">
        <f t="shared" si="16"/>
        <v>1</v>
      </c>
      <c r="AH286" s="17" t="e">
        <f t="shared" si="17"/>
        <v>#VALUE!</v>
      </c>
      <c r="AI286" s="18" t="e">
        <f>IFERROR(IF(L286="DA",0,IF(L286="TN",VALUE(LEFT(RIGHT(F286,4),1)),IFERROR(VLOOKUP(C286,#REF!,3,0),VLOOKUP(VALUE(C286),#REF!,3,0))*AG286)),AM286+AN286+AO286)</f>
        <v>#VALUE!</v>
      </c>
      <c r="AJ286" s="18">
        <f t="shared" si="18"/>
        <v>0</v>
      </c>
      <c r="AK286" s="19">
        <f t="shared" si="19"/>
        <v>0</v>
      </c>
      <c r="AM286" s="4" t="e">
        <f t="shared" si="20"/>
        <v>#VALUE!</v>
      </c>
      <c r="AN286" s="4" t="e">
        <f t="shared" si="21"/>
        <v>#VALUE!</v>
      </c>
      <c r="AO286" s="1" t="e">
        <f t="shared" si="22"/>
        <v>#VALUE!</v>
      </c>
      <c r="AP286" s="20" t="e">
        <f>VLOOKUP(C286,#REF!,4,0)</f>
        <v>#REF!</v>
      </c>
      <c r="AQ286" s="1">
        <f>IFERROR(VLOOKUP(AF286,#REF!,6,0),IF(AJ286&gt;1,AJ286-1,AJ286))</f>
        <v>0</v>
      </c>
      <c r="AR286" s="1">
        <f>IFERROR(VLOOKUP(AF286,#REF!,24,0),0)</f>
        <v>0</v>
      </c>
      <c r="AS286" s="1" t="e">
        <f t="shared" si="23"/>
        <v>#VALUE!</v>
      </c>
      <c r="AT286" s="1" t="e">
        <f t="shared" si="24"/>
        <v>#VALUE!</v>
      </c>
      <c r="AU286" s="1" t="e">
        <f t="shared" si="25"/>
        <v>#VALUE!</v>
      </c>
      <c r="AV286" s="21">
        <f t="shared" si="26"/>
        <v>0</v>
      </c>
      <c r="AW286" s="21" cm="1">
        <f t="array" ref="AW286">IF(L286="DATN",0,IF(L286="DA",IF(LEN(Q286)=0,0,0.2),IF(L286="TN",IF(H286="KSCQ",1,1.5), _xlfn.SWITCH(H286,"CN",1.5,"KSCQ",1.5,"CTTT",2,"HEDSPI",1.8,"Viet-Phap",1.8,"KSTN",1.8,"ThSKH",2,"ThSKT",2,"SIE",2,"LATS",2,"KSCLC",1.8,0))))</f>
        <v>0</v>
      </c>
      <c r="AX286" s="1">
        <f t="shared" si="27"/>
        <v>0</v>
      </c>
      <c r="AY286" s="1" t="b">
        <f t="shared" si="28"/>
        <v>1</v>
      </c>
      <c r="AZ286" s="1" t="e">
        <f t="shared" si="29"/>
        <v>#REF!</v>
      </c>
    </row>
    <row r="287" spans="32:52" ht="15.75" customHeight="1" x14ac:dyDescent="0.2">
      <c r="AF287" s="16">
        <f t="shared" si="15"/>
        <v>0</v>
      </c>
      <c r="AG287" s="17">
        <f t="shared" si="16"/>
        <v>1</v>
      </c>
      <c r="AH287" s="17" t="e">
        <f t="shared" si="17"/>
        <v>#VALUE!</v>
      </c>
      <c r="AI287" s="18" t="e">
        <f>IFERROR(IF(L287="DA",0,IF(L287="TN",VALUE(LEFT(RIGHT(F287,4),1)),IFERROR(VLOOKUP(C287,#REF!,3,0),VLOOKUP(VALUE(C287),#REF!,3,0))*AG287)),AM287+AN287+AO287)</f>
        <v>#VALUE!</v>
      </c>
      <c r="AJ287" s="18">
        <f t="shared" si="18"/>
        <v>0</v>
      </c>
      <c r="AK287" s="19">
        <f t="shared" si="19"/>
        <v>0</v>
      </c>
      <c r="AM287" s="4" t="e">
        <f t="shared" si="20"/>
        <v>#VALUE!</v>
      </c>
      <c r="AN287" s="4" t="e">
        <f t="shared" si="21"/>
        <v>#VALUE!</v>
      </c>
      <c r="AO287" s="1" t="e">
        <f t="shared" si="22"/>
        <v>#VALUE!</v>
      </c>
      <c r="AP287" s="20" t="e">
        <f>VLOOKUP(C287,#REF!,4,0)</f>
        <v>#REF!</v>
      </c>
      <c r="AQ287" s="1">
        <f>IFERROR(VLOOKUP(AF287,#REF!,6,0),IF(AJ287&gt;1,AJ287-1,AJ287))</f>
        <v>0</v>
      </c>
      <c r="AR287" s="1">
        <f>IFERROR(VLOOKUP(AF287,#REF!,24,0),0)</f>
        <v>0</v>
      </c>
      <c r="AS287" s="1" t="e">
        <f t="shared" si="23"/>
        <v>#VALUE!</v>
      </c>
      <c r="AT287" s="1" t="e">
        <f t="shared" si="24"/>
        <v>#VALUE!</v>
      </c>
      <c r="AU287" s="1" t="e">
        <f t="shared" si="25"/>
        <v>#VALUE!</v>
      </c>
      <c r="AV287" s="21">
        <f t="shared" si="26"/>
        <v>0</v>
      </c>
      <c r="AW287" s="21" cm="1">
        <f t="array" ref="AW287">IF(L287="DATN",0,IF(L287="DA",IF(LEN(Q287)=0,0,0.2),IF(L287="TN",IF(H287="KSCQ",1,1.5), _xlfn.SWITCH(H287,"CN",1.5,"KSCQ",1.5,"CTTT",2,"HEDSPI",1.8,"Viet-Phap",1.8,"KSTN",1.8,"ThSKH",2,"ThSKT",2,"SIE",2,"LATS",2,"KSCLC",1.8,0))))</f>
        <v>0</v>
      </c>
      <c r="AX287" s="1">
        <f t="shared" si="27"/>
        <v>0</v>
      </c>
      <c r="AY287" s="1" t="b">
        <f t="shared" si="28"/>
        <v>1</v>
      </c>
      <c r="AZ287" s="1" t="e">
        <f t="shared" si="29"/>
        <v>#REF!</v>
      </c>
    </row>
    <row r="288" spans="32:52" ht="15.75" customHeight="1" x14ac:dyDescent="0.2">
      <c r="AF288" s="16">
        <f t="shared" si="15"/>
        <v>0</v>
      </c>
      <c r="AG288" s="17">
        <f t="shared" si="16"/>
        <v>1</v>
      </c>
      <c r="AH288" s="17" t="e">
        <f t="shared" si="17"/>
        <v>#VALUE!</v>
      </c>
      <c r="AI288" s="18" t="e">
        <f>IFERROR(IF(L288="DA",0,IF(L288="TN",VALUE(LEFT(RIGHT(F288,4),1)),IFERROR(VLOOKUP(C288,#REF!,3,0),VLOOKUP(VALUE(C288),#REF!,3,0))*AG288)),AM288+AN288+AO288)</f>
        <v>#VALUE!</v>
      </c>
      <c r="AJ288" s="18">
        <f t="shared" si="18"/>
        <v>0</v>
      </c>
      <c r="AK288" s="19">
        <f t="shared" si="19"/>
        <v>0</v>
      </c>
      <c r="AM288" s="4" t="e">
        <f t="shared" si="20"/>
        <v>#VALUE!</v>
      </c>
      <c r="AN288" s="4" t="e">
        <f t="shared" si="21"/>
        <v>#VALUE!</v>
      </c>
      <c r="AO288" s="1" t="e">
        <f t="shared" si="22"/>
        <v>#VALUE!</v>
      </c>
      <c r="AP288" s="20" t="e">
        <f>VLOOKUP(C288,#REF!,4,0)</f>
        <v>#REF!</v>
      </c>
      <c r="AQ288" s="1">
        <f>IFERROR(VLOOKUP(AF288,#REF!,6,0),IF(AJ288&gt;1,AJ288-1,AJ288))</f>
        <v>0</v>
      </c>
      <c r="AR288" s="1">
        <f>IFERROR(VLOOKUP(AF288,#REF!,24,0),0)</f>
        <v>0</v>
      </c>
      <c r="AS288" s="1" t="e">
        <f t="shared" si="23"/>
        <v>#VALUE!</v>
      </c>
      <c r="AT288" s="1" t="e">
        <f t="shared" si="24"/>
        <v>#VALUE!</v>
      </c>
      <c r="AU288" s="1" t="e">
        <f t="shared" si="25"/>
        <v>#VALUE!</v>
      </c>
      <c r="AV288" s="21">
        <f t="shared" si="26"/>
        <v>0</v>
      </c>
      <c r="AW288" s="21" cm="1">
        <f t="array" ref="AW288">IF(L288="DATN",0,IF(L288="DA",IF(LEN(Q288)=0,0,0.2),IF(L288="TN",IF(H288="KSCQ",1,1.5), _xlfn.SWITCH(H288,"CN",1.5,"KSCQ",1.5,"CTTT",2,"HEDSPI",1.8,"Viet-Phap",1.8,"KSTN",1.8,"ThSKH",2,"ThSKT",2,"SIE",2,"LATS",2,"KSCLC",1.8,0))))</f>
        <v>0</v>
      </c>
      <c r="AX288" s="1">
        <f t="shared" si="27"/>
        <v>0</v>
      </c>
      <c r="AY288" s="1" t="b">
        <f t="shared" si="28"/>
        <v>1</v>
      </c>
      <c r="AZ288" s="1" t="e">
        <f t="shared" si="29"/>
        <v>#REF!</v>
      </c>
    </row>
    <row r="289" spans="32:52" ht="15.75" customHeight="1" x14ac:dyDescent="0.2">
      <c r="AF289" s="16">
        <f t="shared" si="15"/>
        <v>0</v>
      </c>
      <c r="AG289" s="17">
        <f t="shared" si="16"/>
        <v>1</v>
      </c>
      <c r="AH289" s="17" t="e">
        <f t="shared" si="17"/>
        <v>#VALUE!</v>
      </c>
      <c r="AI289" s="18" t="e">
        <f>IFERROR(IF(L289="DA",0,IF(L289="TN",VALUE(LEFT(RIGHT(F289,4),1)),IFERROR(VLOOKUP(C289,#REF!,3,0),VLOOKUP(VALUE(C289),#REF!,3,0))*AG289)),AM289+AN289+AO289)</f>
        <v>#VALUE!</v>
      </c>
      <c r="AJ289" s="18">
        <f t="shared" si="18"/>
        <v>0</v>
      </c>
      <c r="AK289" s="19">
        <f t="shared" si="19"/>
        <v>0</v>
      </c>
      <c r="AM289" s="4" t="e">
        <f t="shared" si="20"/>
        <v>#VALUE!</v>
      </c>
      <c r="AN289" s="4" t="e">
        <f t="shared" si="21"/>
        <v>#VALUE!</v>
      </c>
      <c r="AO289" s="1" t="e">
        <f t="shared" si="22"/>
        <v>#VALUE!</v>
      </c>
      <c r="AP289" s="20" t="e">
        <f>VLOOKUP(C289,#REF!,4,0)</f>
        <v>#REF!</v>
      </c>
      <c r="AQ289" s="1">
        <f>IFERROR(VLOOKUP(AF289,#REF!,6,0),IF(AJ289&gt;1,AJ289-1,AJ289))</f>
        <v>0</v>
      </c>
      <c r="AR289" s="1">
        <f>IFERROR(VLOOKUP(AF289,#REF!,24,0),0)</f>
        <v>0</v>
      </c>
      <c r="AS289" s="1" t="e">
        <f t="shared" si="23"/>
        <v>#VALUE!</v>
      </c>
      <c r="AT289" s="1" t="e">
        <f t="shared" si="24"/>
        <v>#VALUE!</v>
      </c>
      <c r="AU289" s="1" t="e">
        <f t="shared" si="25"/>
        <v>#VALUE!</v>
      </c>
      <c r="AV289" s="21">
        <f t="shared" si="26"/>
        <v>0</v>
      </c>
      <c r="AW289" s="21" cm="1">
        <f t="array" ref="AW289">IF(L289="DATN",0,IF(L289="DA",IF(LEN(Q289)=0,0,0.2),IF(L289="TN",IF(H289="KSCQ",1,1.5), _xlfn.SWITCH(H289,"CN",1.5,"KSCQ",1.5,"CTTT",2,"HEDSPI",1.8,"Viet-Phap",1.8,"KSTN",1.8,"ThSKH",2,"ThSKT",2,"SIE",2,"LATS",2,"KSCLC",1.8,0))))</f>
        <v>0</v>
      </c>
      <c r="AX289" s="1">
        <f t="shared" si="27"/>
        <v>0</v>
      </c>
      <c r="AY289" s="1" t="b">
        <f t="shared" si="28"/>
        <v>1</v>
      </c>
      <c r="AZ289" s="1" t="e">
        <f t="shared" si="29"/>
        <v>#REF!</v>
      </c>
    </row>
    <row r="290" spans="32:52" ht="15.75" customHeight="1" x14ac:dyDescent="0.2">
      <c r="AF290" s="16">
        <f t="shared" si="15"/>
        <v>0</v>
      </c>
      <c r="AG290" s="17">
        <f t="shared" si="16"/>
        <v>1</v>
      </c>
      <c r="AH290" s="17" t="e">
        <f t="shared" si="17"/>
        <v>#VALUE!</v>
      </c>
      <c r="AI290" s="18" t="e">
        <f>IFERROR(IF(L290="DA",0,IF(L290="TN",VALUE(LEFT(RIGHT(F290,4),1)),IFERROR(VLOOKUP(C290,#REF!,3,0),VLOOKUP(VALUE(C290),#REF!,3,0))*AG290)),AM290+AN290+AO290)</f>
        <v>#VALUE!</v>
      </c>
      <c r="AJ290" s="18">
        <f t="shared" si="18"/>
        <v>0</v>
      </c>
      <c r="AK290" s="19">
        <f t="shared" si="19"/>
        <v>0</v>
      </c>
      <c r="AM290" s="4" t="e">
        <f t="shared" si="20"/>
        <v>#VALUE!</v>
      </c>
      <c r="AN290" s="4" t="e">
        <f t="shared" si="21"/>
        <v>#VALUE!</v>
      </c>
      <c r="AO290" s="1" t="e">
        <f t="shared" si="22"/>
        <v>#VALUE!</v>
      </c>
      <c r="AP290" s="20" t="e">
        <f>VLOOKUP(C290,#REF!,4,0)</f>
        <v>#REF!</v>
      </c>
      <c r="AQ290" s="1">
        <f>IFERROR(VLOOKUP(AF290,#REF!,6,0),IF(AJ290&gt;1,AJ290-1,AJ290))</f>
        <v>0</v>
      </c>
      <c r="AR290" s="1">
        <f>IFERROR(VLOOKUP(AF290,#REF!,24,0),0)</f>
        <v>0</v>
      </c>
      <c r="AS290" s="1" t="e">
        <f t="shared" si="23"/>
        <v>#VALUE!</v>
      </c>
      <c r="AT290" s="1" t="e">
        <f t="shared" si="24"/>
        <v>#VALUE!</v>
      </c>
      <c r="AU290" s="1" t="e">
        <f t="shared" si="25"/>
        <v>#VALUE!</v>
      </c>
      <c r="AV290" s="21">
        <f t="shared" si="26"/>
        <v>0</v>
      </c>
      <c r="AW290" s="21" cm="1">
        <f t="array" ref="AW290">IF(L290="DATN",0,IF(L290="DA",IF(LEN(Q290)=0,0,0.2),IF(L290="TN",IF(H290="KSCQ",1,1.5), _xlfn.SWITCH(H290,"CN",1.5,"KSCQ",1.5,"CTTT",2,"HEDSPI",1.8,"Viet-Phap",1.8,"KSTN",1.8,"ThSKH",2,"ThSKT",2,"SIE",2,"LATS",2,"KSCLC",1.8,0))))</f>
        <v>0</v>
      </c>
      <c r="AX290" s="1">
        <f t="shared" si="27"/>
        <v>0</v>
      </c>
      <c r="AY290" s="1" t="b">
        <f t="shared" si="28"/>
        <v>1</v>
      </c>
      <c r="AZ290" s="1" t="e">
        <f t="shared" si="29"/>
        <v>#REF!</v>
      </c>
    </row>
    <row r="291" spans="32:52" ht="15.75" customHeight="1" x14ac:dyDescent="0.2">
      <c r="AF291" s="16">
        <f t="shared" si="15"/>
        <v>0</v>
      </c>
      <c r="AG291" s="17">
        <f t="shared" si="16"/>
        <v>1</v>
      </c>
      <c r="AH291" s="17" t="e">
        <f t="shared" si="17"/>
        <v>#VALUE!</v>
      </c>
      <c r="AI291" s="18" t="e">
        <f>IFERROR(IF(L291="DA",0,IF(L291="TN",VALUE(LEFT(RIGHT(F291,4),1)),IFERROR(VLOOKUP(C291,#REF!,3,0),VLOOKUP(VALUE(C291),#REF!,3,0))*AG291)),AM291+AN291+AO291)</f>
        <v>#VALUE!</v>
      </c>
      <c r="AJ291" s="18">
        <f t="shared" si="18"/>
        <v>0</v>
      </c>
      <c r="AK291" s="19">
        <f t="shared" si="19"/>
        <v>0</v>
      </c>
      <c r="AM291" s="4" t="e">
        <f t="shared" si="20"/>
        <v>#VALUE!</v>
      </c>
      <c r="AN291" s="4" t="e">
        <f t="shared" si="21"/>
        <v>#VALUE!</v>
      </c>
      <c r="AO291" s="1" t="e">
        <f t="shared" si="22"/>
        <v>#VALUE!</v>
      </c>
      <c r="AP291" s="20" t="e">
        <f>VLOOKUP(C291,#REF!,4,0)</f>
        <v>#REF!</v>
      </c>
      <c r="AQ291" s="1">
        <f>IFERROR(VLOOKUP(AF291,#REF!,6,0),IF(AJ291&gt;1,AJ291-1,AJ291))</f>
        <v>0</v>
      </c>
      <c r="AR291" s="1">
        <f>IFERROR(VLOOKUP(AF291,#REF!,24,0),0)</f>
        <v>0</v>
      </c>
      <c r="AS291" s="1" t="e">
        <f t="shared" si="23"/>
        <v>#VALUE!</v>
      </c>
      <c r="AT291" s="1" t="e">
        <f t="shared" si="24"/>
        <v>#VALUE!</v>
      </c>
      <c r="AU291" s="1" t="e">
        <f t="shared" si="25"/>
        <v>#VALUE!</v>
      </c>
      <c r="AV291" s="21">
        <f t="shared" si="26"/>
        <v>0</v>
      </c>
      <c r="AW291" s="21" cm="1">
        <f t="array" ref="AW291">IF(L291="DATN",0,IF(L291="DA",IF(LEN(Q291)=0,0,0.2),IF(L291="TN",IF(H291="KSCQ",1,1.5), _xlfn.SWITCH(H291,"CN",1.5,"KSCQ",1.5,"CTTT",2,"HEDSPI",1.8,"Viet-Phap",1.8,"KSTN",1.8,"ThSKH",2,"ThSKT",2,"SIE",2,"LATS",2,"KSCLC",1.8,0))))</f>
        <v>0</v>
      </c>
      <c r="AX291" s="1">
        <f t="shared" si="27"/>
        <v>0</v>
      </c>
      <c r="AY291" s="1" t="b">
        <f t="shared" si="28"/>
        <v>1</v>
      </c>
      <c r="AZ291" s="1" t="e">
        <f t="shared" si="29"/>
        <v>#REF!</v>
      </c>
    </row>
    <row r="292" spans="32:52" ht="15.75" customHeight="1" x14ac:dyDescent="0.2">
      <c r="AF292" s="16">
        <f t="shared" si="15"/>
        <v>0</v>
      </c>
      <c r="AG292" s="17">
        <f t="shared" si="16"/>
        <v>1</v>
      </c>
      <c r="AH292" s="17" t="e">
        <f t="shared" si="17"/>
        <v>#VALUE!</v>
      </c>
      <c r="AI292" s="18" t="e">
        <f>IFERROR(IF(L292="DA",0,IF(L292="TN",VALUE(LEFT(RIGHT(F292,4),1)),IFERROR(VLOOKUP(C292,#REF!,3,0),VLOOKUP(VALUE(C292),#REF!,3,0))*AG292)),AM292+AN292+AO292)</f>
        <v>#VALUE!</v>
      </c>
      <c r="AJ292" s="18">
        <f t="shared" si="18"/>
        <v>0</v>
      </c>
      <c r="AK292" s="19">
        <f t="shared" si="19"/>
        <v>0</v>
      </c>
      <c r="AM292" s="4" t="e">
        <f t="shared" si="20"/>
        <v>#VALUE!</v>
      </c>
      <c r="AN292" s="4" t="e">
        <f t="shared" si="21"/>
        <v>#VALUE!</v>
      </c>
      <c r="AO292" s="1" t="e">
        <f t="shared" si="22"/>
        <v>#VALUE!</v>
      </c>
      <c r="AP292" s="20" t="e">
        <f>VLOOKUP(C292,#REF!,4,0)</f>
        <v>#REF!</v>
      </c>
      <c r="AQ292" s="1">
        <f>IFERROR(VLOOKUP(AF292,#REF!,6,0),IF(AJ292&gt;1,AJ292-1,AJ292))</f>
        <v>0</v>
      </c>
      <c r="AR292" s="1">
        <f>IFERROR(VLOOKUP(AF292,#REF!,24,0),0)</f>
        <v>0</v>
      </c>
      <c r="AS292" s="1" t="e">
        <f t="shared" si="23"/>
        <v>#VALUE!</v>
      </c>
      <c r="AT292" s="1" t="e">
        <f t="shared" si="24"/>
        <v>#VALUE!</v>
      </c>
      <c r="AU292" s="1" t="e">
        <f t="shared" si="25"/>
        <v>#VALUE!</v>
      </c>
      <c r="AV292" s="21">
        <f t="shared" si="26"/>
        <v>0</v>
      </c>
      <c r="AW292" s="21" cm="1">
        <f t="array" ref="AW292">IF(L292="DATN",0,IF(L292="DA",IF(LEN(Q292)=0,0,0.2),IF(L292="TN",IF(H292="KSCQ",1,1.5), _xlfn.SWITCH(H292,"CN",1.5,"KSCQ",1.5,"CTTT",2,"HEDSPI",1.8,"Viet-Phap",1.8,"KSTN",1.8,"ThSKH",2,"ThSKT",2,"SIE",2,"LATS",2,"KSCLC",1.8,0))))</f>
        <v>0</v>
      </c>
      <c r="AX292" s="1">
        <f t="shared" si="27"/>
        <v>0</v>
      </c>
      <c r="AY292" s="1" t="b">
        <f t="shared" si="28"/>
        <v>1</v>
      </c>
      <c r="AZ292" s="1" t="e">
        <f t="shared" si="29"/>
        <v>#REF!</v>
      </c>
    </row>
    <row r="293" spans="32:52" ht="15.75" customHeight="1" x14ac:dyDescent="0.2">
      <c r="AF293" s="16">
        <f t="shared" si="15"/>
        <v>0</v>
      </c>
      <c r="AG293" s="17">
        <f t="shared" si="16"/>
        <v>1</v>
      </c>
      <c r="AH293" s="17" t="e">
        <f t="shared" si="17"/>
        <v>#VALUE!</v>
      </c>
      <c r="AI293" s="18" t="e">
        <f>IFERROR(IF(L293="DA",0,IF(L293="TN",VALUE(LEFT(RIGHT(F293,4),1)),IFERROR(VLOOKUP(C293,#REF!,3,0),VLOOKUP(VALUE(C293),#REF!,3,0))*AG293)),AM293+AN293+AO293)</f>
        <v>#VALUE!</v>
      </c>
      <c r="AJ293" s="18">
        <f t="shared" si="18"/>
        <v>0</v>
      </c>
      <c r="AK293" s="19">
        <f t="shared" si="19"/>
        <v>0</v>
      </c>
      <c r="AM293" s="4" t="e">
        <f t="shared" si="20"/>
        <v>#VALUE!</v>
      </c>
      <c r="AN293" s="4" t="e">
        <f t="shared" si="21"/>
        <v>#VALUE!</v>
      </c>
      <c r="AO293" s="1" t="e">
        <f t="shared" si="22"/>
        <v>#VALUE!</v>
      </c>
      <c r="AP293" s="20" t="e">
        <f>VLOOKUP(C293,#REF!,4,0)</f>
        <v>#REF!</v>
      </c>
      <c r="AQ293" s="1">
        <f>IFERROR(VLOOKUP(AF293,#REF!,6,0),IF(AJ293&gt;1,AJ293-1,AJ293))</f>
        <v>0</v>
      </c>
      <c r="AR293" s="1">
        <f>IFERROR(VLOOKUP(AF293,#REF!,24,0),0)</f>
        <v>0</v>
      </c>
      <c r="AS293" s="1" t="e">
        <f t="shared" si="23"/>
        <v>#VALUE!</v>
      </c>
      <c r="AT293" s="1" t="e">
        <f t="shared" si="24"/>
        <v>#VALUE!</v>
      </c>
      <c r="AU293" s="1" t="e">
        <f t="shared" si="25"/>
        <v>#VALUE!</v>
      </c>
      <c r="AV293" s="21">
        <f t="shared" si="26"/>
        <v>0</v>
      </c>
      <c r="AW293" s="21" cm="1">
        <f t="array" ref="AW293">IF(L293="DATN",0,IF(L293="DA",IF(LEN(Q293)=0,0,0.2),IF(L293="TN",IF(H293="KSCQ",1,1.5), _xlfn.SWITCH(H293,"CN",1.5,"KSCQ",1.5,"CTTT",2,"HEDSPI",1.8,"Viet-Phap",1.8,"KSTN",1.8,"ThSKH",2,"ThSKT",2,"SIE",2,"LATS",2,"KSCLC",1.8,0))))</f>
        <v>0</v>
      </c>
      <c r="AX293" s="1">
        <f t="shared" si="27"/>
        <v>0</v>
      </c>
      <c r="AY293" s="1" t="b">
        <f t="shared" si="28"/>
        <v>1</v>
      </c>
      <c r="AZ293" s="1" t="e">
        <f t="shared" si="29"/>
        <v>#REF!</v>
      </c>
    </row>
    <row r="294" spans="32:52" ht="15.75" customHeight="1" x14ac:dyDescent="0.2">
      <c r="AF294" s="16">
        <f t="shared" si="15"/>
        <v>0</v>
      </c>
      <c r="AG294" s="17">
        <f t="shared" si="16"/>
        <v>1</v>
      </c>
      <c r="AH294" s="17" t="e">
        <f t="shared" si="17"/>
        <v>#VALUE!</v>
      </c>
      <c r="AI294" s="18" t="e">
        <f>IFERROR(IF(L294="DA",0,IF(L294="TN",VALUE(LEFT(RIGHT(F294,4),1)),IFERROR(VLOOKUP(C294,#REF!,3,0),VLOOKUP(VALUE(C294),#REF!,3,0))*AG294)),AM294+AN294+AO294)</f>
        <v>#VALUE!</v>
      </c>
      <c r="AJ294" s="18">
        <f t="shared" si="18"/>
        <v>0</v>
      </c>
      <c r="AK294" s="19">
        <f t="shared" si="19"/>
        <v>0</v>
      </c>
      <c r="AM294" s="4" t="e">
        <f t="shared" si="20"/>
        <v>#VALUE!</v>
      </c>
      <c r="AN294" s="4" t="e">
        <f t="shared" si="21"/>
        <v>#VALUE!</v>
      </c>
      <c r="AO294" s="1" t="e">
        <f t="shared" si="22"/>
        <v>#VALUE!</v>
      </c>
      <c r="AP294" s="20" t="e">
        <f>VLOOKUP(C294,#REF!,4,0)</f>
        <v>#REF!</v>
      </c>
      <c r="AQ294" s="1">
        <f>IFERROR(VLOOKUP(AF294,#REF!,6,0),IF(AJ294&gt;1,AJ294-1,AJ294))</f>
        <v>0</v>
      </c>
      <c r="AR294" s="1">
        <f>IFERROR(VLOOKUP(AF294,#REF!,24,0),0)</f>
        <v>0</v>
      </c>
      <c r="AS294" s="1" t="e">
        <f t="shared" si="23"/>
        <v>#VALUE!</v>
      </c>
      <c r="AT294" s="1" t="e">
        <f t="shared" si="24"/>
        <v>#VALUE!</v>
      </c>
      <c r="AU294" s="1" t="e">
        <f t="shared" si="25"/>
        <v>#VALUE!</v>
      </c>
      <c r="AV294" s="21">
        <f t="shared" si="26"/>
        <v>0</v>
      </c>
      <c r="AW294" s="21" cm="1">
        <f t="array" ref="AW294">IF(L294="DATN",0,IF(L294="DA",IF(LEN(Q294)=0,0,0.2),IF(L294="TN",IF(H294="KSCQ",1,1.5), _xlfn.SWITCH(H294,"CN",1.5,"KSCQ",1.5,"CTTT",2,"HEDSPI",1.8,"Viet-Phap",1.8,"KSTN",1.8,"ThSKH",2,"ThSKT",2,"SIE",2,"LATS",2,"KSCLC",1.8,0))))</f>
        <v>0</v>
      </c>
      <c r="AX294" s="1">
        <f t="shared" si="27"/>
        <v>0</v>
      </c>
      <c r="AY294" s="1" t="b">
        <f t="shared" si="28"/>
        <v>1</v>
      </c>
      <c r="AZ294" s="1" t="e">
        <f t="shared" si="29"/>
        <v>#REF!</v>
      </c>
    </row>
    <row r="295" spans="32:52" ht="15.75" customHeight="1" x14ac:dyDescent="0.2">
      <c r="AF295" s="16">
        <f t="shared" si="15"/>
        <v>0</v>
      </c>
      <c r="AG295" s="17">
        <f t="shared" si="16"/>
        <v>1</v>
      </c>
      <c r="AH295" s="17" t="e">
        <f t="shared" si="17"/>
        <v>#VALUE!</v>
      </c>
      <c r="AI295" s="18" t="e">
        <f>IFERROR(IF(L295="DA",0,IF(L295="TN",VALUE(LEFT(RIGHT(F295,4),1)),IFERROR(VLOOKUP(C295,#REF!,3,0),VLOOKUP(VALUE(C295),#REF!,3,0))*AG295)),AM295+AN295+AO295)</f>
        <v>#VALUE!</v>
      </c>
      <c r="AJ295" s="18">
        <f t="shared" si="18"/>
        <v>0</v>
      </c>
      <c r="AK295" s="19">
        <f t="shared" si="19"/>
        <v>0</v>
      </c>
      <c r="AM295" s="4" t="e">
        <f t="shared" si="20"/>
        <v>#VALUE!</v>
      </c>
      <c r="AN295" s="4" t="e">
        <f t="shared" si="21"/>
        <v>#VALUE!</v>
      </c>
      <c r="AO295" s="1" t="e">
        <f t="shared" si="22"/>
        <v>#VALUE!</v>
      </c>
      <c r="AP295" s="20" t="e">
        <f>VLOOKUP(C295,#REF!,4,0)</f>
        <v>#REF!</v>
      </c>
      <c r="AQ295" s="1">
        <f>IFERROR(VLOOKUP(AF295,#REF!,6,0),IF(AJ295&gt;1,AJ295-1,AJ295))</f>
        <v>0</v>
      </c>
      <c r="AR295" s="1">
        <f>IFERROR(VLOOKUP(AF295,#REF!,24,0),0)</f>
        <v>0</v>
      </c>
      <c r="AS295" s="1" t="e">
        <f t="shared" si="23"/>
        <v>#VALUE!</v>
      </c>
      <c r="AT295" s="1" t="e">
        <f t="shared" si="24"/>
        <v>#VALUE!</v>
      </c>
      <c r="AU295" s="1" t="e">
        <f t="shared" si="25"/>
        <v>#VALUE!</v>
      </c>
      <c r="AV295" s="21">
        <f t="shared" si="26"/>
        <v>0</v>
      </c>
      <c r="AW295" s="21" cm="1">
        <f t="array" ref="AW295">IF(L295="DATN",0,IF(L295="DA",IF(LEN(Q295)=0,0,0.2),IF(L295="TN",IF(H295="KSCQ",1,1.5), _xlfn.SWITCH(H295,"CN",1.5,"KSCQ",1.5,"CTTT",2,"HEDSPI",1.8,"Viet-Phap",1.8,"KSTN",1.8,"ThSKH",2,"ThSKT",2,"SIE",2,"LATS",2,"KSCLC",1.8,0))))</f>
        <v>0</v>
      </c>
      <c r="AX295" s="1">
        <f t="shared" si="27"/>
        <v>0</v>
      </c>
      <c r="AY295" s="1" t="b">
        <f t="shared" si="28"/>
        <v>1</v>
      </c>
      <c r="AZ295" s="1" t="e">
        <f t="shared" si="29"/>
        <v>#REF!</v>
      </c>
    </row>
    <row r="296" spans="32:52" ht="15.75" customHeight="1" x14ac:dyDescent="0.2">
      <c r="AF296" s="16">
        <f t="shared" si="15"/>
        <v>0</v>
      </c>
      <c r="AG296" s="17">
        <f t="shared" si="16"/>
        <v>1</v>
      </c>
      <c r="AH296" s="17" t="e">
        <f t="shared" si="17"/>
        <v>#VALUE!</v>
      </c>
      <c r="AI296" s="18" t="e">
        <f>IFERROR(IF(L296="DA",0,IF(L296="TN",VALUE(LEFT(RIGHT(F296,4),1)),IFERROR(VLOOKUP(C296,#REF!,3,0),VLOOKUP(VALUE(C296),#REF!,3,0))*AG296)),AM296+AN296+AO296)</f>
        <v>#VALUE!</v>
      </c>
      <c r="AJ296" s="18">
        <f t="shared" si="18"/>
        <v>0</v>
      </c>
      <c r="AK296" s="19">
        <f t="shared" si="19"/>
        <v>0</v>
      </c>
      <c r="AM296" s="4" t="e">
        <f t="shared" si="20"/>
        <v>#VALUE!</v>
      </c>
      <c r="AN296" s="4" t="e">
        <f t="shared" si="21"/>
        <v>#VALUE!</v>
      </c>
      <c r="AO296" s="1" t="e">
        <f t="shared" si="22"/>
        <v>#VALUE!</v>
      </c>
      <c r="AP296" s="20" t="e">
        <f>VLOOKUP(C296,#REF!,4,0)</f>
        <v>#REF!</v>
      </c>
      <c r="AQ296" s="1">
        <f>IFERROR(VLOOKUP(AF296,#REF!,6,0),IF(AJ296&gt;1,AJ296-1,AJ296))</f>
        <v>0</v>
      </c>
      <c r="AR296" s="1">
        <f>IFERROR(VLOOKUP(AF296,#REF!,24,0),0)</f>
        <v>0</v>
      </c>
      <c r="AS296" s="1" t="e">
        <f t="shared" si="23"/>
        <v>#VALUE!</v>
      </c>
      <c r="AT296" s="1" t="e">
        <f t="shared" si="24"/>
        <v>#VALUE!</v>
      </c>
      <c r="AU296" s="1" t="e">
        <f t="shared" si="25"/>
        <v>#VALUE!</v>
      </c>
      <c r="AV296" s="21">
        <f t="shared" si="26"/>
        <v>0</v>
      </c>
      <c r="AW296" s="21" cm="1">
        <f t="array" ref="AW296">IF(L296="DATN",0,IF(L296="DA",IF(LEN(Q296)=0,0,0.2),IF(L296="TN",IF(H296="KSCQ",1,1.5), _xlfn.SWITCH(H296,"CN",1.5,"KSCQ",1.5,"CTTT",2,"HEDSPI",1.8,"Viet-Phap",1.8,"KSTN",1.8,"ThSKH",2,"ThSKT",2,"SIE",2,"LATS",2,"KSCLC",1.8,0))))</f>
        <v>0</v>
      </c>
      <c r="AX296" s="1">
        <f t="shared" si="27"/>
        <v>0</v>
      </c>
      <c r="AY296" s="1" t="b">
        <f t="shared" si="28"/>
        <v>1</v>
      </c>
      <c r="AZ296" s="1" t="e">
        <f t="shared" si="29"/>
        <v>#REF!</v>
      </c>
    </row>
    <row r="297" spans="32:52" ht="15.75" customHeight="1" x14ac:dyDescent="0.2">
      <c r="AF297" s="16">
        <f t="shared" si="15"/>
        <v>0</v>
      </c>
      <c r="AG297" s="17">
        <f t="shared" si="16"/>
        <v>1</v>
      </c>
      <c r="AH297" s="17" t="e">
        <f t="shared" si="17"/>
        <v>#VALUE!</v>
      </c>
      <c r="AI297" s="18" t="e">
        <f>IFERROR(IF(L297="DA",0,IF(L297="TN",VALUE(LEFT(RIGHT(F297,4),1)),IFERROR(VLOOKUP(C297,#REF!,3,0),VLOOKUP(VALUE(C297),#REF!,3,0))*AG297)),AM297+AN297+AO297)</f>
        <v>#VALUE!</v>
      </c>
      <c r="AJ297" s="18">
        <f t="shared" si="18"/>
        <v>0</v>
      </c>
      <c r="AK297" s="19">
        <f t="shared" si="19"/>
        <v>0</v>
      </c>
      <c r="AM297" s="4" t="e">
        <f t="shared" si="20"/>
        <v>#VALUE!</v>
      </c>
      <c r="AN297" s="4" t="e">
        <f t="shared" si="21"/>
        <v>#VALUE!</v>
      </c>
      <c r="AO297" s="1" t="e">
        <f t="shared" si="22"/>
        <v>#VALUE!</v>
      </c>
      <c r="AP297" s="20" t="e">
        <f>VLOOKUP(C297,#REF!,4,0)</f>
        <v>#REF!</v>
      </c>
      <c r="AQ297" s="1">
        <f>IFERROR(VLOOKUP(AF297,#REF!,6,0),IF(AJ297&gt;1,AJ297-1,AJ297))</f>
        <v>0</v>
      </c>
      <c r="AR297" s="1">
        <f>IFERROR(VLOOKUP(AF297,#REF!,24,0),0)</f>
        <v>0</v>
      </c>
      <c r="AS297" s="1" t="e">
        <f t="shared" si="23"/>
        <v>#VALUE!</v>
      </c>
      <c r="AT297" s="1" t="e">
        <f t="shared" si="24"/>
        <v>#VALUE!</v>
      </c>
      <c r="AU297" s="1" t="e">
        <f t="shared" si="25"/>
        <v>#VALUE!</v>
      </c>
      <c r="AV297" s="21">
        <f t="shared" si="26"/>
        <v>0</v>
      </c>
      <c r="AW297" s="21" cm="1">
        <f t="array" ref="AW297">IF(L297="DATN",0,IF(L297="DA",IF(LEN(Q297)=0,0,0.2),IF(L297="TN",IF(H297="KSCQ",1,1.5), _xlfn.SWITCH(H297,"CN",1.5,"KSCQ",1.5,"CTTT",2,"HEDSPI",1.8,"Viet-Phap",1.8,"KSTN",1.8,"ThSKH",2,"ThSKT",2,"SIE",2,"LATS",2,"KSCLC",1.8,0))))</f>
        <v>0</v>
      </c>
      <c r="AX297" s="1">
        <f t="shared" si="27"/>
        <v>0</v>
      </c>
      <c r="AY297" s="1" t="b">
        <f t="shared" si="28"/>
        <v>1</v>
      </c>
      <c r="AZ297" s="1" t="e">
        <f t="shared" si="29"/>
        <v>#REF!</v>
      </c>
    </row>
    <row r="298" spans="32:52" ht="15.75" customHeight="1" x14ac:dyDescent="0.2">
      <c r="AF298" s="16">
        <f t="shared" si="15"/>
        <v>0</v>
      </c>
      <c r="AG298" s="17">
        <f t="shared" si="16"/>
        <v>1</v>
      </c>
      <c r="AH298" s="17" t="e">
        <f t="shared" si="17"/>
        <v>#VALUE!</v>
      </c>
      <c r="AI298" s="18" t="e">
        <f>IFERROR(IF(L298="DA",0,IF(L298="TN",VALUE(LEFT(RIGHT(F298,4),1)),IFERROR(VLOOKUP(C298,#REF!,3,0),VLOOKUP(VALUE(C298),#REF!,3,0))*AG298)),AM298+AN298+AO298)</f>
        <v>#VALUE!</v>
      </c>
      <c r="AJ298" s="18">
        <f t="shared" si="18"/>
        <v>0</v>
      </c>
      <c r="AK298" s="19">
        <f t="shared" si="19"/>
        <v>0</v>
      </c>
      <c r="AM298" s="4" t="e">
        <f t="shared" si="20"/>
        <v>#VALUE!</v>
      </c>
      <c r="AN298" s="4" t="e">
        <f t="shared" si="21"/>
        <v>#VALUE!</v>
      </c>
      <c r="AO298" s="1" t="e">
        <f t="shared" si="22"/>
        <v>#VALUE!</v>
      </c>
      <c r="AP298" s="20" t="e">
        <f>VLOOKUP(C298,#REF!,4,0)</f>
        <v>#REF!</v>
      </c>
      <c r="AQ298" s="1">
        <f>IFERROR(VLOOKUP(AF298,#REF!,6,0),IF(AJ298&gt;1,AJ298-1,AJ298))</f>
        <v>0</v>
      </c>
      <c r="AR298" s="1">
        <f>IFERROR(VLOOKUP(AF298,#REF!,24,0),0)</f>
        <v>0</v>
      </c>
      <c r="AS298" s="1" t="e">
        <f t="shared" si="23"/>
        <v>#VALUE!</v>
      </c>
      <c r="AT298" s="1" t="e">
        <f t="shared" si="24"/>
        <v>#VALUE!</v>
      </c>
      <c r="AU298" s="1" t="e">
        <f t="shared" si="25"/>
        <v>#VALUE!</v>
      </c>
      <c r="AV298" s="21">
        <f t="shared" si="26"/>
        <v>0</v>
      </c>
      <c r="AW298" s="21" cm="1">
        <f t="array" ref="AW298">IF(L298="DATN",0,IF(L298="DA",IF(LEN(Q298)=0,0,0.2),IF(L298="TN",IF(H298="KSCQ",1,1.5), _xlfn.SWITCH(H298,"CN",1.5,"KSCQ",1.5,"CTTT",2,"HEDSPI",1.8,"Viet-Phap",1.8,"KSTN",1.8,"ThSKH",2,"ThSKT",2,"SIE",2,"LATS",2,"KSCLC",1.8,0))))</f>
        <v>0</v>
      </c>
      <c r="AX298" s="1">
        <f t="shared" si="27"/>
        <v>0</v>
      </c>
      <c r="AY298" s="1" t="b">
        <f t="shared" si="28"/>
        <v>1</v>
      </c>
      <c r="AZ298" s="1" t="e">
        <f t="shared" si="29"/>
        <v>#REF!</v>
      </c>
    </row>
    <row r="299" spans="32:52" ht="15.75" customHeight="1" x14ac:dyDescent="0.2">
      <c r="AF299" s="16">
        <f t="shared" si="15"/>
        <v>0</v>
      </c>
      <c r="AG299" s="17">
        <f t="shared" si="16"/>
        <v>1</v>
      </c>
      <c r="AH299" s="17" t="e">
        <f t="shared" si="17"/>
        <v>#VALUE!</v>
      </c>
      <c r="AI299" s="18" t="e">
        <f>IFERROR(IF(L299="DA",0,IF(L299="TN",VALUE(LEFT(RIGHT(F299,4),1)),IFERROR(VLOOKUP(C299,#REF!,3,0),VLOOKUP(VALUE(C299),#REF!,3,0))*AG299)),AM299+AN299+AO299)</f>
        <v>#VALUE!</v>
      </c>
      <c r="AJ299" s="18">
        <f t="shared" si="18"/>
        <v>0</v>
      </c>
      <c r="AK299" s="19">
        <f t="shared" si="19"/>
        <v>0</v>
      </c>
      <c r="AM299" s="4" t="e">
        <f t="shared" si="20"/>
        <v>#VALUE!</v>
      </c>
      <c r="AN299" s="4" t="e">
        <f t="shared" si="21"/>
        <v>#VALUE!</v>
      </c>
      <c r="AO299" s="1" t="e">
        <f t="shared" si="22"/>
        <v>#VALUE!</v>
      </c>
      <c r="AP299" s="20" t="e">
        <f>VLOOKUP(C299,#REF!,4,0)</f>
        <v>#REF!</v>
      </c>
      <c r="AQ299" s="1">
        <f>IFERROR(VLOOKUP(AF299,#REF!,6,0),IF(AJ299&gt;1,AJ299-1,AJ299))</f>
        <v>0</v>
      </c>
      <c r="AR299" s="1">
        <f>IFERROR(VLOOKUP(AF299,#REF!,24,0),0)</f>
        <v>0</v>
      </c>
      <c r="AS299" s="1" t="e">
        <f t="shared" si="23"/>
        <v>#VALUE!</v>
      </c>
      <c r="AT299" s="1" t="e">
        <f t="shared" si="24"/>
        <v>#VALUE!</v>
      </c>
      <c r="AU299" s="1" t="e">
        <f t="shared" si="25"/>
        <v>#VALUE!</v>
      </c>
      <c r="AV299" s="21">
        <f t="shared" si="26"/>
        <v>0</v>
      </c>
      <c r="AW299" s="21" cm="1">
        <f t="array" ref="AW299">IF(L299="DATN",0,IF(L299="DA",IF(LEN(Q299)=0,0,0.2),IF(L299="TN",IF(H299="KSCQ",1,1.5), _xlfn.SWITCH(H299,"CN",1.5,"KSCQ",1.5,"CTTT",2,"HEDSPI",1.8,"Viet-Phap",1.8,"KSTN",1.8,"ThSKH",2,"ThSKT",2,"SIE",2,"LATS",2,"KSCLC",1.8,0))))</f>
        <v>0</v>
      </c>
      <c r="AX299" s="1">
        <f t="shared" si="27"/>
        <v>0</v>
      </c>
      <c r="AY299" s="1" t="b">
        <f t="shared" si="28"/>
        <v>1</v>
      </c>
      <c r="AZ299" s="1" t="e">
        <f t="shared" si="29"/>
        <v>#REF!</v>
      </c>
    </row>
    <row r="300" spans="32:52" ht="15.75" customHeight="1" x14ac:dyDescent="0.2">
      <c r="AF300" s="16">
        <f t="shared" si="15"/>
        <v>0</v>
      </c>
      <c r="AG300" s="17">
        <f t="shared" si="16"/>
        <v>1</v>
      </c>
      <c r="AH300" s="17" t="e">
        <f t="shared" si="17"/>
        <v>#VALUE!</v>
      </c>
      <c r="AI300" s="18" t="e">
        <f>IFERROR(IF(L300="DA",0,IF(L300="TN",VALUE(LEFT(RIGHT(F300,4),1)),IFERROR(VLOOKUP(C300,#REF!,3,0),VLOOKUP(VALUE(C300),#REF!,3,0))*AG300)),AM300+AN300+AO300)</f>
        <v>#VALUE!</v>
      </c>
      <c r="AJ300" s="18">
        <f t="shared" si="18"/>
        <v>0</v>
      </c>
      <c r="AK300" s="19">
        <f t="shared" si="19"/>
        <v>0</v>
      </c>
      <c r="AM300" s="4" t="e">
        <f t="shared" si="20"/>
        <v>#VALUE!</v>
      </c>
      <c r="AN300" s="4" t="e">
        <f t="shared" si="21"/>
        <v>#VALUE!</v>
      </c>
      <c r="AO300" s="1" t="e">
        <f t="shared" si="22"/>
        <v>#VALUE!</v>
      </c>
      <c r="AP300" s="20" t="e">
        <f>VLOOKUP(C300,#REF!,4,0)</f>
        <v>#REF!</v>
      </c>
      <c r="AQ300" s="1">
        <f>IFERROR(VLOOKUP(AF300,#REF!,6,0),IF(AJ300&gt;1,AJ300-1,AJ300))</f>
        <v>0</v>
      </c>
      <c r="AR300" s="1">
        <f>IFERROR(VLOOKUP(AF300,#REF!,24,0),0)</f>
        <v>0</v>
      </c>
      <c r="AS300" s="1" t="e">
        <f t="shared" si="23"/>
        <v>#VALUE!</v>
      </c>
      <c r="AT300" s="1" t="e">
        <f t="shared" si="24"/>
        <v>#VALUE!</v>
      </c>
      <c r="AU300" s="1" t="e">
        <f t="shared" si="25"/>
        <v>#VALUE!</v>
      </c>
      <c r="AV300" s="21">
        <f t="shared" si="26"/>
        <v>0</v>
      </c>
      <c r="AW300" s="21" cm="1">
        <f t="array" ref="AW300">IF(L300="DATN",0,IF(L300="DA",IF(LEN(Q300)=0,0,0.2),IF(L300="TN",IF(H300="KSCQ",1,1.5), _xlfn.SWITCH(H300,"CN",1.5,"KSCQ",1.5,"CTTT",2,"HEDSPI",1.8,"Viet-Phap",1.8,"KSTN",1.8,"ThSKH",2,"ThSKT",2,"SIE",2,"LATS",2,"KSCLC",1.8,0))))</f>
        <v>0</v>
      </c>
      <c r="AX300" s="1">
        <f t="shared" si="27"/>
        <v>0</v>
      </c>
      <c r="AY300" s="1" t="b">
        <f t="shared" si="28"/>
        <v>1</v>
      </c>
      <c r="AZ300" s="1" t="e">
        <f t="shared" si="29"/>
        <v>#REF!</v>
      </c>
    </row>
    <row r="301" spans="32:52" ht="15.75" customHeight="1" x14ac:dyDescent="0.2">
      <c r="AF301" s="16">
        <f t="shared" si="15"/>
        <v>0</v>
      </c>
      <c r="AG301" s="17">
        <f t="shared" si="16"/>
        <v>1</v>
      </c>
      <c r="AH301" s="17" t="e">
        <f t="shared" si="17"/>
        <v>#VALUE!</v>
      </c>
      <c r="AI301" s="18" t="e">
        <f>IFERROR(IF(L301="DA",0,IF(L301="TN",VALUE(LEFT(RIGHT(F301,4),1)),IFERROR(VLOOKUP(C301,#REF!,3,0),VLOOKUP(VALUE(C301),#REF!,3,0))*AG301)),AM301+AN301+AO301)</f>
        <v>#VALUE!</v>
      </c>
      <c r="AJ301" s="18">
        <f t="shared" si="18"/>
        <v>0</v>
      </c>
      <c r="AK301" s="19">
        <f t="shared" si="19"/>
        <v>0</v>
      </c>
      <c r="AM301" s="4" t="e">
        <f t="shared" si="20"/>
        <v>#VALUE!</v>
      </c>
      <c r="AN301" s="4" t="e">
        <f t="shared" si="21"/>
        <v>#VALUE!</v>
      </c>
      <c r="AO301" s="1" t="e">
        <f t="shared" si="22"/>
        <v>#VALUE!</v>
      </c>
      <c r="AP301" s="20" t="e">
        <f>VLOOKUP(C301,#REF!,4,0)</f>
        <v>#REF!</v>
      </c>
      <c r="AQ301" s="1">
        <f>IFERROR(VLOOKUP(AF301,#REF!,6,0),IF(AJ301&gt;1,AJ301-1,AJ301))</f>
        <v>0</v>
      </c>
      <c r="AR301" s="1">
        <f>IFERROR(VLOOKUP(AF301,#REF!,24,0),0)</f>
        <v>0</v>
      </c>
      <c r="AS301" s="1" t="e">
        <f t="shared" si="23"/>
        <v>#VALUE!</v>
      </c>
      <c r="AT301" s="1" t="e">
        <f t="shared" si="24"/>
        <v>#VALUE!</v>
      </c>
      <c r="AU301" s="1" t="e">
        <f t="shared" si="25"/>
        <v>#VALUE!</v>
      </c>
      <c r="AV301" s="21">
        <f t="shared" si="26"/>
        <v>0</v>
      </c>
      <c r="AW301" s="21" cm="1">
        <f t="array" ref="AW301">IF(L301="DATN",0,IF(L301="DA",IF(LEN(Q301)=0,0,0.2),IF(L301="TN",IF(H301="KSCQ",1,1.5), _xlfn.SWITCH(H301,"CN",1.5,"KSCQ",1.5,"CTTT",2,"HEDSPI",1.8,"Viet-Phap",1.8,"KSTN",1.8,"ThSKH",2,"ThSKT",2,"SIE",2,"LATS",2,"KSCLC",1.8,0))))</f>
        <v>0</v>
      </c>
      <c r="AX301" s="1">
        <f t="shared" si="27"/>
        <v>0</v>
      </c>
      <c r="AY301" s="1" t="b">
        <f t="shared" si="28"/>
        <v>1</v>
      </c>
      <c r="AZ301" s="1" t="e">
        <f t="shared" si="29"/>
        <v>#REF!</v>
      </c>
    </row>
    <row r="302" spans="32:52" ht="15.75" customHeight="1" x14ac:dyDescent="0.2">
      <c r="AF302" s="16">
        <f t="shared" si="15"/>
        <v>0</v>
      </c>
      <c r="AG302" s="17">
        <f t="shared" si="16"/>
        <v>1</v>
      </c>
      <c r="AH302" s="17" t="e">
        <f t="shared" si="17"/>
        <v>#VALUE!</v>
      </c>
      <c r="AI302" s="18" t="e">
        <f>IFERROR(IF(L302="DA",0,IF(L302="TN",VALUE(LEFT(RIGHT(F302,4),1)),IFERROR(VLOOKUP(C302,#REF!,3,0),VLOOKUP(VALUE(C302),#REF!,3,0))*AG302)),AM302+AN302+AO302)</f>
        <v>#VALUE!</v>
      </c>
      <c r="AJ302" s="18">
        <f t="shared" si="18"/>
        <v>0</v>
      </c>
      <c r="AK302" s="19">
        <f t="shared" si="19"/>
        <v>0</v>
      </c>
      <c r="AM302" s="4" t="e">
        <f t="shared" si="20"/>
        <v>#VALUE!</v>
      </c>
      <c r="AN302" s="4" t="e">
        <f t="shared" si="21"/>
        <v>#VALUE!</v>
      </c>
      <c r="AO302" s="1" t="e">
        <f t="shared" si="22"/>
        <v>#VALUE!</v>
      </c>
      <c r="AP302" s="20" t="e">
        <f>VLOOKUP(C302,#REF!,4,0)</f>
        <v>#REF!</v>
      </c>
      <c r="AQ302" s="1">
        <f>IFERROR(VLOOKUP(AF302,#REF!,6,0),IF(AJ302&gt;1,AJ302-1,AJ302))</f>
        <v>0</v>
      </c>
      <c r="AR302" s="1">
        <f>IFERROR(VLOOKUP(AF302,#REF!,24,0),0)</f>
        <v>0</v>
      </c>
      <c r="AS302" s="1" t="e">
        <f t="shared" si="23"/>
        <v>#VALUE!</v>
      </c>
      <c r="AT302" s="1" t="e">
        <f t="shared" si="24"/>
        <v>#VALUE!</v>
      </c>
      <c r="AU302" s="1" t="e">
        <f t="shared" si="25"/>
        <v>#VALUE!</v>
      </c>
      <c r="AV302" s="21">
        <f t="shared" si="26"/>
        <v>0</v>
      </c>
      <c r="AW302" s="21" cm="1">
        <f t="array" ref="AW302">IF(L302="DATN",0,IF(L302="DA",IF(LEN(Q302)=0,0,0.2),IF(L302="TN",IF(H302="KSCQ",1,1.5), _xlfn.SWITCH(H302,"CN",1.5,"KSCQ",1.5,"CTTT",2,"HEDSPI",1.8,"Viet-Phap",1.8,"KSTN",1.8,"ThSKH",2,"ThSKT",2,"SIE",2,"LATS",2,"KSCLC",1.8,0))))</f>
        <v>0</v>
      </c>
      <c r="AX302" s="1">
        <f t="shared" si="27"/>
        <v>0</v>
      </c>
      <c r="AY302" s="1" t="b">
        <f t="shared" si="28"/>
        <v>1</v>
      </c>
      <c r="AZ302" s="1" t="e">
        <f t="shared" si="29"/>
        <v>#REF!</v>
      </c>
    </row>
    <row r="303" spans="32:52" ht="15.75" customHeight="1" x14ac:dyDescent="0.2">
      <c r="AF303" s="16">
        <f t="shared" si="15"/>
        <v>0</v>
      </c>
      <c r="AG303" s="17">
        <f t="shared" si="16"/>
        <v>1</v>
      </c>
      <c r="AH303" s="17" t="e">
        <f t="shared" si="17"/>
        <v>#VALUE!</v>
      </c>
      <c r="AI303" s="18" t="e">
        <f>IFERROR(IF(L303="DA",0,IF(L303="TN",VALUE(LEFT(RIGHT(F303,4),1)),IFERROR(VLOOKUP(C303,#REF!,3,0),VLOOKUP(VALUE(C303),#REF!,3,0))*AG303)),AM303+AN303+AO303)</f>
        <v>#VALUE!</v>
      </c>
      <c r="AJ303" s="18">
        <f t="shared" si="18"/>
        <v>0</v>
      </c>
      <c r="AK303" s="19">
        <f t="shared" si="19"/>
        <v>0</v>
      </c>
      <c r="AM303" s="4" t="e">
        <f t="shared" si="20"/>
        <v>#VALUE!</v>
      </c>
      <c r="AN303" s="4" t="e">
        <f t="shared" si="21"/>
        <v>#VALUE!</v>
      </c>
      <c r="AO303" s="1" t="e">
        <f t="shared" si="22"/>
        <v>#VALUE!</v>
      </c>
      <c r="AP303" s="20" t="e">
        <f>VLOOKUP(C303,#REF!,4,0)</f>
        <v>#REF!</v>
      </c>
      <c r="AQ303" s="1">
        <f>IFERROR(VLOOKUP(AF303,#REF!,6,0),IF(AJ303&gt;1,AJ303-1,AJ303))</f>
        <v>0</v>
      </c>
      <c r="AR303" s="1">
        <f>IFERROR(VLOOKUP(AF303,#REF!,24,0),0)</f>
        <v>0</v>
      </c>
      <c r="AS303" s="1" t="e">
        <f t="shared" si="23"/>
        <v>#VALUE!</v>
      </c>
      <c r="AT303" s="1" t="e">
        <f t="shared" si="24"/>
        <v>#VALUE!</v>
      </c>
      <c r="AU303" s="1" t="e">
        <f t="shared" si="25"/>
        <v>#VALUE!</v>
      </c>
      <c r="AV303" s="21">
        <f t="shared" si="26"/>
        <v>0</v>
      </c>
      <c r="AW303" s="21" cm="1">
        <f t="array" ref="AW303">IF(L303="DATN",0,IF(L303="DA",IF(LEN(Q303)=0,0,0.2),IF(L303="TN",IF(H303="KSCQ",1,1.5), _xlfn.SWITCH(H303,"CN",1.5,"KSCQ",1.5,"CTTT",2,"HEDSPI",1.8,"Viet-Phap",1.8,"KSTN",1.8,"ThSKH",2,"ThSKT",2,"SIE",2,"LATS",2,"KSCLC",1.8,0))))</f>
        <v>0</v>
      </c>
      <c r="AX303" s="1">
        <f t="shared" si="27"/>
        <v>0</v>
      </c>
      <c r="AY303" s="1" t="b">
        <f t="shared" si="28"/>
        <v>1</v>
      </c>
      <c r="AZ303" s="1" t="e">
        <f t="shared" si="29"/>
        <v>#REF!</v>
      </c>
    </row>
    <row r="304" spans="32:52" ht="15.75" customHeight="1" x14ac:dyDescent="0.2">
      <c r="AF304" s="16">
        <f t="shared" si="15"/>
        <v>0</v>
      </c>
      <c r="AG304" s="17">
        <f t="shared" si="16"/>
        <v>1</v>
      </c>
      <c r="AH304" s="17" t="e">
        <f t="shared" si="17"/>
        <v>#VALUE!</v>
      </c>
      <c r="AI304" s="18" t="e">
        <f>IFERROR(IF(L304="DA",0,IF(L304="TN",VALUE(LEFT(RIGHT(F304,4),1)),IFERROR(VLOOKUP(C304,#REF!,3,0),VLOOKUP(VALUE(C304),#REF!,3,0))*AG304)),AM304+AN304+AO304)</f>
        <v>#VALUE!</v>
      </c>
      <c r="AJ304" s="18">
        <f t="shared" si="18"/>
        <v>0</v>
      </c>
      <c r="AK304" s="19">
        <f t="shared" si="19"/>
        <v>0</v>
      </c>
      <c r="AM304" s="4" t="e">
        <f t="shared" si="20"/>
        <v>#VALUE!</v>
      </c>
      <c r="AN304" s="4" t="e">
        <f t="shared" si="21"/>
        <v>#VALUE!</v>
      </c>
      <c r="AO304" s="1" t="e">
        <f t="shared" si="22"/>
        <v>#VALUE!</v>
      </c>
      <c r="AP304" s="20" t="e">
        <f>VLOOKUP(C304,#REF!,4,0)</f>
        <v>#REF!</v>
      </c>
      <c r="AQ304" s="1">
        <f>IFERROR(VLOOKUP(AF304,#REF!,6,0),IF(AJ304&gt;1,AJ304-1,AJ304))</f>
        <v>0</v>
      </c>
      <c r="AR304" s="1">
        <f>IFERROR(VLOOKUP(AF304,#REF!,24,0),0)</f>
        <v>0</v>
      </c>
      <c r="AS304" s="1" t="e">
        <f t="shared" si="23"/>
        <v>#VALUE!</v>
      </c>
      <c r="AT304" s="1" t="e">
        <f t="shared" si="24"/>
        <v>#VALUE!</v>
      </c>
      <c r="AU304" s="1" t="e">
        <f t="shared" si="25"/>
        <v>#VALUE!</v>
      </c>
      <c r="AV304" s="21">
        <f t="shared" si="26"/>
        <v>0</v>
      </c>
      <c r="AW304" s="21" cm="1">
        <f t="array" ref="AW304">IF(L304="DATN",0,IF(L304="DA",IF(LEN(Q304)=0,0,0.2),IF(L304="TN",IF(H304="KSCQ",1,1.5), _xlfn.SWITCH(H304,"CN",1.5,"KSCQ",1.5,"CTTT",2,"HEDSPI",1.8,"Viet-Phap",1.8,"KSTN",1.8,"ThSKH",2,"ThSKT",2,"SIE",2,"LATS",2,"KSCLC",1.8,0))))</f>
        <v>0</v>
      </c>
      <c r="AX304" s="1">
        <f t="shared" si="27"/>
        <v>0</v>
      </c>
      <c r="AY304" s="1" t="b">
        <f t="shared" si="28"/>
        <v>1</v>
      </c>
      <c r="AZ304" s="1" t="e">
        <f t="shared" si="29"/>
        <v>#REF!</v>
      </c>
    </row>
    <row r="305" spans="32:52" ht="15.75" customHeight="1" x14ac:dyDescent="0.2">
      <c r="AF305" s="16">
        <f t="shared" si="15"/>
        <v>0</v>
      </c>
      <c r="AG305" s="17">
        <f t="shared" si="16"/>
        <v>1</v>
      </c>
      <c r="AH305" s="17" t="e">
        <f t="shared" si="17"/>
        <v>#VALUE!</v>
      </c>
      <c r="AI305" s="18" t="e">
        <f>IFERROR(IF(L305="DA",0,IF(L305="TN",VALUE(LEFT(RIGHT(F305,4),1)),IFERROR(VLOOKUP(C305,#REF!,3,0),VLOOKUP(VALUE(C305),#REF!,3,0))*AG305)),AM305+AN305+AO305)</f>
        <v>#VALUE!</v>
      </c>
      <c r="AJ305" s="18">
        <f t="shared" si="18"/>
        <v>0</v>
      </c>
      <c r="AK305" s="19">
        <f t="shared" si="19"/>
        <v>0</v>
      </c>
      <c r="AM305" s="4" t="e">
        <f t="shared" si="20"/>
        <v>#VALUE!</v>
      </c>
      <c r="AN305" s="4" t="e">
        <f t="shared" si="21"/>
        <v>#VALUE!</v>
      </c>
      <c r="AO305" s="1" t="e">
        <f t="shared" si="22"/>
        <v>#VALUE!</v>
      </c>
      <c r="AP305" s="20" t="e">
        <f>VLOOKUP(C305,#REF!,4,0)</f>
        <v>#REF!</v>
      </c>
      <c r="AQ305" s="1">
        <f>IFERROR(VLOOKUP(AF305,#REF!,6,0),IF(AJ305&gt;1,AJ305-1,AJ305))</f>
        <v>0</v>
      </c>
      <c r="AR305" s="1">
        <f>IFERROR(VLOOKUP(AF305,#REF!,24,0),0)</f>
        <v>0</v>
      </c>
      <c r="AS305" s="1" t="e">
        <f t="shared" si="23"/>
        <v>#VALUE!</v>
      </c>
      <c r="AT305" s="1" t="e">
        <f t="shared" si="24"/>
        <v>#VALUE!</v>
      </c>
      <c r="AU305" s="1" t="e">
        <f t="shared" si="25"/>
        <v>#VALUE!</v>
      </c>
      <c r="AV305" s="21">
        <f t="shared" si="26"/>
        <v>0</v>
      </c>
      <c r="AW305" s="21" cm="1">
        <f t="array" ref="AW305">IF(L305="DATN",0,IF(L305="DA",IF(LEN(Q305)=0,0,0.2),IF(L305="TN",IF(H305="KSCQ",1,1.5), _xlfn.SWITCH(H305,"CN",1.5,"KSCQ",1.5,"CTTT",2,"HEDSPI",1.8,"Viet-Phap",1.8,"KSTN",1.8,"ThSKH",2,"ThSKT",2,"SIE",2,"LATS",2,"KSCLC",1.8,0))))</f>
        <v>0</v>
      </c>
      <c r="AX305" s="1">
        <f t="shared" si="27"/>
        <v>0</v>
      </c>
      <c r="AY305" s="1" t="b">
        <f t="shared" si="28"/>
        <v>1</v>
      </c>
      <c r="AZ305" s="1" t="e">
        <f t="shared" si="29"/>
        <v>#REF!</v>
      </c>
    </row>
    <row r="306" spans="32:52" ht="15.75" customHeight="1" x14ac:dyDescent="0.2">
      <c r="AF306" s="16">
        <f t="shared" si="15"/>
        <v>0</v>
      </c>
      <c r="AG306" s="17">
        <f t="shared" si="16"/>
        <v>1</v>
      </c>
      <c r="AH306" s="17" t="e">
        <f t="shared" si="17"/>
        <v>#VALUE!</v>
      </c>
      <c r="AI306" s="18" t="e">
        <f>IFERROR(IF(L306="DA",0,IF(L306="TN",VALUE(LEFT(RIGHT(F306,4),1)),IFERROR(VLOOKUP(C306,#REF!,3,0),VLOOKUP(VALUE(C306),#REF!,3,0))*AG306)),AM306+AN306+AO306)</f>
        <v>#VALUE!</v>
      </c>
      <c r="AJ306" s="18">
        <f t="shared" si="18"/>
        <v>0</v>
      </c>
      <c r="AK306" s="19">
        <f t="shared" si="19"/>
        <v>0</v>
      </c>
      <c r="AM306" s="4" t="e">
        <f t="shared" si="20"/>
        <v>#VALUE!</v>
      </c>
      <c r="AN306" s="4" t="e">
        <f t="shared" si="21"/>
        <v>#VALUE!</v>
      </c>
      <c r="AO306" s="1" t="e">
        <f t="shared" si="22"/>
        <v>#VALUE!</v>
      </c>
      <c r="AP306" s="20" t="e">
        <f>VLOOKUP(C306,#REF!,4,0)</f>
        <v>#REF!</v>
      </c>
      <c r="AQ306" s="1">
        <f>IFERROR(VLOOKUP(AF306,#REF!,6,0),IF(AJ306&gt;1,AJ306-1,AJ306))</f>
        <v>0</v>
      </c>
      <c r="AR306" s="1">
        <f>IFERROR(VLOOKUP(AF306,#REF!,24,0),0)</f>
        <v>0</v>
      </c>
      <c r="AS306" s="1" t="e">
        <f t="shared" si="23"/>
        <v>#VALUE!</v>
      </c>
      <c r="AT306" s="1" t="e">
        <f t="shared" si="24"/>
        <v>#VALUE!</v>
      </c>
      <c r="AU306" s="1" t="e">
        <f t="shared" si="25"/>
        <v>#VALUE!</v>
      </c>
      <c r="AV306" s="21">
        <f t="shared" si="26"/>
        <v>0</v>
      </c>
      <c r="AW306" s="21" cm="1">
        <f t="array" ref="AW306">IF(L306="DATN",0,IF(L306="DA",IF(LEN(Q306)=0,0,0.2),IF(L306="TN",IF(H306="KSCQ",1,1.5), _xlfn.SWITCH(H306,"CN",1.5,"KSCQ",1.5,"CTTT",2,"HEDSPI",1.8,"Viet-Phap",1.8,"KSTN",1.8,"ThSKH",2,"ThSKT",2,"SIE",2,"LATS",2,"KSCLC",1.8,0))))</f>
        <v>0</v>
      </c>
      <c r="AX306" s="1">
        <f t="shared" si="27"/>
        <v>0</v>
      </c>
      <c r="AY306" s="1" t="b">
        <f t="shared" si="28"/>
        <v>1</v>
      </c>
      <c r="AZ306" s="1" t="e">
        <f t="shared" si="29"/>
        <v>#REF!</v>
      </c>
    </row>
    <row r="307" spans="32:52" ht="15.75" customHeight="1" x14ac:dyDescent="0.2">
      <c r="AF307" s="16">
        <f t="shared" si="15"/>
        <v>0</v>
      </c>
      <c r="AG307" s="17">
        <f t="shared" si="16"/>
        <v>1</v>
      </c>
      <c r="AH307" s="17" t="e">
        <f t="shared" si="17"/>
        <v>#VALUE!</v>
      </c>
      <c r="AI307" s="18" t="e">
        <f>IFERROR(IF(L307="DA",0,IF(L307="TN",VALUE(LEFT(RIGHT(F307,4),1)),IFERROR(VLOOKUP(C307,#REF!,3,0),VLOOKUP(VALUE(C307),#REF!,3,0))*AG307)),AM307+AN307+AO307)</f>
        <v>#VALUE!</v>
      </c>
      <c r="AJ307" s="18">
        <f t="shared" si="18"/>
        <v>0</v>
      </c>
      <c r="AK307" s="19">
        <f t="shared" si="19"/>
        <v>0</v>
      </c>
      <c r="AM307" s="4" t="e">
        <f t="shared" si="20"/>
        <v>#VALUE!</v>
      </c>
      <c r="AN307" s="4" t="e">
        <f t="shared" si="21"/>
        <v>#VALUE!</v>
      </c>
      <c r="AO307" s="1" t="e">
        <f t="shared" si="22"/>
        <v>#VALUE!</v>
      </c>
      <c r="AP307" s="20" t="e">
        <f>VLOOKUP(C307,#REF!,4,0)</f>
        <v>#REF!</v>
      </c>
      <c r="AQ307" s="1">
        <f>IFERROR(VLOOKUP(AF307,#REF!,6,0),IF(AJ307&gt;1,AJ307-1,AJ307))</f>
        <v>0</v>
      </c>
      <c r="AR307" s="1">
        <f>IFERROR(VLOOKUP(AF307,#REF!,24,0),0)</f>
        <v>0</v>
      </c>
      <c r="AS307" s="1" t="e">
        <f t="shared" si="23"/>
        <v>#VALUE!</v>
      </c>
      <c r="AT307" s="1" t="e">
        <f t="shared" si="24"/>
        <v>#VALUE!</v>
      </c>
      <c r="AU307" s="1" t="e">
        <f t="shared" si="25"/>
        <v>#VALUE!</v>
      </c>
      <c r="AV307" s="21">
        <f t="shared" si="26"/>
        <v>0</v>
      </c>
      <c r="AW307" s="21" cm="1">
        <f t="array" ref="AW307">IF(L307="DATN",0,IF(L307="DA",IF(LEN(Q307)=0,0,0.2),IF(L307="TN",IF(H307="KSCQ",1,1.5), _xlfn.SWITCH(H307,"CN",1.5,"KSCQ",1.5,"CTTT",2,"HEDSPI",1.8,"Viet-Phap",1.8,"KSTN",1.8,"ThSKH",2,"ThSKT",2,"SIE",2,"LATS",2,"KSCLC",1.8,0))))</f>
        <v>0</v>
      </c>
      <c r="AX307" s="1">
        <f t="shared" si="27"/>
        <v>0</v>
      </c>
      <c r="AY307" s="1" t="b">
        <f t="shared" si="28"/>
        <v>1</v>
      </c>
      <c r="AZ307" s="1" t="e">
        <f t="shared" si="29"/>
        <v>#REF!</v>
      </c>
    </row>
    <row r="308" spans="32:52" ht="15.75" customHeight="1" x14ac:dyDescent="0.2">
      <c r="AF308" s="16">
        <f t="shared" si="15"/>
        <v>0</v>
      </c>
      <c r="AG308" s="17">
        <f t="shared" si="16"/>
        <v>1</v>
      </c>
      <c r="AH308" s="17" t="e">
        <f t="shared" si="17"/>
        <v>#VALUE!</v>
      </c>
      <c r="AI308" s="18" t="e">
        <f>IFERROR(IF(L308="DA",0,IF(L308="TN",VALUE(LEFT(RIGHT(F308,4),1)),IFERROR(VLOOKUP(C308,#REF!,3,0),VLOOKUP(VALUE(C308),#REF!,3,0))*AG308)),AM308+AN308+AO308)</f>
        <v>#VALUE!</v>
      </c>
      <c r="AJ308" s="18">
        <f t="shared" si="18"/>
        <v>0</v>
      </c>
      <c r="AK308" s="19">
        <f t="shared" si="19"/>
        <v>0</v>
      </c>
      <c r="AM308" s="4" t="e">
        <f t="shared" si="20"/>
        <v>#VALUE!</v>
      </c>
      <c r="AN308" s="4" t="e">
        <f t="shared" si="21"/>
        <v>#VALUE!</v>
      </c>
      <c r="AO308" s="1" t="e">
        <f t="shared" si="22"/>
        <v>#VALUE!</v>
      </c>
      <c r="AP308" s="20" t="e">
        <f>VLOOKUP(C308,#REF!,4,0)</f>
        <v>#REF!</v>
      </c>
      <c r="AQ308" s="1">
        <f>IFERROR(VLOOKUP(AF308,#REF!,6,0),IF(AJ308&gt;1,AJ308-1,AJ308))</f>
        <v>0</v>
      </c>
      <c r="AR308" s="1">
        <f>IFERROR(VLOOKUP(AF308,#REF!,24,0),0)</f>
        <v>0</v>
      </c>
      <c r="AS308" s="1" t="e">
        <f t="shared" si="23"/>
        <v>#VALUE!</v>
      </c>
      <c r="AT308" s="1" t="e">
        <f t="shared" si="24"/>
        <v>#VALUE!</v>
      </c>
      <c r="AU308" s="1" t="e">
        <f t="shared" si="25"/>
        <v>#VALUE!</v>
      </c>
      <c r="AV308" s="21">
        <f t="shared" si="26"/>
        <v>0</v>
      </c>
      <c r="AW308" s="21" cm="1">
        <f t="array" ref="AW308">IF(L308="DATN",0,IF(L308="DA",IF(LEN(Q308)=0,0,0.2),IF(L308="TN",IF(H308="KSCQ",1,1.5), _xlfn.SWITCH(H308,"CN",1.5,"KSCQ",1.5,"CTTT",2,"HEDSPI",1.8,"Viet-Phap",1.8,"KSTN",1.8,"ThSKH",2,"ThSKT",2,"SIE",2,"LATS",2,"KSCLC",1.8,0))))</f>
        <v>0</v>
      </c>
      <c r="AX308" s="1">
        <f t="shared" si="27"/>
        <v>0</v>
      </c>
      <c r="AY308" s="1" t="b">
        <f t="shared" si="28"/>
        <v>1</v>
      </c>
      <c r="AZ308" s="1" t="e">
        <f t="shared" si="29"/>
        <v>#REF!</v>
      </c>
    </row>
    <row r="309" spans="32:52" ht="15.75" customHeight="1" x14ac:dyDescent="0.2">
      <c r="AF309" s="16">
        <f t="shared" si="15"/>
        <v>0</v>
      </c>
      <c r="AG309" s="17">
        <f t="shared" si="16"/>
        <v>1</v>
      </c>
      <c r="AH309" s="17" t="e">
        <f t="shared" si="17"/>
        <v>#VALUE!</v>
      </c>
      <c r="AI309" s="18" t="e">
        <f>IFERROR(IF(L309="DA",0,IF(L309="TN",VALUE(LEFT(RIGHT(F309,4),1)),IFERROR(VLOOKUP(C309,#REF!,3,0),VLOOKUP(VALUE(C309),#REF!,3,0))*AG309)),AM309+AN309+AO309)</f>
        <v>#VALUE!</v>
      </c>
      <c r="AJ309" s="18">
        <f t="shared" si="18"/>
        <v>0</v>
      </c>
      <c r="AK309" s="19">
        <f t="shared" si="19"/>
        <v>0</v>
      </c>
      <c r="AM309" s="4" t="e">
        <f t="shared" si="20"/>
        <v>#VALUE!</v>
      </c>
      <c r="AN309" s="4" t="e">
        <f t="shared" si="21"/>
        <v>#VALUE!</v>
      </c>
      <c r="AO309" s="1" t="e">
        <f t="shared" si="22"/>
        <v>#VALUE!</v>
      </c>
      <c r="AP309" s="20" t="e">
        <f>VLOOKUP(C309,#REF!,4,0)</f>
        <v>#REF!</v>
      </c>
      <c r="AQ309" s="1">
        <f>IFERROR(VLOOKUP(AF309,#REF!,6,0),IF(AJ309&gt;1,AJ309-1,AJ309))</f>
        <v>0</v>
      </c>
      <c r="AR309" s="1">
        <f>IFERROR(VLOOKUP(AF309,#REF!,24,0),0)</f>
        <v>0</v>
      </c>
      <c r="AS309" s="1" t="e">
        <f t="shared" si="23"/>
        <v>#VALUE!</v>
      </c>
      <c r="AT309" s="1" t="e">
        <f t="shared" si="24"/>
        <v>#VALUE!</v>
      </c>
      <c r="AU309" s="1" t="e">
        <f t="shared" si="25"/>
        <v>#VALUE!</v>
      </c>
      <c r="AV309" s="21">
        <f t="shared" si="26"/>
        <v>0</v>
      </c>
      <c r="AW309" s="21" cm="1">
        <f t="array" ref="AW309">IF(L309="DATN",0,IF(L309="DA",IF(LEN(Q309)=0,0,0.2),IF(L309="TN",IF(H309="KSCQ",1,1.5), _xlfn.SWITCH(H309,"CN",1.5,"KSCQ",1.5,"CTTT",2,"HEDSPI",1.8,"Viet-Phap",1.8,"KSTN",1.8,"ThSKH",2,"ThSKT",2,"SIE",2,"LATS",2,"KSCLC",1.8,0))))</f>
        <v>0</v>
      </c>
      <c r="AX309" s="1">
        <f t="shared" si="27"/>
        <v>0</v>
      </c>
      <c r="AY309" s="1" t="b">
        <f t="shared" si="28"/>
        <v>1</v>
      </c>
      <c r="AZ309" s="1" t="e">
        <f t="shared" si="29"/>
        <v>#REF!</v>
      </c>
    </row>
    <row r="310" spans="32:52" ht="15.75" customHeight="1" x14ac:dyDescent="0.2">
      <c r="AF310" s="16">
        <f t="shared" si="15"/>
        <v>0</v>
      </c>
      <c r="AG310" s="17">
        <f t="shared" si="16"/>
        <v>1</v>
      </c>
      <c r="AH310" s="17" t="e">
        <f t="shared" si="17"/>
        <v>#VALUE!</v>
      </c>
      <c r="AI310" s="18" t="e">
        <f>IFERROR(IF(L310="DA",0,IF(L310="TN",VALUE(LEFT(RIGHT(F310,4),1)),IFERROR(VLOOKUP(C310,#REF!,3,0),VLOOKUP(VALUE(C310),#REF!,3,0))*AG310)),AM310+AN310+AO310)</f>
        <v>#VALUE!</v>
      </c>
      <c r="AJ310" s="18">
        <f t="shared" si="18"/>
        <v>0</v>
      </c>
      <c r="AK310" s="19">
        <f t="shared" si="19"/>
        <v>0</v>
      </c>
      <c r="AM310" s="4" t="e">
        <f t="shared" si="20"/>
        <v>#VALUE!</v>
      </c>
      <c r="AN310" s="4" t="e">
        <f t="shared" si="21"/>
        <v>#VALUE!</v>
      </c>
      <c r="AO310" s="1" t="e">
        <f t="shared" si="22"/>
        <v>#VALUE!</v>
      </c>
      <c r="AP310" s="20" t="e">
        <f>VLOOKUP(C310,#REF!,4,0)</f>
        <v>#REF!</v>
      </c>
      <c r="AQ310" s="1">
        <f>IFERROR(VLOOKUP(AF310,#REF!,6,0),IF(AJ310&gt;1,AJ310-1,AJ310))</f>
        <v>0</v>
      </c>
      <c r="AR310" s="1">
        <f>IFERROR(VLOOKUP(AF310,#REF!,24,0),0)</f>
        <v>0</v>
      </c>
      <c r="AS310" s="1" t="e">
        <f t="shared" si="23"/>
        <v>#VALUE!</v>
      </c>
      <c r="AT310" s="1" t="e">
        <f t="shared" si="24"/>
        <v>#VALUE!</v>
      </c>
      <c r="AU310" s="1" t="e">
        <f t="shared" si="25"/>
        <v>#VALUE!</v>
      </c>
      <c r="AV310" s="21">
        <f t="shared" si="26"/>
        <v>0</v>
      </c>
      <c r="AW310" s="21" cm="1">
        <f t="array" ref="AW310">IF(L310="DATN",0,IF(L310="DA",IF(LEN(Q310)=0,0,0.2),IF(L310="TN",IF(H310="KSCQ",1,1.5), _xlfn.SWITCH(H310,"CN",1.5,"KSCQ",1.5,"CTTT",2,"HEDSPI",1.8,"Viet-Phap",1.8,"KSTN",1.8,"ThSKH",2,"ThSKT",2,"SIE",2,"LATS",2,"KSCLC",1.8,0))))</f>
        <v>0</v>
      </c>
      <c r="AX310" s="1">
        <f t="shared" si="27"/>
        <v>0</v>
      </c>
      <c r="AY310" s="1" t="b">
        <f t="shared" si="28"/>
        <v>1</v>
      </c>
      <c r="AZ310" s="1" t="e">
        <f t="shared" si="29"/>
        <v>#REF!</v>
      </c>
    </row>
    <row r="311" spans="32:52" ht="15.75" customHeight="1" x14ac:dyDescent="0.2">
      <c r="AF311" s="16">
        <f t="shared" si="15"/>
        <v>0</v>
      </c>
      <c r="AG311" s="17">
        <f t="shared" si="16"/>
        <v>1</v>
      </c>
      <c r="AH311" s="17" t="e">
        <f t="shared" si="17"/>
        <v>#VALUE!</v>
      </c>
      <c r="AI311" s="18" t="e">
        <f>IFERROR(IF(L311="DA",0,IF(L311="TN",VALUE(LEFT(RIGHT(F311,4),1)),IFERROR(VLOOKUP(C311,#REF!,3,0),VLOOKUP(VALUE(C311),#REF!,3,0))*AG311)),AM311+AN311+AO311)</f>
        <v>#VALUE!</v>
      </c>
      <c r="AJ311" s="18">
        <f t="shared" si="18"/>
        <v>0</v>
      </c>
      <c r="AK311" s="19">
        <f t="shared" si="19"/>
        <v>0</v>
      </c>
      <c r="AM311" s="4" t="e">
        <f t="shared" si="20"/>
        <v>#VALUE!</v>
      </c>
      <c r="AN311" s="4" t="e">
        <f t="shared" si="21"/>
        <v>#VALUE!</v>
      </c>
      <c r="AO311" s="1" t="e">
        <f t="shared" si="22"/>
        <v>#VALUE!</v>
      </c>
      <c r="AP311" s="20" t="e">
        <f>VLOOKUP(C311,#REF!,4,0)</f>
        <v>#REF!</v>
      </c>
      <c r="AQ311" s="1">
        <f>IFERROR(VLOOKUP(AF311,#REF!,6,0),IF(AJ311&gt;1,AJ311-1,AJ311))</f>
        <v>0</v>
      </c>
      <c r="AR311" s="1">
        <f>IFERROR(VLOOKUP(AF311,#REF!,24,0),0)</f>
        <v>0</v>
      </c>
      <c r="AS311" s="1" t="e">
        <f t="shared" si="23"/>
        <v>#VALUE!</v>
      </c>
      <c r="AT311" s="1" t="e">
        <f t="shared" si="24"/>
        <v>#VALUE!</v>
      </c>
      <c r="AU311" s="1" t="e">
        <f t="shared" si="25"/>
        <v>#VALUE!</v>
      </c>
      <c r="AV311" s="21">
        <f t="shared" si="26"/>
        <v>0</v>
      </c>
      <c r="AW311" s="21" cm="1">
        <f t="array" ref="AW311">IF(L311="DATN",0,IF(L311="DA",IF(LEN(Q311)=0,0,0.2),IF(L311="TN",IF(H311="KSCQ",1,1.5), _xlfn.SWITCH(H311,"CN",1.5,"KSCQ",1.5,"CTTT",2,"HEDSPI",1.8,"Viet-Phap",1.8,"KSTN",1.8,"ThSKH",2,"ThSKT",2,"SIE",2,"LATS",2,"KSCLC",1.8,0))))</f>
        <v>0</v>
      </c>
      <c r="AX311" s="1">
        <f t="shared" si="27"/>
        <v>0</v>
      </c>
      <c r="AY311" s="1" t="b">
        <f t="shared" si="28"/>
        <v>1</v>
      </c>
      <c r="AZ311" s="1" t="e">
        <f t="shared" si="29"/>
        <v>#REF!</v>
      </c>
    </row>
    <row r="312" spans="32:52" ht="15.75" customHeight="1" x14ac:dyDescent="0.2">
      <c r="AF312" s="16">
        <f t="shared" si="15"/>
        <v>0</v>
      </c>
      <c r="AG312" s="17">
        <f t="shared" si="16"/>
        <v>1</v>
      </c>
      <c r="AH312" s="17" t="e">
        <f t="shared" si="17"/>
        <v>#VALUE!</v>
      </c>
      <c r="AI312" s="18" t="e">
        <f>IFERROR(IF(L312="DA",0,IF(L312="TN",VALUE(LEFT(RIGHT(F312,4),1)),IFERROR(VLOOKUP(C312,#REF!,3,0),VLOOKUP(VALUE(C312),#REF!,3,0))*AG312)),AM312+AN312+AO312)</f>
        <v>#VALUE!</v>
      </c>
      <c r="AJ312" s="18">
        <f t="shared" si="18"/>
        <v>0</v>
      </c>
      <c r="AK312" s="19">
        <f t="shared" si="19"/>
        <v>0</v>
      </c>
      <c r="AM312" s="4" t="e">
        <f t="shared" si="20"/>
        <v>#VALUE!</v>
      </c>
      <c r="AN312" s="4" t="e">
        <f t="shared" si="21"/>
        <v>#VALUE!</v>
      </c>
      <c r="AO312" s="1" t="e">
        <f t="shared" si="22"/>
        <v>#VALUE!</v>
      </c>
      <c r="AP312" s="20" t="e">
        <f>VLOOKUP(C312,#REF!,4,0)</f>
        <v>#REF!</v>
      </c>
      <c r="AQ312" s="1">
        <f>IFERROR(VLOOKUP(AF312,#REF!,6,0),IF(AJ312&gt;1,AJ312-1,AJ312))</f>
        <v>0</v>
      </c>
      <c r="AR312" s="1">
        <f>IFERROR(VLOOKUP(AF312,#REF!,24,0),0)</f>
        <v>0</v>
      </c>
      <c r="AS312" s="1" t="e">
        <f t="shared" si="23"/>
        <v>#VALUE!</v>
      </c>
      <c r="AT312" s="1" t="e">
        <f t="shared" si="24"/>
        <v>#VALUE!</v>
      </c>
      <c r="AU312" s="1" t="e">
        <f t="shared" si="25"/>
        <v>#VALUE!</v>
      </c>
      <c r="AV312" s="21">
        <f t="shared" si="26"/>
        <v>0</v>
      </c>
      <c r="AW312" s="21" cm="1">
        <f t="array" ref="AW312">IF(L312="DATN",0,IF(L312="DA",IF(LEN(Q312)=0,0,0.2),IF(L312="TN",IF(H312="KSCQ",1,1.5), _xlfn.SWITCH(H312,"CN",1.5,"KSCQ",1.5,"CTTT",2,"HEDSPI",1.8,"Viet-Phap",1.8,"KSTN",1.8,"ThSKH",2,"ThSKT",2,"SIE",2,"LATS",2,"KSCLC",1.8,0))))</f>
        <v>0</v>
      </c>
      <c r="AX312" s="1">
        <f t="shared" si="27"/>
        <v>0</v>
      </c>
      <c r="AY312" s="1" t="b">
        <f t="shared" si="28"/>
        <v>1</v>
      </c>
      <c r="AZ312" s="1" t="e">
        <f t="shared" si="29"/>
        <v>#REF!</v>
      </c>
    </row>
    <row r="313" spans="32:52" ht="15.75" customHeight="1" x14ac:dyDescent="0.2">
      <c r="AF313" s="16">
        <f t="shared" si="15"/>
        <v>0</v>
      </c>
      <c r="AG313" s="17">
        <f t="shared" si="16"/>
        <v>1</v>
      </c>
      <c r="AH313" s="17" t="e">
        <f t="shared" si="17"/>
        <v>#VALUE!</v>
      </c>
      <c r="AI313" s="18" t="e">
        <f>IFERROR(IF(L313="DA",0,IF(L313="TN",VALUE(LEFT(RIGHT(F313,4),1)),IFERROR(VLOOKUP(C313,#REF!,3,0),VLOOKUP(VALUE(C313),#REF!,3,0))*AG313)),AM313+AN313+AO313)</f>
        <v>#VALUE!</v>
      </c>
      <c r="AJ313" s="18">
        <f t="shared" si="18"/>
        <v>0</v>
      </c>
      <c r="AK313" s="19">
        <f t="shared" si="19"/>
        <v>0</v>
      </c>
      <c r="AM313" s="4" t="e">
        <f t="shared" si="20"/>
        <v>#VALUE!</v>
      </c>
      <c r="AN313" s="4" t="e">
        <f t="shared" si="21"/>
        <v>#VALUE!</v>
      </c>
      <c r="AO313" s="1" t="e">
        <f t="shared" si="22"/>
        <v>#VALUE!</v>
      </c>
      <c r="AP313" s="20" t="e">
        <f>VLOOKUP(C313,#REF!,4,0)</f>
        <v>#REF!</v>
      </c>
      <c r="AQ313" s="1">
        <f>IFERROR(VLOOKUP(AF313,#REF!,6,0),IF(AJ313&gt;1,AJ313-1,AJ313))</f>
        <v>0</v>
      </c>
      <c r="AR313" s="1">
        <f>IFERROR(VLOOKUP(AF313,#REF!,24,0),0)</f>
        <v>0</v>
      </c>
      <c r="AS313" s="1" t="e">
        <f t="shared" si="23"/>
        <v>#VALUE!</v>
      </c>
      <c r="AT313" s="1" t="e">
        <f t="shared" si="24"/>
        <v>#VALUE!</v>
      </c>
      <c r="AU313" s="1" t="e">
        <f t="shared" si="25"/>
        <v>#VALUE!</v>
      </c>
      <c r="AV313" s="21">
        <f t="shared" si="26"/>
        <v>0</v>
      </c>
      <c r="AW313" s="21" cm="1">
        <f t="array" ref="AW313">IF(L313="DATN",0,IF(L313="DA",IF(LEN(Q313)=0,0,0.2),IF(L313="TN",IF(H313="KSCQ",1,1.5), _xlfn.SWITCH(H313,"CN",1.5,"KSCQ",1.5,"CTTT",2,"HEDSPI",1.8,"Viet-Phap",1.8,"KSTN",1.8,"ThSKH",2,"ThSKT",2,"SIE",2,"LATS",2,"KSCLC",1.8,0))))</f>
        <v>0</v>
      </c>
      <c r="AX313" s="1">
        <f t="shared" si="27"/>
        <v>0</v>
      </c>
      <c r="AY313" s="1" t="b">
        <f t="shared" si="28"/>
        <v>1</v>
      </c>
      <c r="AZ313" s="1" t="e">
        <f t="shared" si="29"/>
        <v>#REF!</v>
      </c>
    </row>
    <row r="314" spans="32:52" ht="15.75" customHeight="1" x14ac:dyDescent="0.2">
      <c r="AF314" s="16">
        <f t="shared" si="15"/>
        <v>0</v>
      </c>
      <c r="AG314" s="17">
        <f t="shared" si="16"/>
        <v>1</v>
      </c>
      <c r="AH314" s="17" t="e">
        <f t="shared" si="17"/>
        <v>#VALUE!</v>
      </c>
      <c r="AI314" s="18" t="e">
        <f>IFERROR(IF(L314="DA",0,IF(L314="TN",VALUE(LEFT(RIGHT(F314,4),1)),IFERROR(VLOOKUP(C314,#REF!,3,0),VLOOKUP(VALUE(C314),#REF!,3,0))*AG314)),AM314+AN314+AO314)</f>
        <v>#VALUE!</v>
      </c>
      <c r="AJ314" s="18">
        <f t="shared" si="18"/>
        <v>0</v>
      </c>
      <c r="AK314" s="19">
        <f t="shared" si="19"/>
        <v>0</v>
      </c>
      <c r="AM314" s="4" t="e">
        <f t="shared" si="20"/>
        <v>#VALUE!</v>
      </c>
      <c r="AN314" s="4" t="e">
        <f t="shared" si="21"/>
        <v>#VALUE!</v>
      </c>
      <c r="AO314" s="1" t="e">
        <f t="shared" si="22"/>
        <v>#VALUE!</v>
      </c>
      <c r="AP314" s="20" t="e">
        <f>VLOOKUP(C314,#REF!,4,0)</f>
        <v>#REF!</v>
      </c>
      <c r="AQ314" s="1">
        <f>IFERROR(VLOOKUP(AF314,#REF!,6,0),IF(AJ314&gt;1,AJ314-1,AJ314))</f>
        <v>0</v>
      </c>
      <c r="AR314" s="1">
        <f>IFERROR(VLOOKUP(AF314,#REF!,24,0),0)</f>
        <v>0</v>
      </c>
      <c r="AS314" s="1" t="e">
        <f t="shared" si="23"/>
        <v>#VALUE!</v>
      </c>
      <c r="AT314" s="1" t="e">
        <f t="shared" si="24"/>
        <v>#VALUE!</v>
      </c>
      <c r="AU314" s="1" t="e">
        <f t="shared" si="25"/>
        <v>#VALUE!</v>
      </c>
      <c r="AV314" s="21">
        <f t="shared" si="26"/>
        <v>0</v>
      </c>
      <c r="AW314" s="21" cm="1">
        <f t="array" ref="AW314">IF(L314="DATN",0,IF(L314="DA",IF(LEN(Q314)=0,0,0.2),IF(L314="TN",IF(H314="KSCQ",1,1.5), _xlfn.SWITCH(H314,"CN",1.5,"KSCQ",1.5,"CTTT",2,"HEDSPI",1.8,"Viet-Phap",1.8,"KSTN",1.8,"ThSKH",2,"ThSKT",2,"SIE",2,"LATS",2,"KSCLC",1.8,0))))</f>
        <v>0</v>
      </c>
      <c r="AX314" s="1">
        <f t="shared" si="27"/>
        <v>0</v>
      </c>
      <c r="AY314" s="1" t="b">
        <f t="shared" si="28"/>
        <v>1</v>
      </c>
      <c r="AZ314" s="1" t="e">
        <f t="shared" si="29"/>
        <v>#REF!</v>
      </c>
    </row>
    <row r="315" spans="32:52" ht="15.75" customHeight="1" x14ac:dyDescent="0.2">
      <c r="AF315" s="16">
        <f t="shared" si="15"/>
        <v>0</v>
      </c>
      <c r="AG315" s="17">
        <f t="shared" si="16"/>
        <v>1</v>
      </c>
      <c r="AH315" s="17" t="e">
        <f t="shared" si="17"/>
        <v>#VALUE!</v>
      </c>
      <c r="AI315" s="18" t="e">
        <f>IFERROR(IF(L315="DA",0,IF(L315="TN",VALUE(LEFT(RIGHT(F315,4),1)),IFERROR(VLOOKUP(C315,#REF!,3,0),VLOOKUP(VALUE(C315),#REF!,3,0))*AG315)),AM315+AN315+AO315)</f>
        <v>#VALUE!</v>
      </c>
      <c r="AJ315" s="18">
        <f t="shared" si="18"/>
        <v>0</v>
      </c>
      <c r="AK315" s="19">
        <f t="shared" si="19"/>
        <v>0</v>
      </c>
      <c r="AM315" s="4" t="e">
        <f t="shared" si="20"/>
        <v>#VALUE!</v>
      </c>
      <c r="AN315" s="4" t="e">
        <f t="shared" si="21"/>
        <v>#VALUE!</v>
      </c>
      <c r="AO315" s="1" t="e">
        <f t="shared" si="22"/>
        <v>#VALUE!</v>
      </c>
      <c r="AP315" s="20" t="e">
        <f>VLOOKUP(C315,#REF!,4,0)</f>
        <v>#REF!</v>
      </c>
      <c r="AQ315" s="1">
        <f>IFERROR(VLOOKUP(AF315,#REF!,6,0),IF(AJ315&gt;1,AJ315-1,AJ315))</f>
        <v>0</v>
      </c>
      <c r="AR315" s="1">
        <f>IFERROR(VLOOKUP(AF315,#REF!,24,0),0)</f>
        <v>0</v>
      </c>
      <c r="AS315" s="1" t="e">
        <f t="shared" si="23"/>
        <v>#VALUE!</v>
      </c>
      <c r="AT315" s="1" t="e">
        <f t="shared" si="24"/>
        <v>#VALUE!</v>
      </c>
      <c r="AU315" s="1" t="e">
        <f t="shared" si="25"/>
        <v>#VALUE!</v>
      </c>
      <c r="AV315" s="21">
        <f t="shared" si="26"/>
        <v>0</v>
      </c>
      <c r="AW315" s="21" cm="1">
        <f t="array" ref="AW315">IF(L315="DATN",0,IF(L315="DA",IF(LEN(Q315)=0,0,0.2),IF(L315="TN",IF(H315="KSCQ",1,1.5), _xlfn.SWITCH(H315,"CN",1.5,"KSCQ",1.5,"CTTT",2,"HEDSPI",1.8,"Viet-Phap",1.8,"KSTN",1.8,"ThSKH",2,"ThSKT",2,"SIE",2,"LATS",2,"KSCLC",1.8,0))))</f>
        <v>0</v>
      </c>
      <c r="AX315" s="1">
        <f t="shared" si="27"/>
        <v>0</v>
      </c>
      <c r="AY315" s="1" t="b">
        <f t="shared" si="28"/>
        <v>1</v>
      </c>
      <c r="AZ315" s="1" t="e">
        <f t="shared" si="29"/>
        <v>#REF!</v>
      </c>
    </row>
    <row r="316" spans="32:52" ht="15.75" customHeight="1" x14ac:dyDescent="0.2">
      <c r="AF316" s="16">
        <f t="shared" si="15"/>
        <v>0</v>
      </c>
      <c r="AG316" s="17">
        <f t="shared" si="16"/>
        <v>1</v>
      </c>
      <c r="AH316" s="17" t="e">
        <f t="shared" si="17"/>
        <v>#VALUE!</v>
      </c>
      <c r="AI316" s="18" t="e">
        <f>IFERROR(IF(L316="DA",0,IF(L316="TN",VALUE(LEFT(RIGHT(F316,4),1)),IFERROR(VLOOKUP(C316,#REF!,3,0),VLOOKUP(VALUE(C316),#REF!,3,0))*AG316)),AM316+AN316+AO316)</f>
        <v>#VALUE!</v>
      </c>
      <c r="AJ316" s="18">
        <f t="shared" si="18"/>
        <v>0</v>
      </c>
      <c r="AK316" s="19">
        <f t="shared" si="19"/>
        <v>0</v>
      </c>
      <c r="AM316" s="4" t="e">
        <f t="shared" si="20"/>
        <v>#VALUE!</v>
      </c>
      <c r="AN316" s="4" t="e">
        <f t="shared" si="21"/>
        <v>#VALUE!</v>
      </c>
      <c r="AO316" s="1" t="e">
        <f t="shared" si="22"/>
        <v>#VALUE!</v>
      </c>
      <c r="AP316" s="20" t="e">
        <f>VLOOKUP(C316,#REF!,4,0)</f>
        <v>#REF!</v>
      </c>
      <c r="AQ316" s="1">
        <f>IFERROR(VLOOKUP(AF316,#REF!,6,0),IF(AJ316&gt;1,AJ316-1,AJ316))</f>
        <v>0</v>
      </c>
      <c r="AR316" s="1">
        <f>IFERROR(VLOOKUP(AF316,#REF!,24,0),0)</f>
        <v>0</v>
      </c>
      <c r="AS316" s="1" t="e">
        <f t="shared" si="23"/>
        <v>#VALUE!</v>
      </c>
      <c r="AT316" s="1" t="e">
        <f t="shared" si="24"/>
        <v>#VALUE!</v>
      </c>
      <c r="AU316" s="1" t="e">
        <f t="shared" si="25"/>
        <v>#VALUE!</v>
      </c>
      <c r="AV316" s="21">
        <f t="shared" si="26"/>
        <v>0</v>
      </c>
      <c r="AW316" s="21" cm="1">
        <f t="array" ref="AW316">IF(L316="DATN",0,IF(L316="DA",IF(LEN(Q316)=0,0,0.2),IF(L316="TN",IF(H316="KSCQ",1,1.5), _xlfn.SWITCH(H316,"CN",1.5,"KSCQ",1.5,"CTTT",2,"HEDSPI",1.8,"Viet-Phap",1.8,"KSTN",1.8,"ThSKH",2,"ThSKT",2,"SIE",2,"LATS",2,"KSCLC",1.8,0))))</f>
        <v>0</v>
      </c>
      <c r="AX316" s="1">
        <f t="shared" si="27"/>
        <v>0</v>
      </c>
      <c r="AY316" s="1" t="b">
        <f t="shared" si="28"/>
        <v>1</v>
      </c>
      <c r="AZ316" s="1" t="e">
        <f t="shared" si="29"/>
        <v>#REF!</v>
      </c>
    </row>
    <row r="317" spans="32:52" ht="15.75" customHeight="1" x14ac:dyDescent="0.2">
      <c r="AF317" s="16">
        <f t="shared" si="15"/>
        <v>0</v>
      </c>
      <c r="AG317" s="17">
        <f t="shared" si="16"/>
        <v>1</v>
      </c>
      <c r="AH317" s="17" t="e">
        <f t="shared" si="17"/>
        <v>#VALUE!</v>
      </c>
      <c r="AI317" s="18" t="e">
        <f>IFERROR(IF(L317="DA",0,IF(L317="TN",VALUE(LEFT(RIGHT(F317,4),1)),IFERROR(VLOOKUP(C317,#REF!,3,0),VLOOKUP(VALUE(C317),#REF!,3,0))*AG317)),AM317+AN317+AO317)</f>
        <v>#VALUE!</v>
      </c>
      <c r="AJ317" s="18">
        <f t="shared" si="18"/>
        <v>0</v>
      </c>
      <c r="AK317" s="19">
        <f t="shared" si="19"/>
        <v>0</v>
      </c>
      <c r="AM317" s="4" t="e">
        <f t="shared" si="20"/>
        <v>#VALUE!</v>
      </c>
      <c r="AN317" s="4" t="e">
        <f t="shared" si="21"/>
        <v>#VALUE!</v>
      </c>
      <c r="AO317" s="1" t="e">
        <f t="shared" si="22"/>
        <v>#VALUE!</v>
      </c>
      <c r="AP317" s="20" t="e">
        <f>VLOOKUP(C317,#REF!,4,0)</f>
        <v>#REF!</v>
      </c>
      <c r="AQ317" s="1">
        <f>IFERROR(VLOOKUP(AF317,#REF!,6,0),IF(AJ317&gt;1,AJ317-1,AJ317))</f>
        <v>0</v>
      </c>
      <c r="AR317" s="1">
        <f>IFERROR(VLOOKUP(AF317,#REF!,24,0),0)</f>
        <v>0</v>
      </c>
      <c r="AS317" s="1" t="e">
        <f t="shared" si="23"/>
        <v>#VALUE!</v>
      </c>
      <c r="AT317" s="1" t="e">
        <f t="shared" si="24"/>
        <v>#VALUE!</v>
      </c>
      <c r="AU317" s="1" t="e">
        <f t="shared" si="25"/>
        <v>#VALUE!</v>
      </c>
      <c r="AV317" s="21">
        <f t="shared" si="26"/>
        <v>0</v>
      </c>
      <c r="AW317" s="21" cm="1">
        <f t="array" ref="AW317">IF(L317="DATN",0,IF(L317="DA",IF(LEN(Q317)=0,0,0.2),IF(L317="TN",IF(H317="KSCQ",1,1.5), _xlfn.SWITCH(H317,"CN",1.5,"KSCQ",1.5,"CTTT",2,"HEDSPI",1.8,"Viet-Phap",1.8,"KSTN",1.8,"ThSKH",2,"ThSKT",2,"SIE",2,"LATS",2,"KSCLC",1.8,0))))</f>
        <v>0</v>
      </c>
      <c r="AX317" s="1">
        <f t="shared" si="27"/>
        <v>0</v>
      </c>
      <c r="AY317" s="1" t="b">
        <f t="shared" si="28"/>
        <v>1</v>
      </c>
      <c r="AZ317" s="1" t="e">
        <f t="shared" si="29"/>
        <v>#REF!</v>
      </c>
    </row>
    <row r="318" spans="32:52" ht="15.75" customHeight="1" x14ac:dyDescent="0.2">
      <c r="AF318" s="16">
        <f t="shared" si="15"/>
        <v>0</v>
      </c>
      <c r="AG318" s="17">
        <f t="shared" si="16"/>
        <v>1</v>
      </c>
      <c r="AH318" s="17" t="e">
        <f t="shared" si="17"/>
        <v>#VALUE!</v>
      </c>
      <c r="AI318" s="18" t="e">
        <f>IFERROR(IF(L318="DA",0,IF(L318="TN",VALUE(LEFT(RIGHT(F318,4),1)),IFERROR(VLOOKUP(C318,#REF!,3,0),VLOOKUP(VALUE(C318),#REF!,3,0))*AG318)),AM318+AN318+AO318)</f>
        <v>#VALUE!</v>
      </c>
      <c r="AJ318" s="18">
        <f t="shared" si="18"/>
        <v>0</v>
      </c>
      <c r="AK318" s="19">
        <f t="shared" si="19"/>
        <v>0</v>
      </c>
      <c r="AM318" s="4" t="e">
        <f t="shared" si="20"/>
        <v>#VALUE!</v>
      </c>
      <c r="AN318" s="4" t="e">
        <f t="shared" si="21"/>
        <v>#VALUE!</v>
      </c>
      <c r="AO318" s="1" t="e">
        <f t="shared" si="22"/>
        <v>#VALUE!</v>
      </c>
      <c r="AP318" s="20" t="e">
        <f>VLOOKUP(C318,#REF!,4,0)</f>
        <v>#REF!</v>
      </c>
      <c r="AQ318" s="1">
        <f>IFERROR(VLOOKUP(AF318,#REF!,6,0),IF(AJ318&gt;1,AJ318-1,AJ318))</f>
        <v>0</v>
      </c>
      <c r="AR318" s="1">
        <f>IFERROR(VLOOKUP(AF318,#REF!,24,0),0)</f>
        <v>0</v>
      </c>
      <c r="AS318" s="1" t="e">
        <f t="shared" si="23"/>
        <v>#VALUE!</v>
      </c>
      <c r="AT318" s="1" t="e">
        <f t="shared" si="24"/>
        <v>#VALUE!</v>
      </c>
      <c r="AU318" s="1" t="e">
        <f t="shared" si="25"/>
        <v>#VALUE!</v>
      </c>
      <c r="AV318" s="21">
        <f t="shared" si="26"/>
        <v>0</v>
      </c>
      <c r="AW318" s="21" cm="1">
        <f t="array" ref="AW318">IF(L318="DATN",0,IF(L318="DA",IF(LEN(Q318)=0,0,0.2),IF(L318="TN",IF(H318="KSCQ",1,1.5), _xlfn.SWITCH(H318,"CN",1.5,"KSCQ",1.5,"CTTT",2,"HEDSPI",1.8,"Viet-Phap",1.8,"KSTN",1.8,"ThSKH",2,"ThSKT",2,"SIE",2,"LATS",2,"KSCLC",1.8,0))))</f>
        <v>0</v>
      </c>
      <c r="AX318" s="1">
        <f t="shared" si="27"/>
        <v>0</v>
      </c>
      <c r="AY318" s="1" t="b">
        <f t="shared" si="28"/>
        <v>1</v>
      </c>
      <c r="AZ318" s="1" t="e">
        <f t="shared" si="29"/>
        <v>#REF!</v>
      </c>
    </row>
    <row r="319" spans="32:52" ht="15.75" customHeight="1" x14ac:dyDescent="0.2">
      <c r="AF319" s="16">
        <f t="shared" si="15"/>
        <v>0</v>
      </c>
      <c r="AG319" s="17">
        <f t="shared" si="16"/>
        <v>1</v>
      </c>
      <c r="AH319" s="17" t="e">
        <f t="shared" si="17"/>
        <v>#VALUE!</v>
      </c>
      <c r="AI319" s="18" t="e">
        <f>IFERROR(IF(L319="DA",0,IF(L319="TN",VALUE(LEFT(RIGHT(F319,4),1)),IFERROR(VLOOKUP(C319,#REF!,3,0),VLOOKUP(VALUE(C319),#REF!,3,0))*AG319)),AM319+AN319+AO319)</f>
        <v>#VALUE!</v>
      </c>
      <c r="AJ319" s="18">
        <f t="shared" si="18"/>
        <v>0</v>
      </c>
      <c r="AK319" s="19">
        <f t="shared" si="19"/>
        <v>0</v>
      </c>
      <c r="AM319" s="4" t="e">
        <f t="shared" si="20"/>
        <v>#VALUE!</v>
      </c>
      <c r="AN319" s="4" t="e">
        <f t="shared" si="21"/>
        <v>#VALUE!</v>
      </c>
      <c r="AO319" s="1" t="e">
        <f t="shared" si="22"/>
        <v>#VALUE!</v>
      </c>
      <c r="AP319" s="20" t="e">
        <f>VLOOKUP(C319,#REF!,4,0)</f>
        <v>#REF!</v>
      </c>
      <c r="AQ319" s="1">
        <f>IFERROR(VLOOKUP(AF319,#REF!,6,0),IF(AJ319&gt;1,AJ319-1,AJ319))</f>
        <v>0</v>
      </c>
      <c r="AR319" s="1">
        <f>IFERROR(VLOOKUP(AF319,#REF!,24,0),0)</f>
        <v>0</v>
      </c>
      <c r="AS319" s="1" t="e">
        <f t="shared" si="23"/>
        <v>#VALUE!</v>
      </c>
      <c r="AT319" s="1" t="e">
        <f t="shared" si="24"/>
        <v>#VALUE!</v>
      </c>
      <c r="AU319" s="1" t="e">
        <f t="shared" si="25"/>
        <v>#VALUE!</v>
      </c>
      <c r="AV319" s="21">
        <f t="shared" si="26"/>
        <v>0</v>
      </c>
      <c r="AW319" s="21" cm="1">
        <f t="array" ref="AW319">IF(L319="DATN",0,IF(L319="DA",IF(LEN(Q319)=0,0,0.2),IF(L319="TN",IF(H319="KSCQ",1,1.5), _xlfn.SWITCH(H319,"CN",1.5,"KSCQ",1.5,"CTTT",2,"HEDSPI",1.8,"Viet-Phap",1.8,"KSTN",1.8,"ThSKH",2,"ThSKT",2,"SIE",2,"LATS",2,"KSCLC",1.8,0))))</f>
        <v>0</v>
      </c>
      <c r="AX319" s="1">
        <f t="shared" si="27"/>
        <v>0</v>
      </c>
      <c r="AY319" s="1" t="b">
        <f t="shared" si="28"/>
        <v>1</v>
      </c>
      <c r="AZ319" s="1" t="e">
        <f t="shared" si="29"/>
        <v>#REF!</v>
      </c>
    </row>
    <row r="320" spans="32:52" ht="15.75" customHeight="1" x14ac:dyDescent="0.2">
      <c r="AF320" s="16">
        <f t="shared" si="15"/>
        <v>0</v>
      </c>
      <c r="AG320" s="17">
        <f t="shared" si="16"/>
        <v>1</v>
      </c>
      <c r="AH320" s="17" t="e">
        <f t="shared" si="17"/>
        <v>#VALUE!</v>
      </c>
      <c r="AI320" s="18" t="e">
        <f>IFERROR(IF(L320="DA",0,IF(L320="TN",VALUE(LEFT(RIGHT(F320,4),1)),IFERROR(VLOOKUP(C320,#REF!,3,0),VLOOKUP(VALUE(C320),#REF!,3,0))*AG320)),AM320+AN320+AO320)</f>
        <v>#VALUE!</v>
      </c>
      <c r="AJ320" s="18">
        <f t="shared" si="18"/>
        <v>0</v>
      </c>
      <c r="AK320" s="19">
        <f t="shared" si="19"/>
        <v>0</v>
      </c>
      <c r="AM320" s="4" t="e">
        <f t="shared" si="20"/>
        <v>#VALUE!</v>
      </c>
      <c r="AN320" s="4" t="e">
        <f t="shared" si="21"/>
        <v>#VALUE!</v>
      </c>
      <c r="AO320" s="1" t="e">
        <f t="shared" si="22"/>
        <v>#VALUE!</v>
      </c>
      <c r="AP320" s="20" t="e">
        <f>VLOOKUP(C320,#REF!,4,0)</f>
        <v>#REF!</v>
      </c>
      <c r="AQ320" s="1">
        <f>IFERROR(VLOOKUP(AF320,#REF!,6,0),IF(AJ320&gt;1,AJ320-1,AJ320))</f>
        <v>0</v>
      </c>
      <c r="AR320" s="1">
        <f>IFERROR(VLOOKUP(AF320,#REF!,24,0),0)</f>
        <v>0</v>
      </c>
      <c r="AS320" s="1" t="e">
        <f t="shared" si="23"/>
        <v>#VALUE!</v>
      </c>
      <c r="AT320" s="1" t="e">
        <f t="shared" si="24"/>
        <v>#VALUE!</v>
      </c>
      <c r="AU320" s="1" t="e">
        <f t="shared" si="25"/>
        <v>#VALUE!</v>
      </c>
      <c r="AV320" s="21">
        <f t="shared" si="26"/>
        <v>0</v>
      </c>
      <c r="AW320" s="21" cm="1">
        <f t="array" ref="AW320">IF(L320="DATN",0,IF(L320="DA",IF(LEN(Q320)=0,0,0.2),IF(L320="TN",IF(H320="KSCQ",1,1.5), _xlfn.SWITCH(H320,"CN",1.5,"KSCQ",1.5,"CTTT",2,"HEDSPI",1.8,"Viet-Phap",1.8,"KSTN",1.8,"ThSKH",2,"ThSKT",2,"SIE",2,"LATS",2,"KSCLC",1.8,0))))</f>
        <v>0</v>
      </c>
      <c r="AX320" s="1">
        <f t="shared" si="27"/>
        <v>0</v>
      </c>
      <c r="AY320" s="1" t="b">
        <f t="shared" si="28"/>
        <v>1</v>
      </c>
      <c r="AZ320" s="1" t="e">
        <f t="shared" si="29"/>
        <v>#REF!</v>
      </c>
    </row>
    <row r="321" spans="32:52" ht="15.75" customHeight="1" x14ac:dyDescent="0.2">
      <c r="AF321" s="16">
        <f t="shared" si="15"/>
        <v>0</v>
      </c>
      <c r="AG321" s="17">
        <f t="shared" si="16"/>
        <v>1</v>
      </c>
      <c r="AH321" s="17" t="e">
        <f t="shared" si="17"/>
        <v>#VALUE!</v>
      </c>
      <c r="AI321" s="18" t="e">
        <f>IFERROR(IF(L321="DA",0,IF(L321="TN",VALUE(LEFT(RIGHT(F321,4),1)),IFERROR(VLOOKUP(C321,#REF!,3,0),VLOOKUP(VALUE(C321),#REF!,3,0))*AG321)),AM321+AN321+AO321)</f>
        <v>#VALUE!</v>
      </c>
      <c r="AJ321" s="18">
        <f t="shared" si="18"/>
        <v>0</v>
      </c>
      <c r="AK321" s="19">
        <f t="shared" si="19"/>
        <v>0</v>
      </c>
      <c r="AM321" s="4" t="e">
        <f t="shared" si="20"/>
        <v>#VALUE!</v>
      </c>
      <c r="AN321" s="4" t="e">
        <f t="shared" si="21"/>
        <v>#VALUE!</v>
      </c>
      <c r="AO321" s="1" t="e">
        <f t="shared" si="22"/>
        <v>#VALUE!</v>
      </c>
      <c r="AP321" s="20" t="e">
        <f>VLOOKUP(C321,#REF!,4,0)</f>
        <v>#REF!</v>
      </c>
      <c r="AQ321" s="1">
        <f>IFERROR(VLOOKUP(AF321,#REF!,6,0),IF(AJ321&gt;1,AJ321-1,AJ321))</f>
        <v>0</v>
      </c>
      <c r="AR321" s="1">
        <f>IFERROR(VLOOKUP(AF321,#REF!,24,0),0)</f>
        <v>0</v>
      </c>
      <c r="AS321" s="1" t="e">
        <f t="shared" si="23"/>
        <v>#VALUE!</v>
      </c>
      <c r="AT321" s="1" t="e">
        <f t="shared" si="24"/>
        <v>#VALUE!</v>
      </c>
      <c r="AU321" s="1" t="e">
        <f t="shared" si="25"/>
        <v>#VALUE!</v>
      </c>
      <c r="AV321" s="21">
        <f t="shared" si="26"/>
        <v>0</v>
      </c>
      <c r="AW321" s="21" cm="1">
        <f t="array" ref="AW321">IF(L321="DATN",0,IF(L321="DA",IF(LEN(Q321)=0,0,0.2),IF(L321="TN",IF(H321="KSCQ",1,1.5), _xlfn.SWITCH(H321,"CN",1.5,"KSCQ",1.5,"CTTT",2,"HEDSPI",1.8,"Viet-Phap",1.8,"KSTN",1.8,"ThSKH",2,"ThSKT",2,"SIE",2,"LATS",2,"KSCLC",1.8,0))))</f>
        <v>0</v>
      </c>
      <c r="AX321" s="1">
        <f t="shared" si="27"/>
        <v>0</v>
      </c>
      <c r="AY321" s="1" t="b">
        <f t="shared" si="28"/>
        <v>1</v>
      </c>
      <c r="AZ321" s="1" t="e">
        <f t="shared" si="29"/>
        <v>#REF!</v>
      </c>
    </row>
    <row r="322" spans="32:52" ht="15.75" customHeight="1" x14ac:dyDescent="0.2">
      <c r="AF322" s="16">
        <f t="shared" si="15"/>
        <v>0</v>
      </c>
      <c r="AG322" s="17">
        <f t="shared" si="16"/>
        <v>1</v>
      </c>
      <c r="AH322" s="17" t="e">
        <f t="shared" si="17"/>
        <v>#VALUE!</v>
      </c>
      <c r="AI322" s="18" t="e">
        <f>IFERROR(IF(L322="DA",0,IF(L322="TN",VALUE(LEFT(RIGHT(F322,4),1)),IFERROR(VLOOKUP(C322,#REF!,3,0),VLOOKUP(VALUE(C322),#REF!,3,0))*AG322)),AM322+AN322+AO322)</f>
        <v>#VALUE!</v>
      </c>
      <c r="AJ322" s="18">
        <f t="shared" si="18"/>
        <v>0</v>
      </c>
      <c r="AK322" s="19">
        <f t="shared" si="19"/>
        <v>0</v>
      </c>
      <c r="AM322" s="4" t="e">
        <f t="shared" si="20"/>
        <v>#VALUE!</v>
      </c>
      <c r="AN322" s="4" t="e">
        <f t="shared" si="21"/>
        <v>#VALUE!</v>
      </c>
      <c r="AO322" s="1" t="e">
        <f t="shared" si="22"/>
        <v>#VALUE!</v>
      </c>
      <c r="AP322" s="20" t="e">
        <f>VLOOKUP(C322,#REF!,4,0)</f>
        <v>#REF!</v>
      </c>
      <c r="AQ322" s="1">
        <f>IFERROR(VLOOKUP(AF322,#REF!,6,0),IF(AJ322&gt;1,AJ322-1,AJ322))</f>
        <v>0</v>
      </c>
      <c r="AR322" s="1">
        <f>IFERROR(VLOOKUP(AF322,#REF!,24,0),0)</f>
        <v>0</v>
      </c>
      <c r="AS322" s="1" t="e">
        <f t="shared" si="23"/>
        <v>#VALUE!</v>
      </c>
      <c r="AT322" s="1" t="e">
        <f t="shared" si="24"/>
        <v>#VALUE!</v>
      </c>
      <c r="AU322" s="1" t="e">
        <f t="shared" si="25"/>
        <v>#VALUE!</v>
      </c>
      <c r="AV322" s="21">
        <f t="shared" si="26"/>
        <v>0</v>
      </c>
      <c r="AW322" s="21" cm="1">
        <f t="array" ref="AW322">IF(L322="DATN",0,IF(L322="DA",IF(LEN(Q322)=0,0,0.2),IF(L322="TN",IF(H322="KSCQ",1,1.5), _xlfn.SWITCH(H322,"CN",1.5,"KSCQ",1.5,"CTTT",2,"HEDSPI",1.8,"Viet-Phap",1.8,"KSTN",1.8,"ThSKH",2,"ThSKT",2,"SIE",2,"LATS",2,"KSCLC",1.8,0))))</f>
        <v>0</v>
      </c>
      <c r="AX322" s="1">
        <f t="shared" si="27"/>
        <v>0</v>
      </c>
      <c r="AY322" s="1" t="b">
        <f t="shared" si="28"/>
        <v>1</v>
      </c>
      <c r="AZ322" s="1" t="e">
        <f t="shared" si="29"/>
        <v>#REF!</v>
      </c>
    </row>
    <row r="323" spans="32:52" ht="15.75" customHeight="1" x14ac:dyDescent="0.2">
      <c r="AF323" s="16">
        <f t="shared" si="15"/>
        <v>0</v>
      </c>
      <c r="AG323" s="17">
        <f t="shared" si="16"/>
        <v>1</v>
      </c>
      <c r="AH323" s="17" t="e">
        <f t="shared" si="17"/>
        <v>#VALUE!</v>
      </c>
      <c r="AI323" s="18" t="e">
        <f>IFERROR(IF(L323="DA",0,IF(L323="TN",VALUE(LEFT(RIGHT(F323,4),1)),IFERROR(VLOOKUP(C323,#REF!,3,0),VLOOKUP(VALUE(C323),#REF!,3,0))*AG323)),AM323+AN323+AO323)</f>
        <v>#VALUE!</v>
      </c>
      <c r="AJ323" s="18">
        <f t="shared" si="18"/>
        <v>0</v>
      </c>
      <c r="AK323" s="19">
        <f t="shared" si="19"/>
        <v>0</v>
      </c>
      <c r="AM323" s="4" t="e">
        <f t="shared" si="20"/>
        <v>#VALUE!</v>
      </c>
      <c r="AN323" s="4" t="e">
        <f t="shared" si="21"/>
        <v>#VALUE!</v>
      </c>
      <c r="AO323" s="1" t="e">
        <f t="shared" si="22"/>
        <v>#VALUE!</v>
      </c>
      <c r="AP323" s="20" t="e">
        <f>VLOOKUP(C323,#REF!,4,0)</f>
        <v>#REF!</v>
      </c>
      <c r="AQ323" s="1">
        <f>IFERROR(VLOOKUP(AF323,#REF!,6,0),IF(AJ323&gt;1,AJ323-1,AJ323))</f>
        <v>0</v>
      </c>
      <c r="AR323" s="1">
        <f>IFERROR(VLOOKUP(AF323,#REF!,24,0),0)</f>
        <v>0</v>
      </c>
      <c r="AS323" s="1" t="e">
        <f t="shared" si="23"/>
        <v>#VALUE!</v>
      </c>
      <c r="AT323" s="1" t="e">
        <f t="shared" si="24"/>
        <v>#VALUE!</v>
      </c>
      <c r="AU323" s="1" t="e">
        <f t="shared" si="25"/>
        <v>#VALUE!</v>
      </c>
      <c r="AV323" s="21">
        <f t="shared" si="26"/>
        <v>0</v>
      </c>
      <c r="AW323" s="21" cm="1">
        <f t="array" ref="AW323">IF(L323="DATN",0,IF(L323="DA",IF(LEN(Q323)=0,0,0.2),IF(L323="TN",IF(H323="KSCQ",1,1.5), _xlfn.SWITCH(H323,"CN",1.5,"KSCQ",1.5,"CTTT",2,"HEDSPI",1.8,"Viet-Phap",1.8,"KSTN",1.8,"ThSKH",2,"ThSKT",2,"SIE",2,"LATS",2,"KSCLC",1.8,0))))</f>
        <v>0</v>
      </c>
      <c r="AX323" s="1">
        <f t="shared" si="27"/>
        <v>0</v>
      </c>
      <c r="AY323" s="1" t="b">
        <f t="shared" si="28"/>
        <v>1</v>
      </c>
      <c r="AZ323" s="1" t="e">
        <f t="shared" si="29"/>
        <v>#REF!</v>
      </c>
    </row>
    <row r="324" spans="32:52" ht="15.75" customHeight="1" x14ac:dyDescent="0.2">
      <c r="AF324" s="16">
        <f t="shared" si="15"/>
        <v>0</v>
      </c>
      <c r="AG324" s="17">
        <f t="shared" si="16"/>
        <v>1</v>
      </c>
      <c r="AH324" s="17" t="e">
        <f t="shared" si="17"/>
        <v>#VALUE!</v>
      </c>
      <c r="AI324" s="18" t="e">
        <f>IFERROR(IF(L324="DA",0,IF(L324="TN",VALUE(LEFT(RIGHT(F324,4),1)),IFERROR(VLOOKUP(C324,#REF!,3,0),VLOOKUP(VALUE(C324),#REF!,3,0))*AG324)),AM324+AN324+AO324)</f>
        <v>#VALUE!</v>
      </c>
      <c r="AJ324" s="18">
        <f t="shared" si="18"/>
        <v>0</v>
      </c>
      <c r="AK324" s="19">
        <f t="shared" si="19"/>
        <v>0</v>
      </c>
      <c r="AM324" s="4" t="e">
        <f t="shared" si="20"/>
        <v>#VALUE!</v>
      </c>
      <c r="AN324" s="4" t="e">
        <f t="shared" si="21"/>
        <v>#VALUE!</v>
      </c>
      <c r="AO324" s="1" t="e">
        <f t="shared" si="22"/>
        <v>#VALUE!</v>
      </c>
      <c r="AP324" s="20" t="e">
        <f>VLOOKUP(C324,#REF!,4,0)</f>
        <v>#REF!</v>
      </c>
      <c r="AQ324" s="1">
        <f>IFERROR(VLOOKUP(AF324,#REF!,6,0),IF(AJ324&gt;1,AJ324-1,AJ324))</f>
        <v>0</v>
      </c>
      <c r="AR324" s="1">
        <f>IFERROR(VLOOKUP(AF324,#REF!,24,0),0)</f>
        <v>0</v>
      </c>
      <c r="AS324" s="1" t="e">
        <f t="shared" si="23"/>
        <v>#VALUE!</v>
      </c>
      <c r="AT324" s="1" t="e">
        <f t="shared" si="24"/>
        <v>#VALUE!</v>
      </c>
      <c r="AU324" s="1" t="e">
        <f t="shared" si="25"/>
        <v>#VALUE!</v>
      </c>
      <c r="AV324" s="21">
        <f t="shared" si="26"/>
        <v>0</v>
      </c>
      <c r="AW324" s="21" cm="1">
        <f t="array" ref="AW324">IF(L324="DATN",0,IF(L324="DA",IF(LEN(Q324)=0,0,0.2),IF(L324="TN",IF(H324="KSCQ",1,1.5), _xlfn.SWITCH(H324,"CN",1.5,"KSCQ",1.5,"CTTT",2,"HEDSPI",1.8,"Viet-Phap",1.8,"KSTN",1.8,"ThSKH",2,"ThSKT",2,"SIE",2,"LATS",2,"KSCLC",1.8,0))))</f>
        <v>0</v>
      </c>
      <c r="AX324" s="1">
        <f t="shared" si="27"/>
        <v>0</v>
      </c>
      <c r="AY324" s="1" t="b">
        <f t="shared" si="28"/>
        <v>1</v>
      </c>
      <c r="AZ324" s="1" t="e">
        <f t="shared" si="29"/>
        <v>#REF!</v>
      </c>
    </row>
    <row r="325" spans="32:52" ht="15.75" customHeight="1" x14ac:dyDescent="0.2">
      <c r="AF325" s="16">
        <f t="shared" si="15"/>
        <v>0</v>
      </c>
      <c r="AG325" s="17">
        <f t="shared" si="16"/>
        <v>1</v>
      </c>
      <c r="AH325" s="17" t="e">
        <f t="shared" si="17"/>
        <v>#VALUE!</v>
      </c>
      <c r="AI325" s="18" t="e">
        <f>IFERROR(IF(L325="DA",0,IF(L325="TN",VALUE(LEFT(RIGHT(F325,4),1)),IFERROR(VLOOKUP(C325,#REF!,3,0),VLOOKUP(VALUE(C325),#REF!,3,0))*AG325)),AM325+AN325+AO325)</f>
        <v>#VALUE!</v>
      </c>
      <c r="AJ325" s="18">
        <f t="shared" si="18"/>
        <v>0</v>
      </c>
      <c r="AK325" s="19">
        <f t="shared" si="19"/>
        <v>0</v>
      </c>
      <c r="AM325" s="4" t="e">
        <f t="shared" si="20"/>
        <v>#VALUE!</v>
      </c>
      <c r="AN325" s="4" t="e">
        <f t="shared" si="21"/>
        <v>#VALUE!</v>
      </c>
      <c r="AO325" s="1" t="e">
        <f t="shared" si="22"/>
        <v>#VALUE!</v>
      </c>
      <c r="AP325" s="20" t="e">
        <f>VLOOKUP(C325,#REF!,4,0)</f>
        <v>#REF!</v>
      </c>
      <c r="AQ325" s="1">
        <f>IFERROR(VLOOKUP(AF325,#REF!,6,0),IF(AJ325&gt;1,AJ325-1,AJ325))</f>
        <v>0</v>
      </c>
      <c r="AR325" s="1">
        <f>IFERROR(VLOOKUP(AF325,#REF!,24,0),0)</f>
        <v>0</v>
      </c>
      <c r="AS325" s="1" t="e">
        <f t="shared" si="23"/>
        <v>#VALUE!</v>
      </c>
      <c r="AT325" s="1" t="e">
        <f t="shared" si="24"/>
        <v>#VALUE!</v>
      </c>
      <c r="AU325" s="1" t="e">
        <f t="shared" si="25"/>
        <v>#VALUE!</v>
      </c>
      <c r="AV325" s="21">
        <f t="shared" si="26"/>
        <v>0</v>
      </c>
      <c r="AW325" s="21" cm="1">
        <f t="array" ref="AW325">IF(L325="DATN",0,IF(L325="DA",IF(LEN(Q325)=0,0,0.2),IF(L325="TN",IF(H325="KSCQ",1,1.5), _xlfn.SWITCH(H325,"CN",1.5,"KSCQ",1.5,"CTTT",2,"HEDSPI",1.8,"Viet-Phap",1.8,"KSTN",1.8,"ThSKH",2,"ThSKT",2,"SIE",2,"LATS",2,"KSCLC",1.8,0))))</f>
        <v>0</v>
      </c>
      <c r="AX325" s="1">
        <f t="shared" si="27"/>
        <v>0</v>
      </c>
      <c r="AY325" s="1" t="b">
        <f t="shared" si="28"/>
        <v>1</v>
      </c>
      <c r="AZ325" s="1" t="e">
        <f t="shared" si="29"/>
        <v>#REF!</v>
      </c>
    </row>
    <row r="326" spans="32:52" ht="15.75" customHeight="1" x14ac:dyDescent="0.2">
      <c r="AF326" s="16">
        <f t="shared" si="15"/>
        <v>0</v>
      </c>
      <c r="AG326" s="17">
        <f t="shared" si="16"/>
        <v>1</v>
      </c>
      <c r="AH326" s="17" t="e">
        <f t="shared" si="17"/>
        <v>#VALUE!</v>
      </c>
      <c r="AI326" s="18" t="e">
        <f>IFERROR(IF(L326="DA",0,IF(L326="TN",VALUE(LEFT(RIGHT(F326,4),1)),IFERROR(VLOOKUP(C326,#REF!,3,0),VLOOKUP(VALUE(C326),#REF!,3,0))*AG326)),AM326+AN326+AO326)</f>
        <v>#VALUE!</v>
      </c>
      <c r="AJ326" s="18">
        <f t="shared" si="18"/>
        <v>0</v>
      </c>
      <c r="AK326" s="19">
        <f t="shared" si="19"/>
        <v>0</v>
      </c>
      <c r="AM326" s="4" t="e">
        <f t="shared" si="20"/>
        <v>#VALUE!</v>
      </c>
      <c r="AN326" s="4" t="e">
        <f t="shared" si="21"/>
        <v>#VALUE!</v>
      </c>
      <c r="AO326" s="1" t="e">
        <f t="shared" si="22"/>
        <v>#VALUE!</v>
      </c>
      <c r="AP326" s="20" t="e">
        <f>VLOOKUP(C326,#REF!,4,0)</f>
        <v>#REF!</v>
      </c>
      <c r="AQ326" s="1">
        <f>IFERROR(VLOOKUP(AF326,#REF!,6,0),IF(AJ326&gt;1,AJ326-1,AJ326))</f>
        <v>0</v>
      </c>
      <c r="AR326" s="1">
        <f>IFERROR(VLOOKUP(AF326,#REF!,24,0),0)</f>
        <v>0</v>
      </c>
      <c r="AS326" s="1" t="e">
        <f t="shared" si="23"/>
        <v>#VALUE!</v>
      </c>
      <c r="AT326" s="1" t="e">
        <f t="shared" si="24"/>
        <v>#VALUE!</v>
      </c>
      <c r="AU326" s="1" t="e">
        <f t="shared" si="25"/>
        <v>#VALUE!</v>
      </c>
      <c r="AV326" s="21">
        <f t="shared" si="26"/>
        <v>0</v>
      </c>
      <c r="AW326" s="21" cm="1">
        <f t="array" ref="AW326">IF(L326="DATN",0,IF(L326="DA",IF(LEN(Q326)=0,0,0.2),IF(L326="TN",IF(H326="KSCQ",1,1.5), _xlfn.SWITCH(H326,"CN",1.5,"KSCQ",1.5,"CTTT",2,"HEDSPI",1.8,"Viet-Phap",1.8,"KSTN",1.8,"ThSKH",2,"ThSKT",2,"SIE",2,"LATS",2,"KSCLC",1.8,0))))</f>
        <v>0</v>
      </c>
      <c r="AX326" s="1">
        <f t="shared" si="27"/>
        <v>0</v>
      </c>
      <c r="AY326" s="1" t="b">
        <f t="shared" si="28"/>
        <v>1</v>
      </c>
      <c r="AZ326" s="1" t="e">
        <f t="shared" si="29"/>
        <v>#REF!</v>
      </c>
    </row>
    <row r="327" spans="32:52" ht="15.75" customHeight="1" x14ac:dyDescent="0.2">
      <c r="AF327" s="16">
        <f t="shared" si="15"/>
        <v>0</v>
      </c>
      <c r="AG327" s="17">
        <f t="shared" si="16"/>
        <v>1</v>
      </c>
      <c r="AH327" s="17" t="e">
        <f t="shared" si="17"/>
        <v>#VALUE!</v>
      </c>
      <c r="AI327" s="18" t="e">
        <f>IFERROR(IF(L327="DA",0,IF(L327="TN",VALUE(LEFT(RIGHT(F327,4),1)),IFERROR(VLOOKUP(C327,#REF!,3,0),VLOOKUP(VALUE(C327),#REF!,3,0))*AG327)),AM327+AN327+AO327)</f>
        <v>#VALUE!</v>
      </c>
      <c r="AJ327" s="18">
        <f t="shared" si="18"/>
        <v>0</v>
      </c>
      <c r="AK327" s="19">
        <f t="shared" si="19"/>
        <v>0</v>
      </c>
      <c r="AM327" s="4" t="e">
        <f t="shared" si="20"/>
        <v>#VALUE!</v>
      </c>
      <c r="AN327" s="4" t="e">
        <f t="shared" si="21"/>
        <v>#VALUE!</v>
      </c>
      <c r="AO327" s="1" t="e">
        <f t="shared" si="22"/>
        <v>#VALUE!</v>
      </c>
      <c r="AP327" s="20" t="e">
        <f>VLOOKUP(C327,#REF!,4,0)</f>
        <v>#REF!</v>
      </c>
      <c r="AQ327" s="1">
        <f>IFERROR(VLOOKUP(AF327,#REF!,6,0),IF(AJ327&gt;1,AJ327-1,AJ327))</f>
        <v>0</v>
      </c>
      <c r="AR327" s="1">
        <f>IFERROR(VLOOKUP(AF327,#REF!,24,0),0)</f>
        <v>0</v>
      </c>
      <c r="AS327" s="1" t="e">
        <f t="shared" si="23"/>
        <v>#VALUE!</v>
      </c>
      <c r="AT327" s="1" t="e">
        <f t="shared" si="24"/>
        <v>#VALUE!</v>
      </c>
      <c r="AU327" s="1" t="e">
        <f t="shared" si="25"/>
        <v>#VALUE!</v>
      </c>
      <c r="AV327" s="21">
        <f t="shared" si="26"/>
        <v>0</v>
      </c>
      <c r="AW327" s="21" cm="1">
        <f t="array" ref="AW327">IF(L327="DATN",0,IF(L327="DA",IF(LEN(Q327)=0,0,0.2),IF(L327="TN",IF(H327="KSCQ",1,1.5), _xlfn.SWITCH(H327,"CN",1.5,"KSCQ",1.5,"CTTT",2,"HEDSPI",1.8,"Viet-Phap",1.8,"KSTN",1.8,"ThSKH",2,"ThSKT",2,"SIE",2,"LATS",2,"KSCLC",1.8,0))))</f>
        <v>0</v>
      </c>
      <c r="AX327" s="1">
        <f t="shared" si="27"/>
        <v>0</v>
      </c>
      <c r="AY327" s="1" t="b">
        <f t="shared" si="28"/>
        <v>1</v>
      </c>
      <c r="AZ327" s="1" t="e">
        <f t="shared" si="29"/>
        <v>#REF!</v>
      </c>
    </row>
    <row r="328" spans="32:52" ht="15.75" customHeight="1" x14ac:dyDescent="0.2">
      <c r="AF328" s="16">
        <f t="shared" si="15"/>
        <v>0</v>
      </c>
      <c r="AG328" s="17">
        <f t="shared" si="16"/>
        <v>1</v>
      </c>
      <c r="AH328" s="17" t="e">
        <f t="shared" si="17"/>
        <v>#VALUE!</v>
      </c>
      <c r="AI328" s="18" t="e">
        <f>IFERROR(IF(L328="DA",0,IF(L328="TN",VALUE(LEFT(RIGHT(F328,4),1)),IFERROR(VLOOKUP(C328,#REF!,3,0),VLOOKUP(VALUE(C328),#REF!,3,0))*AG328)),AM328+AN328+AO328)</f>
        <v>#VALUE!</v>
      </c>
      <c r="AJ328" s="18">
        <f t="shared" si="18"/>
        <v>0</v>
      </c>
      <c r="AK328" s="19">
        <f t="shared" si="19"/>
        <v>0</v>
      </c>
      <c r="AM328" s="4" t="e">
        <f t="shared" si="20"/>
        <v>#VALUE!</v>
      </c>
      <c r="AN328" s="4" t="e">
        <f t="shared" si="21"/>
        <v>#VALUE!</v>
      </c>
      <c r="AO328" s="1" t="e">
        <f t="shared" si="22"/>
        <v>#VALUE!</v>
      </c>
      <c r="AP328" s="20" t="e">
        <f>VLOOKUP(C328,#REF!,4,0)</f>
        <v>#REF!</v>
      </c>
      <c r="AQ328" s="1">
        <f>IFERROR(VLOOKUP(AF328,#REF!,6,0),IF(AJ328&gt;1,AJ328-1,AJ328))</f>
        <v>0</v>
      </c>
      <c r="AR328" s="1">
        <f>IFERROR(VLOOKUP(AF328,#REF!,24,0),0)</f>
        <v>0</v>
      </c>
      <c r="AS328" s="1" t="e">
        <f t="shared" si="23"/>
        <v>#VALUE!</v>
      </c>
      <c r="AT328" s="1" t="e">
        <f t="shared" si="24"/>
        <v>#VALUE!</v>
      </c>
      <c r="AU328" s="1" t="e">
        <f t="shared" si="25"/>
        <v>#VALUE!</v>
      </c>
      <c r="AV328" s="21">
        <f t="shared" si="26"/>
        <v>0</v>
      </c>
      <c r="AW328" s="21" cm="1">
        <f t="array" ref="AW328">IF(L328="DATN",0,IF(L328="DA",IF(LEN(Q328)=0,0,0.2),IF(L328="TN",IF(H328="KSCQ",1,1.5), _xlfn.SWITCH(H328,"CN",1.5,"KSCQ",1.5,"CTTT",2,"HEDSPI",1.8,"Viet-Phap",1.8,"KSTN",1.8,"ThSKH",2,"ThSKT",2,"SIE",2,"LATS",2,"KSCLC",1.8,0))))</f>
        <v>0</v>
      </c>
      <c r="AX328" s="1">
        <f t="shared" si="27"/>
        <v>0</v>
      </c>
      <c r="AY328" s="1" t="b">
        <f t="shared" si="28"/>
        <v>1</v>
      </c>
      <c r="AZ328" s="1" t="e">
        <f t="shared" si="29"/>
        <v>#REF!</v>
      </c>
    </row>
    <row r="329" spans="32:52" ht="15.75" customHeight="1" x14ac:dyDescent="0.2">
      <c r="AF329" s="16">
        <f t="shared" si="15"/>
        <v>0</v>
      </c>
      <c r="AG329" s="17">
        <f t="shared" si="16"/>
        <v>1</v>
      </c>
      <c r="AH329" s="17" t="e">
        <f t="shared" si="17"/>
        <v>#VALUE!</v>
      </c>
      <c r="AI329" s="18" t="e">
        <f>IFERROR(IF(L329="DA",0,IF(L329="TN",VALUE(LEFT(RIGHT(F329,4),1)),IFERROR(VLOOKUP(C329,#REF!,3,0),VLOOKUP(VALUE(C329),#REF!,3,0))*AG329)),AM329+AN329+AO329)</f>
        <v>#VALUE!</v>
      </c>
      <c r="AJ329" s="18">
        <f t="shared" si="18"/>
        <v>0</v>
      </c>
      <c r="AK329" s="19">
        <f t="shared" si="19"/>
        <v>0</v>
      </c>
      <c r="AM329" s="4" t="e">
        <f t="shared" si="20"/>
        <v>#VALUE!</v>
      </c>
      <c r="AN329" s="4" t="e">
        <f t="shared" si="21"/>
        <v>#VALUE!</v>
      </c>
      <c r="AO329" s="1" t="e">
        <f t="shared" si="22"/>
        <v>#VALUE!</v>
      </c>
      <c r="AP329" s="20" t="e">
        <f>VLOOKUP(C329,#REF!,4,0)</f>
        <v>#REF!</v>
      </c>
      <c r="AQ329" s="1">
        <f>IFERROR(VLOOKUP(AF329,#REF!,6,0),IF(AJ329&gt;1,AJ329-1,AJ329))</f>
        <v>0</v>
      </c>
      <c r="AR329" s="1">
        <f>IFERROR(VLOOKUP(AF329,#REF!,24,0),0)</f>
        <v>0</v>
      </c>
      <c r="AS329" s="1" t="e">
        <f t="shared" si="23"/>
        <v>#VALUE!</v>
      </c>
      <c r="AT329" s="1" t="e">
        <f t="shared" si="24"/>
        <v>#VALUE!</v>
      </c>
      <c r="AU329" s="1" t="e">
        <f t="shared" si="25"/>
        <v>#VALUE!</v>
      </c>
      <c r="AV329" s="21">
        <f t="shared" si="26"/>
        <v>0</v>
      </c>
      <c r="AW329" s="21" cm="1">
        <f t="array" ref="AW329">IF(L329="DATN",0,IF(L329="DA",IF(LEN(Q329)=0,0,0.2),IF(L329="TN",IF(H329="KSCQ",1,1.5), _xlfn.SWITCH(H329,"CN",1.5,"KSCQ",1.5,"CTTT",2,"HEDSPI",1.8,"Viet-Phap",1.8,"KSTN",1.8,"ThSKH",2,"ThSKT",2,"SIE",2,"LATS",2,"KSCLC",1.8,0))))</f>
        <v>0</v>
      </c>
      <c r="AX329" s="1">
        <f t="shared" si="27"/>
        <v>0</v>
      </c>
      <c r="AY329" s="1" t="b">
        <f t="shared" si="28"/>
        <v>1</v>
      </c>
      <c r="AZ329" s="1" t="e">
        <f t="shared" si="29"/>
        <v>#REF!</v>
      </c>
    </row>
    <row r="330" spans="32:52" ht="15.75" customHeight="1" x14ac:dyDescent="0.2">
      <c r="AF330" s="16">
        <f t="shared" si="15"/>
        <v>0</v>
      </c>
      <c r="AG330" s="17">
        <f t="shared" si="16"/>
        <v>1</v>
      </c>
      <c r="AH330" s="17" t="e">
        <f t="shared" si="17"/>
        <v>#VALUE!</v>
      </c>
      <c r="AI330" s="18" t="e">
        <f>IFERROR(IF(L330="DA",0,IF(L330="TN",VALUE(LEFT(RIGHT(F330,4),1)),IFERROR(VLOOKUP(C330,#REF!,3,0),VLOOKUP(VALUE(C330),#REF!,3,0))*AG330)),AM330+AN330+AO330)</f>
        <v>#VALUE!</v>
      </c>
      <c r="AJ330" s="18">
        <f t="shared" si="18"/>
        <v>0</v>
      </c>
      <c r="AK330" s="19">
        <f t="shared" si="19"/>
        <v>0</v>
      </c>
      <c r="AM330" s="4" t="e">
        <f t="shared" si="20"/>
        <v>#VALUE!</v>
      </c>
      <c r="AN330" s="4" t="e">
        <f t="shared" si="21"/>
        <v>#VALUE!</v>
      </c>
      <c r="AO330" s="1" t="e">
        <f t="shared" si="22"/>
        <v>#VALUE!</v>
      </c>
      <c r="AP330" s="20" t="e">
        <f>VLOOKUP(C330,#REF!,4,0)</f>
        <v>#REF!</v>
      </c>
      <c r="AQ330" s="1">
        <f>IFERROR(VLOOKUP(AF330,#REF!,6,0),IF(AJ330&gt;1,AJ330-1,AJ330))</f>
        <v>0</v>
      </c>
      <c r="AR330" s="1">
        <f>IFERROR(VLOOKUP(AF330,#REF!,24,0),0)</f>
        <v>0</v>
      </c>
      <c r="AS330" s="1" t="e">
        <f t="shared" si="23"/>
        <v>#VALUE!</v>
      </c>
      <c r="AT330" s="1" t="e">
        <f t="shared" si="24"/>
        <v>#VALUE!</v>
      </c>
      <c r="AU330" s="1" t="e">
        <f t="shared" si="25"/>
        <v>#VALUE!</v>
      </c>
      <c r="AV330" s="21">
        <f t="shared" si="26"/>
        <v>0</v>
      </c>
      <c r="AW330" s="21" cm="1">
        <f t="array" ref="AW330">IF(L330="DATN",0,IF(L330="DA",IF(LEN(Q330)=0,0,0.2),IF(L330="TN",IF(H330="KSCQ",1,1.5), _xlfn.SWITCH(H330,"CN",1.5,"KSCQ",1.5,"CTTT",2,"HEDSPI",1.8,"Viet-Phap",1.8,"KSTN",1.8,"ThSKH",2,"ThSKT",2,"SIE",2,"LATS",2,"KSCLC",1.8,0))))</f>
        <v>0</v>
      </c>
      <c r="AX330" s="1">
        <f t="shared" si="27"/>
        <v>0</v>
      </c>
      <c r="AY330" s="1" t="b">
        <f t="shared" si="28"/>
        <v>1</v>
      </c>
      <c r="AZ330" s="1" t="e">
        <f t="shared" si="29"/>
        <v>#REF!</v>
      </c>
    </row>
    <row r="331" spans="32:52" ht="15.75" customHeight="1" x14ac:dyDescent="0.2">
      <c r="AF331" s="16">
        <f t="shared" si="15"/>
        <v>0</v>
      </c>
      <c r="AG331" s="17">
        <f t="shared" si="16"/>
        <v>1</v>
      </c>
      <c r="AH331" s="17" t="e">
        <f t="shared" si="17"/>
        <v>#VALUE!</v>
      </c>
      <c r="AI331" s="18" t="e">
        <f>IFERROR(IF(L331="DA",0,IF(L331="TN",VALUE(LEFT(RIGHT(F331,4),1)),IFERROR(VLOOKUP(C331,#REF!,3,0),VLOOKUP(VALUE(C331),#REF!,3,0))*AG331)),AM331+AN331+AO331)</f>
        <v>#VALUE!</v>
      </c>
      <c r="AJ331" s="18">
        <f t="shared" si="18"/>
        <v>0</v>
      </c>
      <c r="AK331" s="19">
        <f t="shared" si="19"/>
        <v>0</v>
      </c>
      <c r="AM331" s="4" t="e">
        <f t="shared" si="20"/>
        <v>#VALUE!</v>
      </c>
      <c r="AN331" s="4" t="e">
        <f t="shared" si="21"/>
        <v>#VALUE!</v>
      </c>
      <c r="AO331" s="1" t="e">
        <f t="shared" si="22"/>
        <v>#VALUE!</v>
      </c>
      <c r="AP331" s="20" t="e">
        <f>VLOOKUP(C331,#REF!,4,0)</f>
        <v>#REF!</v>
      </c>
      <c r="AQ331" s="1">
        <f>IFERROR(VLOOKUP(AF331,#REF!,6,0),IF(AJ331&gt;1,AJ331-1,AJ331))</f>
        <v>0</v>
      </c>
      <c r="AR331" s="1">
        <f>IFERROR(VLOOKUP(AF331,#REF!,24,0),0)</f>
        <v>0</v>
      </c>
      <c r="AS331" s="1" t="e">
        <f t="shared" si="23"/>
        <v>#VALUE!</v>
      </c>
      <c r="AT331" s="1" t="e">
        <f t="shared" si="24"/>
        <v>#VALUE!</v>
      </c>
      <c r="AU331" s="1" t="e">
        <f t="shared" si="25"/>
        <v>#VALUE!</v>
      </c>
      <c r="AV331" s="21">
        <f t="shared" si="26"/>
        <v>0</v>
      </c>
      <c r="AW331" s="21" cm="1">
        <f t="array" ref="AW331">IF(L331="DATN",0,IF(L331="DA",IF(LEN(Q331)=0,0,0.2),IF(L331="TN",IF(H331="KSCQ",1,1.5), _xlfn.SWITCH(H331,"CN",1.5,"KSCQ",1.5,"CTTT",2,"HEDSPI",1.8,"Viet-Phap",1.8,"KSTN",1.8,"ThSKH",2,"ThSKT",2,"SIE",2,"LATS",2,"KSCLC",1.8,0))))</f>
        <v>0</v>
      </c>
      <c r="AX331" s="1">
        <f t="shared" si="27"/>
        <v>0</v>
      </c>
      <c r="AY331" s="1" t="b">
        <f t="shared" si="28"/>
        <v>1</v>
      </c>
      <c r="AZ331" s="1" t="e">
        <f t="shared" si="29"/>
        <v>#REF!</v>
      </c>
    </row>
    <row r="332" spans="32:52" ht="15.75" customHeight="1" x14ac:dyDescent="0.2">
      <c r="AF332" s="16">
        <f t="shared" si="15"/>
        <v>0</v>
      </c>
      <c r="AG332" s="17">
        <f t="shared" si="16"/>
        <v>1</v>
      </c>
      <c r="AH332" s="17" t="e">
        <f t="shared" si="17"/>
        <v>#VALUE!</v>
      </c>
      <c r="AI332" s="18" t="e">
        <f>IFERROR(IF(L332="DA",0,IF(L332="TN",VALUE(LEFT(RIGHT(F332,4),1)),IFERROR(VLOOKUP(C332,#REF!,3,0),VLOOKUP(VALUE(C332),#REF!,3,0))*AG332)),AM332+AN332+AO332)</f>
        <v>#VALUE!</v>
      </c>
      <c r="AJ332" s="18">
        <f t="shared" si="18"/>
        <v>0</v>
      </c>
      <c r="AK332" s="19">
        <f t="shared" si="19"/>
        <v>0</v>
      </c>
      <c r="AM332" s="4" t="e">
        <f t="shared" si="20"/>
        <v>#VALUE!</v>
      </c>
      <c r="AN332" s="4" t="e">
        <f t="shared" si="21"/>
        <v>#VALUE!</v>
      </c>
      <c r="AO332" s="1" t="e">
        <f t="shared" si="22"/>
        <v>#VALUE!</v>
      </c>
      <c r="AP332" s="20" t="e">
        <f>VLOOKUP(C332,#REF!,4,0)</f>
        <v>#REF!</v>
      </c>
      <c r="AQ332" s="1">
        <f>IFERROR(VLOOKUP(AF332,#REF!,6,0),IF(AJ332&gt;1,AJ332-1,AJ332))</f>
        <v>0</v>
      </c>
      <c r="AR332" s="1">
        <f>IFERROR(VLOOKUP(AF332,#REF!,24,0),0)</f>
        <v>0</v>
      </c>
      <c r="AS332" s="1" t="e">
        <f t="shared" si="23"/>
        <v>#VALUE!</v>
      </c>
      <c r="AT332" s="1" t="e">
        <f t="shared" si="24"/>
        <v>#VALUE!</v>
      </c>
      <c r="AU332" s="1" t="e">
        <f t="shared" si="25"/>
        <v>#VALUE!</v>
      </c>
      <c r="AV332" s="21">
        <f t="shared" si="26"/>
        <v>0</v>
      </c>
      <c r="AW332" s="21" cm="1">
        <f t="array" ref="AW332">IF(L332="DATN",0,IF(L332="DA",IF(LEN(Q332)=0,0,0.2),IF(L332="TN",IF(H332="KSCQ",1,1.5), _xlfn.SWITCH(H332,"CN",1.5,"KSCQ",1.5,"CTTT",2,"HEDSPI",1.8,"Viet-Phap",1.8,"KSTN",1.8,"ThSKH",2,"ThSKT",2,"SIE",2,"LATS",2,"KSCLC",1.8,0))))</f>
        <v>0</v>
      </c>
      <c r="AX332" s="1">
        <f t="shared" si="27"/>
        <v>0</v>
      </c>
      <c r="AY332" s="1" t="b">
        <f t="shared" si="28"/>
        <v>1</v>
      </c>
      <c r="AZ332" s="1" t="e">
        <f t="shared" si="29"/>
        <v>#REF!</v>
      </c>
    </row>
    <row r="333" spans="32:52" ht="15.75" customHeight="1" x14ac:dyDescent="0.2">
      <c r="AF333" s="16">
        <f t="shared" si="15"/>
        <v>0</v>
      </c>
      <c r="AG333" s="17">
        <f t="shared" si="16"/>
        <v>1</v>
      </c>
      <c r="AH333" s="17" t="e">
        <f t="shared" si="17"/>
        <v>#VALUE!</v>
      </c>
      <c r="AI333" s="18" t="e">
        <f>IFERROR(IF(L333="DA",0,IF(L333="TN",VALUE(LEFT(RIGHT(F333,4),1)),IFERROR(VLOOKUP(C333,#REF!,3,0),VLOOKUP(VALUE(C333),#REF!,3,0))*AG333)),AM333+AN333+AO333)</f>
        <v>#VALUE!</v>
      </c>
      <c r="AJ333" s="18">
        <f t="shared" si="18"/>
        <v>0</v>
      </c>
      <c r="AK333" s="19">
        <f t="shared" si="19"/>
        <v>0</v>
      </c>
      <c r="AM333" s="4" t="e">
        <f t="shared" si="20"/>
        <v>#VALUE!</v>
      </c>
      <c r="AN333" s="4" t="e">
        <f t="shared" si="21"/>
        <v>#VALUE!</v>
      </c>
      <c r="AO333" s="1" t="e">
        <f t="shared" si="22"/>
        <v>#VALUE!</v>
      </c>
      <c r="AP333" s="20" t="e">
        <f>VLOOKUP(C333,#REF!,4,0)</f>
        <v>#REF!</v>
      </c>
      <c r="AQ333" s="1">
        <f>IFERROR(VLOOKUP(AF333,#REF!,6,0),IF(AJ333&gt;1,AJ333-1,AJ333))</f>
        <v>0</v>
      </c>
      <c r="AR333" s="1">
        <f>IFERROR(VLOOKUP(AF333,#REF!,24,0),0)</f>
        <v>0</v>
      </c>
      <c r="AS333" s="1" t="e">
        <f t="shared" si="23"/>
        <v>#VALUE!</v>
      </c>
      <c r="AT333" s="1" t="e">
        <f t="shared" si="24"/>
        <v>#VALUE!</v>
      </c>
      <c r="AU333" s="1" t="e">
        <f t="shared" si="25"/>
        <v>#VALUE!</v>
      </c>
      <c r="AV333" s="21">
        <f t="shared" si="26"/>
        <v>0</v>
      </c>
      <c r="AW333" s="21" cm="1">
        <f t="array" ref="AW333">IF(L333="DATN",0,IF(L333="DA",IF(LEN(Q333)=0,0,0.2),IF(L333="TN",IF(H333="KSCQ",1,1.5), _xlfn.SWITCH(H333,"CN",1.5,"KSCQ",1.5,"CTTT",2,"HEDSPI",1.8,"Viet-Phap",1.8,"KSTN",1.8,"ThSKH",2,"ThSKT",2,"SIE",2,"LATS",2,"KSCLC",1.8,0))))</f>
        <v>0</v>
      </c>
      <c r="AX333" s="1">
        <f t="shared" si="27"/>
        <v>0</v>
      </c>
      <c r="AY333" s="1" t="b">
        <f t="shared" si="28"/>
        <v>1</v>
      </c>
      <c r="AZ333" s="1" t="e">
        <f t="shared" si="29"/>
        <v>#REF!</v>
      </c>
    </row>
    <row r="334" spans="32:52" ht="15.75" customHeight="1" x14ac:dyDescent="0.2">
      <c r="AF334" s="16">
        <f t="shared" si="15"/>
        <v>0</v>
      </c>
      <c r="AG334" s="17">
        <f t="shared" si="16"/>
        <v>1</v>
      </c>
      <c r="AH334" s="17" t="e">
        <f t="shared" si="17"/>
        <v>#VALUE!</v>
      </c>
      <c r="AI334" s="18" t="e">
        <f>IFERROR(IF(L334="DA",0,IF(L334="TN",VALUE(LEFT(RIGHT(F334,4),1)),IFERROR(VLOOKUP(C334,#REF!,3,0),VLOOKUP(VALUE(C334),#REF!,3,0))*AG334)),AM334+AN334+AO334)</f>
        <v>#VALUE!</v>
      </c>
      <c r="AJ334" s="18">
        <f t="shared" si="18"/>
        <v>0</v>
      </c>
      <c r="AK334" s="19">
        <f t="shared" si="19"/>
        <v>0</v>
      </c>
      <c r="AM334" s="4" t="e">
        <f t="shared" si="20"/>
        <v>#VALUE!</v>
      </c>
      <c r="AN334" s="4" t="e">
        <f t="shared" si="21"/>
        <v>#VALUE!</v>
      </c>
      <c r="AO334" s="1" t="e">
        <f t="shared" si="22"/>
        <v>#VALUE!</v>
      </c>
      <c r="AP334" s="20" t="e">
        <f>VLOOKUP(C334,#REF!,4,0)</f>
        <v>#REF!</v>
      </c>
      <c r="AQ334" s="1">
        <f>IFERROR(VLOOKUP(AF334,#REF!,6,0),IF(AJ334&gt;1,AJ334-1,AJ334))</f>
        <v>0</v>
      </c>
      <c r="AR334" s="1">
        <f>IFERROR(VLOOKUP(AF334,#REF!,24,0),0)</f>
        <v>0</v>
      </c>
      <c r="AS334" s="1" t="e">
        <f t="shared" si="23"/>
        <v>#VALUE!</v>
      </c>
      <c r="AT334" s="1" t="e">
        <f t="shared" si="24"/>
        <v>#VALUE!</v>
      </c>
      <c r="AU334" s="1" t="e">
        <f t="shared" si="25"/>
        <v>#VALUE!</v>
      </c>
      <c r="AV334" s="21">
        <f t="shared" si="26"/>
        <v>0</v>
      </c>
      <c r="AW334" s="21" cm="1">
        <f t="array" ref="AW334">IF(L334="DATN",0,IF(L334="DA",IF(LEN(Q334)=0,0,0.2),IF(L334="TN",IF(H334="KSCQ",1,1.5), _xlfn.SWITCH(H334,"CN",1.5,"KSCQ",1.5,"CTTT",2,"HEDSPI",1.8,"Viet-Phap",1.8,"KSTN",1.8,"ThSKH",2,"ThSKT",2,"SIE",2,"LATS",2,"KSCLC",1.8,0))))</f>
        <v>0</v>
      </c>
      <c r="AX334" s="1">
        <f t="shared" si="27"/>
        <v>0</v>
      </c>
      <c r="AY334" s="1" t="b">
        <f t="shared" si="28"/>
        <v>1</v>
      </c>
      <c r="AZ334" s="1" t="e">
        <f t="shared" si="29"/>
        <v>#REF!</v>
      </c>
    </row>
    <row r="335" spans="32:52" ht="15.75" customHeight="1" x14ac:dyDescent="0.2">
      <c r="AF335" s="16">
        <f t="shared" si="15"/>
        <v>0</v>
      </c>
      <c r="AG335" s="17">
        <f t="shared" si="16"/>
        <v>1</v>
      </c>
      <c r="AH335" s="17" t="e">
        <f t="shared" si="17"/>
        <v>#VALUE!</v>
      </c>
      <c r="AI335" s="18" t="e">
        <f>IFERROR(IF(L335="DA",0,IF(L335="TN",VALUE(LEFT(RIGHT(F335,4),1)),IFERROR(VLOOKUP(C335,#REF!,3,0),VLOOKUP(VALUE(C335),#REF!,3,0))*AG335)),AM335+AN335+AO335)</f>
        <v>#VALUE!</v>
      </c>
      <c r="AJ335" s="18">
        <f t="shared" si="18"/>
        <v>0</v>
      </c>
      <c r="AK335" s="19">
        <f t="shared" si="19"/>
        <v>0</v>
      </c>
      <c r="AM335" s="4" t="e">
        <f t="shared" si="20"/>
        <v>#VALUE!</v>
      </c>
      <c r="AN335" s="4" t="e">
        <f t="shared" si="21"/>
        <v>#VALUE!</v>
      </c>
      <c r="AO335" s="1" t="e">
        <f t="shared" si="22"/>
        <v>#VALUE!</v>
      </c>
      <c r="AP335" s="20" t="e">
        <f>VLOOKUP(C335,#REF!,4,0)</f>
        <v>#REF!</v>
      </c>
      <c r="AQ335" s="1">
        <f>IFERROR(VLOOKUP(AF335,#REF!,6,0),IF(AJ335&gt;1,AJ335-1,AJ335))</f>
        <v>0</v>
      </c>
      <c r="AR335" s="1">
        <f>IFERROR(VLOOKUP(AF335,#REF!,24,0),0)</f>
        <v>0</v>
      </c>
      <c r="AS335" s="1" t="e">
        <f t="shared" si="23"/>
        <v>#VALUE!</v>
      </c>
      <c r="AT335" s="1" t="e">
        <f t="shared" si="24"/>
        <v>#VALUE!</v>
      </c>
      <c r="AU335" s="1" t="e">
        <f t="shared" si="25"/>
        <v>#VALUE!</v>
      </c>
      <c r="AV335" s="21">
        <f t="shared" si="26"/>
        <v>0</v>
      </c>
      <c r="AW335" s="21" cm="1">
        <f t="array" ref="AW335">IF(L335="DATN",0,IF(L335="DA",IF(LEN(Q335)=0,0,0.2),IF(L335="TN",IF(H335="KSCQ",1,1.5), _xlfn.SWITCH(H335,"CN",1.5,"KSCQ",1.5,"CTTT",2,"HEDSPI",1.8,"Viet-Phap",1.8,"KSTN",1.8,"ThSKH",2,"ThSKT",2,"SIE",2,"LATS",2,"KSCLC",1.8,0))))</f>
        <v>0</v>
      </c>
      <c r="AX335" s="1">
        <f t="shared" si="27"/>
        <v>0</v>
      </c>
      <c r="AY335" s="1" t="b">
        <f t="shared" si="28"/>
        <v>1</v>
      </c>
      <c r="AZ335" s="1" t="e">
        <f t="shared" si="29"/>
        <v>#REF!</v>
      </c>
    </row>
    <row r="336" spans="32:52" ht="15.75" customHeight="1" x14ac:dyDescent="0.2">
      <c r="AF336" s="16">
        <f t="shared" si="15"/>
        <v>0</v>
      </c>
      <c r="AG336" s="17">
        <f t="shared" si="16"/>
        <v>1</v>
      </c>
      <c r="AH336" s="17" t="e">
        <f t="shared" si="17"/>
        <v>#VALUE!</v>
      </c>
      <c r="AI336" s="18" t="e">
        <f>IFERROR(IF(L336="DA",0,IF(L336="TN",VALUE(LEFT(RIGHT(F336,4),1)),IFERROR(VLOOKUP(C336,#REF!,3,0),VLOOKUP(VALUE(C336),#REF!,3,0))*AG336)),AM336+AN336+AO336)</f>
        <v>#VALUE!</v>
      </c>
      <c r="AJ336" s="18">
        <f t="shared" si="18"/>
        <v>0</v>
      </c>
      <c r="AK336" s="19">
        <f t="shared" si="19"/>
        <v>0</v>
      </c>
      <c r="AM336" s="4" t="e">
        <f t="shared" si="20"/>
        <v>#VALUE!</v>
      </c>
      <c r="AN336" s="4" t="e">
        <f t="shared" si="21"/>
        <v>#VALUE!</v>
      </c>
      <c r="AO336" s="1" t="e">
        <f t="shared" si="22"/>
        <v>#VALUE!</v>
      </c>
      <c r="AP336" s="20" t="e">
        <f>VLOOKUP(C336,#REF!,4,0)</f>
        <v>#REF!</v>
      </c>
      <c r="AQ336" s="1">
        <f>IFERROR(VLOOKUP(AF336,#REF!,6,0),IF(AJ336&gt;1,AJ336-1,AJ336))</f>
        <v>0</v>
      </c>
      <c r="AR336" s="1">
        <f>IFERROR(VLOOKUP(AF336,#REF!,24,0),0)</f>
        <v>0</v>
      </c>
      <c r="AS336" s="1" t="e">
        <f t="shared" si="23"/>
        <v>#VALUE!</v>
      </c>
      <c r="AT336" s="1" t="e">
        <f t="shared" si="24"/>
        <v>#VALUE!</v>
      </c>
      <c r="AU336" s="1" t="e">
        <f t="shared" si="25"/>
        <v>#VALUE!</v>
      </c>
      <c r="AV336" s="21">
        <f t="shared" si="26"/>
        <v>0</v>
      </c>
      <c r="AW336" s="21" cm="1">
        <f t="array" ref="AW336">IF(L336="DATN",0,IF(L336="DA",IF(LEN(Q336)=0,0,0.2),IF(L336="TN",IF(H336="KSCQ",1,1.5), _xlfn.SWITCH(H336,"CN",1.5,"KSCQ",1.5,"CTTT",2,"HEDSPI",1.8,"Viet-Phap",1.8,"KSTN",1.8,"ThSKH",2,"ThSKT",2,"SIE",2,"LATS",2,"KSCLC",1.8,0))))</f>
        <v>0</v>
      </c>
      <c r="AX336" s="1">
        <f t="shared" si="27"/>
        <v>0</v>
      </c>
      <c r="AY336" s="1" t="b">
        <f t="shared" si="28"/>
        <v>1</v>
      </c>
      <c r="AZ336" s="1" t="e">
        <f t="shared" si="29"/>
        <v>#REF!</v>
      </c>
    </row>
    <row r="337" spans="32:52" ht="15.75" customHeight="1" x14ac:dyDescent="0.2">
      <c r="AF337" s="16">
        <f t="shared" si="15"/>
        <v>0</v>
      </c>
      <c r="AG337" s="17">
        <f t="shared" si="16"/>
        <v>1</v>
      </c>
      <c r="AH337" s="17" t="e">
        <f t="shared" si="17"/>
        <v>#VALUE!</v>
      </c>
      <c r="AI337" s="18" t="e">
        <f>IFERROR(IF(L337="DA",0,IF(L337="TN",VALUE(LEFT(RIGHT(F337,4),1)),IFERROR(VLOOKUP(C337,#REF!,3,0),VLOOKUP(VALUE(C337),#REF!,3,0))*AG337)),AM337+AN337+AO337)</f>
        <v>#VALUE!</v>
      </c>
      <c r="AJ337" s="18">
        <f t="shared" si="18"/>
        <v>0</v>
      </c>
      <c r="AK337" s="19">
        <f t="shared" si="19"/>
        <v>0</v>
      </c>
      <c r="AM337" s="4" t="e">
        <f t="shared" si="20"/>
        <v>#VALUE!</v>
      </c>
      <c r="AN337" s="4" t="e">
        <f t="shared" si="21"/>
        <v>#VALUE!</v>
      </c>
      <c r="AO337" s="1" t="e">
        <f t="shared" si="22"/>
        <v>#VALUE!</v>
      </c>
      <c r="AP337" s="20" t="e">
        <f>VLOOKUP(C337,#REF!,4,0)</f>
        <v>#REF!</v>
      </c>
      <c r="AQ337" s="1">
        <f>IFERROR(VLOOKUP(AF337,#REF!,6,0),IF(AJ337&gt;1,AJ337-1,AJ337))</f>
        <v>0</v>
      </c>
      <c r="AR337" s="1">
        <f>IFERROR(VLOOKUP(AF337,#REF!,24,0),0)</f>
        <v>0</v>
      </c>
      <c r="AS337" s="1" t="e">
        <f t="shared" si="23"/>
        <v>#VALUE!</v>
      </c>
      <c r="AT337" s="1" t="e">
        <f t="shared" si="24"/>
        <v>#VALUE!</v>
      </c>
      <c r="AU337" s="1" t="e">
        <f t="shared" si="25"/>
        <v>#VALUE!</v>
      </c>
      <c r="AV337" s="21">
        <f t="shared" si="26"/>
        <v>0</v>
      </c>
      <c r="AW337" s="21" cm="1">
        <f t="array" ref="AW337">IF(L337="DATN",0,IF(L337="DA",IF(LEN(Q337)=0,0,0.2),IF(L337="TN",IF(H337="KSCQ",1,1.5), _xlfn.SWITCH(H337,"CN",1.5,"KSCQ",1.5,"CTTT",2,"HEDSPI",1.8,"Viet-Phap",1.8,"KSTN",1.8,"ThSKH",2,"ThSKT",2,"SIE",2,"LATS",2,"KSCLC",1.8,0))))</f>
        <v>0</v>
      </c>
      <c r="AX337" s="1">
        <f t="shared" si="27"/>
        <v>0</v>
      </c>
      <c r="AY337" s="1" t="b">
        <f t="shared" si="28"/>
        <v>1</v>
      </c>
      <c r="AZ337" s="1" t="e">
        <f t="shared" si="29"/>
        <v>#REF!</v>
      </c>
    </row>
    <row r="338" spans="32:52" ht="15.75" customHeight="1" x14ac:dyDescent="0.2">
      <c r="AF338" s="16">
        <f t="shared" si="15"/>
        <v>0</v>
      </c>
      <c r="AG338" s="17">
        <f t="shared" si="16"/>
        <v>1</v>
      </c>
      <c r="AH338" s="17" t="e">
        <f t="shared" si="17"/>
        <v>#VALUE!</v>
      </c>
      <c r="AI338" s="18" t="e">
        <f>IFERROR(IF(L338="DA",0,IF(L338="TN",VALUE(LEFT(RIGHT(F338,4),1)),IFERROR(VLOOKUP(C338,#REF!,3,0),VLOOKUP(VALUE(C338),#REF!,3,0))*AG338)),AM338+AN338+AO338)</f>
        <v>#VALUE!</v>
      </c>
      <c r="AJ338" s="18">
        <f t="shared" si="18"/>
        <v>0</v>
      </c>
      <c r="AK338" s="19">
        <f t="shared" si="19"/>
        <v>0</v>
      </c>
      <c r="AM338" s="4" t="e">
        <f t="shared" si="20"/>
        <v>#VALUE!</v>
      </c>
      <c r="AN338" s="4" t="e">
        <f t="shared" si="21"/>
        <v>#VALUE!</v>
      </c>
      <c r="AO338" s="1" t="e">
        <f t="shared" si="22"/>
        <v>#VALUE!</v>
      </c>
      <c r="AP338" s="20" t="e">
        <f>VLOOKUP(C338,#REF!,4,0)</f>
        <v>#REF!</v>
      </c>
      <c r="AQ338" s="1">
        <f>IFERROR(VLOOKUP(AF338,#REF!,6,0),IF(AJ338&gt;1,AJ338-1,AJ338))</f>
        <v>0</v>
      </c>
      <c r="AR338" s="1">
        <f>IFERROR(VLOOKUP(AF338,#REF!,24,0),0)</f>
        <v>0</v>
      </c>
      <c r="AS338" s="1" t="e">
        <f t="shared" si="23"/>
        <v>#VALUE!</v>
      </c>
      <c r="AT338" s="1" t="e">
        <f t="shared" si="24"/>
        <v>#VALUE!</v>
      </c>
      <c r="AU338" s="1" t="e">
        <f t="shared" si="25"/>
        <v>#VALUE!</v>
      </c>
      <c r="AV338" s="21">
        <f t="shared" si="26"/>
        <v>0</v>
      </c>
      <c r="AW338" s="21" cm="1">
        <f t="array" ref="AW338">IF(L338="DATN",0,IF(L338="DA",IF(LEN(Q338)=0,0,0.2),IF(L338="TN",IF(H338="KSCQ",1,1.5), _xlfn.SWITCH(H338,"CN",1.5,"KSCQ",1.5,"CTTT",2,"HEDSPI",1.8,"Viet-Phap",1.8,"KSTN",1.8,"ThSKH",2,"ThSKT",2,"SIE",2,"LATS",2,"KSCLC",1.8,0))))</f>
        <v>0</v>
      </c>
      <c r="AX338" s="1">
        <f t="shared" si="27"/>
        <v>0</v>
      </c>
      <c r="AY338" s="1" t="b">
        <f t="shared" si="28"/>
        <v>1</v>
      </c>
      <c r="AZ338" s="1" t="e">
        <f t="shared" si="29"/>
        <v>#REF!</v>
      </c>
    </row>
    <row r="339" spans="32:52" ht="15.75" customHeight="1" x14ac:dyDescent="0.2">
      <c r="AF339" s="16">
        <f t="shared" si="15"/>
        <v>0</v>
      </c>
      <c r="AG339" s="17">
        <f t="shared" si="16"/>
        <v>1</v>
      </c>
      <c r="AH339" s="17" t="e">
        <f t="shared" si="17"/>
        <v>#VALUE!</v>
      </c>
      <c r="AI339" s="18" t="e">
        <f>IFERROR(IF(L339="DA",0,IF(L339="TN",VALUE(LEFT(RIGHT(F339,4),1)),IFERROR(VLOOKUP(C339,#REF!,3,0),VLOOKUP(VALUE(C339),#REF!,3,0))*AG339)),AM339+AN339+AO339)</f>
        <v>#VALUE!</v>
      </c>
      <c r="AJ339" s="18">
        <f t="shared" si="18"/>
        <v>0</v>
      </c>
      <c r="AK339" s="19">
        <f t="shared" si="19"/>
        <v>0</v>
      </c>
      <c r="AM339" s="4" t="e">
        <f t="shared" si="20"/>
        <v>#VALUE!</v>
      </c>
      <c r="AN339" s="4" t="e">
        <f t="shared" si="21"/>
        <v>#VALUE!</v>
      </c>
      <c r="AO339" s="1" t="e">
        <f t="shared" si="22"/>
        <v>#VALUE!</v>
      </c>
      <c r="AP339" s="20" t="e">
        <f>VLOOKUP(C339,#REF!,4,0)</f>
        <v>#REF!</v>
      </c>
      <c r="AQ339" s="1">
        <f>IFERROR(VLOOKUP(AF339,#REF!,6,0),IF(AJ339&gt;1,AJ339-1,AJ339))</f>
        <v>0</v>
      </c>
      <c r="AR339" s="1">
        <f>IFERROR(VLOOKUP(AF339,#REF!,24,0),0)</f>
        <v>0</v>
      </c>
      <c r="AS339" s="1" t="e">
        <f t="shared" si="23"/>
        <v>#VALUE!</v>
      </c>
      <c r="AT339" s="1" t="e">
        <f t="shared" si="24"/>
        <v>#VALUE!</v>
      </c>
      <c r="AU339" s="1" t="e">
        <f t="shared" si="25"/>
        <v>#VALUE!</v>
      </c>
      <c r="AV339" s="21">
        <f t="shared" si="26"/>
        <v>0</v>
      </c>
      <c r="AW339" s="21" cm="1">
        <f t="array" ref="AW339">IF(L339="DATN",0,IF(L339="DA",IF(LEN(Q339)=0,0,0.2),IF(L339="TN",IF(H339="KSCQ",1,1.5), _xlfn.SWITCH(H339,"CN",1.5,"KSCQ",1.5,"CTTT",2,"HEDSPI",1.8,"Viet-Phap",1.8,"KSTN",1.8,"ThSKH",2,"ThSKT",2,"SIE",2,"LATS",2,"KSCLC",1.8,0))))</f>
        <v>0</v>
      </c>
      <c r="AX339" s="1">
        <f t="shared" si="27"/>
        <v>0</v>
      </c>
      <c r="AY339" s="1" t="b">
        <f t="shared" si="28"/>
        <v>1</v>
      </c>
      <c r="AZ339" s="1" t="e">
        <f t="shared" si="29"/>
        <v>#REF!</v>
      </c>
    </row>
    <row r="340" spans="32:52" ht="15.75" customHeight="1" x14ac:dyDescent="0.2">
      <c r="AF340" s="16">
        <f t="shared" si="15"/>
        <v>0</v>
      </c>
      <c r="AG340" s="17">
        <f t="shared" si="16"/>
        <v>1</v>
      </c>
      <c r="AH340" s="17" t="e">
        <f t="shared" si="17"/>
        <v>#VALUE!</v>
      </c>
      <c r="AI340" s="18" t="e">
        <f>IFERROR(IF(L340="DA",0,IF(L340="TN",VALUE(LEFT(RIGHT(F340,4),1)),IFERROR(VLOOKUP(C340,#REF!,3,0),VLOOKUP(VALUE(C340),#REF!,3,0))*AG340)),AM340+AN340+AO340)</f>
        <v>#VALUE!</v>
      </c>
      <c r="AJ340" s="18">
        <f t="shared" si="18"/>
        <v>0</v>
      </c>
      <c r="AK340" s="19">
        <f t="shared" si="19"/>
        <v>0</v>
      </c>
      <c r="AM340" s="4" t="e">
        <f t="shared" si="20"/>
        <v>#VALUE!</v>
      </c>
      <c r="AN340" s="4" t="e">
        <f t="shared" si="21"/>
        <v>#VALUE!</v>
      </c>
      <c r="AO340" s="1" t="e">
        <f t="shared" si="22"/>
        <v>#VALUE!</v>
      </c>
      <c r="AP340" s="20" t="e">
        <f>VLOOKUP(C340,#REF!,4,0)</f>
        <v>#REF!</v>
      </c>
      <c r="AQ340" s="1">
        <f>IFERROR(VLOOKUP(AF340,#REF!,6,0),IF(AJ340&gt;1,AJ340-1,AJ340))</f>
        <v>0</v>
      </c>
      <c r="AR340" s="1">
        <f>IFERROR(VLOOKUP(AF340,#REF!,24,0),0)</f>
        <v>0</v>
      </c>
      <c r="AS340" s="1" t="e">
        <f t="shared" si="23"/>
        <v>#VALUE!</v>
      </c>
      <c r="AT340" s="1" t="e">
        <f t="shared" si="24"/>
        <v>#VALUE!</v>
      </c>
      <c r="AU340" s="1" t="e">
        <f t="shared" si="25"/>
        <v>#VALUE!</v>
      </c>
      <c r="AV340" s="21">
        <f t="shared" si="26"/>
        <v>0</v>
      </c>
      <c r="AW340" s="21" cm="1">
        <f t="array" ref="AW340">IF(L340="DATN",0,IF(L340="DA",IF(LEN(Q340)=0,0,0.2),IF(L340="TN",IF(H340="KSCQ",1,1.5), _xlfn.SWITCH(H340,"CN",1.5,"KSCQ",1.5,"CTTT",2,"HEDSPI",1.8,"Viet-Phap",1.8,"KSTN",1.8,"ThSKH",2,"ThSKT",2,"SIE",2,"LATS",2,"KSCLC",1.8,0))))</f>
        <v>0</v>
      </c>
      <c r="AX340" s="1">
        <f t="shared" si="27"/>
        <v>0</v>
      </c>
      <c r="AY340" s="1" t="b">
        <f t="shared" si="28"/>
        <v>1</v>
      </c>
      <c r="AZ340" s="1" t="e">
        <f t="shared" si="29"/>
        <v>#REF!</v>
      </c>
    </row>
    <row r="341" spans="32:52" ht="15.75" customHeight="1" x14ac:dyDescent="0.2">
      <c r="AF341" s="16">
        <f t="shared" si="15"/>
        <v>0</v>
      </c>
      <c r="AG341" s="17">
        <f t="shared" si="16"/>
        <v>1</v>
      </c>
      <c r="AH341" s="17" t="e">
        <f t="shared" si="17"/>
        <v>#VALUE!</v>
      </c>
      <c r="AI341" s="18" t="e">
        <f>IFERROR(IF(L341="DA",0,IF(L341="TN",VALUE(LEFT(RIGHT(F341,4),1)),IFERROR(VLOOKUP(C341,#REF!,3,0),VLOOKUP(VALUE(C341),#REF!,3,0))*AG341)),AM341+AN341+AO341)</f>
        <v>#VALUE!</v>
      </c>
      <c r="AJ341" s="18">
        <f t="shared" si="18"/>
        <v>0</v>
      </c>
      <c r="AK341" s="19">
        <f t="shared" si="19"/>
        <v>0</v>
      </c>
      <c r="AM341" s="4" t="e">
        <f t="shared" si="20"/>
        <v>#VALUE!</v>
      </c>
      <c r="AN341" s="4" t="e">
        <f t="shared" si="21"/>
        <v>#VALUE!</v>
      </c>
      <c r="AO341" s="1" t="e">
        <f t="shared" si="22"/>
        <v>#VALUE!</v>
      </c>
      <c r="AP341" s="20" t="e">
        <f>VLOOKUP(C341,#REF!,4,0)</f>
        <v>#REF!</v>
      </c>
      <c r="AQ341" s="1">
        <f>IFERROR(VLOOKUP(AF341,#REF!,6,0),IF(AJ341&gt;1,AJ341-1,AJ341))</f>
        <v>0</v>
      </c>
      <c r="AR341" s="1">
        <f>IFERROR(VLOOKUP(AF341,#REF!,24,0),0)</f>
        <v>0</v>
      </c>
      <c r="AS341" s="1" t="e">
        <f t="shared" si="23"/>
        <v>#VALUE!</v>
      </c>
      <c r="AT341" s="1" t="e">
        <f t="shared" si="24"/>
        <v>#VALUE!</v>
      </c>
      <c r="AU341" s="1" t="e">
        <f t="shared" si="25"/>
        <v>#VALUE!</v>
      </c>
      <c r="AV341" s="21">
        <f t="shared" si="26"/>
        <v>0</v>
      </c>
      <c r="AW341" s="21" cm="1">
        <f t="array" ref="AW341">IF(L341="DATN",0,IF(L341="DA",IF(LEN(Q341)=0,0,0.2),IF(L341="TN",IF(H341="KSCQ",1,1.5), _xlfn.SWITCH(H341,"CN",1.5,"KSCQ",1.5,"CTTT",2,"HEDSPI",1.8,"Viet-Phap",1.8,"KSTN",1.8,"ThSKH",2,"ThSKT",2,"SIE",2,"LATS",2,"KSCLC",1.8,0))))</f>
        <v>0</v>
      </c>
      <c r="AX341" s="1">
        <f t="shared" si="27"/>
        <v>0</v>
      </c>
      <c r="AY341" s="1" t="b">
        <f t="shared" si="28"/>
        <v>1</v>
      </c>
      <c r="AZ341" s="1" t="e">
        <f t="shared" si="29"/>
        <v>#REF!</v>
      </c>
    </row>
    <row r="342" spans="32:52" ht="15.75" customHeight="1" x14ac:dyDescent="0.2">
      <c r="AF342" s="16">
        <f t="shared" si="15"/>
        <v>0</v>
      </c>
      <c r="AG342" s="17">
        <f t="shared" si="16"/>
        <v>1</v>
      </c>
      <c r="AH342" s="17" t="e">
        <f t="shared" si="17"/>
        <v>#VALUE!</v>
      </c>
      <c r="AI342" s="18" t="e">
        <f>IFERROR(IF(L342="DA",0,IF(L342="TN",VALUE(LEFT(RIGHT(F342,4),1)),IFERROR(VLOOKUP(C342,#REF!,3,0),VLOOKUP(VALUE(C342),#REF!,3,0))*AG342)),AM342+AN342+AO342)</f>
        <v>#VALUE!</v>
      </c>
      <c r="AJ342" s="18">
        <f t="shared" si="18"/>
        <v>0</v>
      </c>
      <c r="AK342" s="19">
        <f t="shared" si="19"/>
        <v>0</v>
      </c>
      <c r="AM342" s="4" t="e">
        <f t="shared" si="20"/>
        <v>#VALUE!</v>
      </c>
      <c r="AN342" s="4" t="e">
        <f t="shared" si="21"/>
        <v>#VALUE!</v>
      </c>
      <c r="AO342" s="1" t="e">
        <f t="shared" si="22"/>
        <v>#VALUE!</v>
      </c>
      <c r="AP342" s="20" t="e">
        <f>VLOOKUP(C342,#REF!,4,0)</f>
        <v>#REF!</v>
      </c>
      <c r="AQ342" s="1">
        <f>IFERROR(VLOOKUP(AF342,#REF!,6,0),IF(AJ342&gt;1,AJ342-1,AJ342))</f>
        <v>0</v>
      </c>
      <c r="AR342" s="1">
        <f>IFERROR(VLOOKUP(AF342,#REF!,24,0),0)</f>
        <v>0</v>
      </c>
      <c r="AS342" s="1" t="e">
        <f t="shared" si="23"/>
        <v>#VALUE!</v>
      </c>
      <c r="AT342" s="1" t="e">
        <f t="shared" si="24"/>
        <v>#VALUE!</v>
      </c>
      <c r="AU342" s="1" t="e">
        <f t="shared" si="25"/>
        <v>#VALUE!</v>
      </c>
      <c r="AV342" s="21">
        <f t="shared" si="26"/>
        <v>0</v>
      </c>
      <c r="AW342" s="21" cm="1">
        <f t="array" ref="AW342">IF(L342="DATN",0,IF(L342="DA",IF(LEN(Q342)=0,0,0.2),IF(L342="TN",IF(H342="KSCQ",1,1.5), _xlfn.SWITCH(H342,"CN",1.5,"KSCQ",1.5,"CTTT",2,"HEDSPI",1.8,"Viet-Phap",1.8,"KSTN",1.8,"ThSKH",2,"ThSKT",2,"SIE",2,"LATS",2,"KSCLC",1.8,0))))</f>
        <v>0</v>
      </c>
      <c r="AX342" s="1">
        <f t="shared" si="27"/>
        <v>0</v>
      </c>
      <c r="AY342" s="1" t="b">
        <f t="shared" si="28"/>
        <v>1</v>
      </c>
      <c r="AZ342" s="1" t="e">
        <f t="shared" si="29"/>
        <v>#REF!</v>
      </c>
    </row>
    <row r="343" spans="32:52" ht="15.75" customHeight="1" x14ac:dyDescent="0.2">
      <c r="AF343" s="16">
        <f t="shared" si="15"/>
        <v>0</v>
      </c>
      <c r="AG343" s="17">
        <f t="shared" si="16"/>
        <v>1</v>
      </c>
      <c r="AH343" s="17" t="e">
        <f t="shared" si="17"/>
        <v>#VALUE!</v>
      </c>
      <c r="AI343" s="18" t="e">
        <f>IFERROR(IF(L343="DA",0,IF(L343="TN",VALUE(LEFT(RIGHT(F343,4),1)),IFERROR(VLOOKUP(C343,#REF!,3,0),VLOOKUP(VALUE(C343),#REF!,3,0))*AG343)),AM343+AN343+AO343)</f>
        <v>#VALUE!</v>
      </c>
      <c r="AJ343" s="18">
        <f t="shared" si="18"/>
        <v>0</v>
      </c>
      <c r="AK343" s="19">
        <f t="shared" si="19"/>
        <v>0</v>
      </c>
      <c r="AM343" s="4" t="e">
        <f t="shared" si="20"/>
        <v>#VALUE!</v>
      </c>
      <c r="AN343" s="4" t="e">
        <f t="shared" si="21"/>
        <v>#VALUE!</v>
      </c>
      <c r="AO343" s="1" t="e">
        <f t="shared" si="22"/>
        <v>#VALUE!</v>
      </c>
      <c r="AP343" s="20" t="e">
        <f>VLOOKUP(C343,#REF!,4,0)</f>
        <v>#REF!</v>
      </c>
      <c r="AQ343" s="1">
        <f>IFERROR(VLOOKUP(AF343,#REF!,6,0),IF(AJ343&gt;1,AJ343-1,AJ343))</f>
        <v>0</v>
      </c>
      <c r="AR343" s="1">
        <f>IFERROR(VLOOKUP(AF343,#REF!,24,0),0)</f>
        <v>0</v>
      </c>
      <c r="AS343" s="1" t="e">
        <f t="shared" si="23"/>
        <v>#VALUE!</v>
      </c>
      <c r="AT343" s="1" t="e">
        <f t="shared" si="24"/>
        <v>#VALUE!</v>
      </c>
      <c r="AU343" s="1" t="e">
        <f t="shared" si="25"/>
        <v>#VALUE!</v>
      </c>
      <c r="AV343" s="21">
        <f t="shared" si="26"/>
        <v>0</v>
      </c>
      <c r="AW343" s="21" cm="1">
        <f t="array" ref="AW343">IF(L343="DATN",0,IF(L343="DA",IF(LEN(Q343)=0,0,0.2),IF(L343="TN",IF(H343="KSCQ",1,1.5), _xlfn.SWITCH(H343,"CN",1.5,"KSCQ",1.5,"CTTT",2,"HEDSPI",1.8,"Viet-Phap",1.8,"KSTN",1.8,"ThSKH",2,"ThSKT",2,"SIE",2,"LATS",2,"KSCLC",1.8,0))))</f>
        <v>0</v>
      </c>
      <c r="AX343" s="1">
        <f t="shared" si="27"/>
        <v>0</v>
      </c>
      <c r="AY343" s="1" t="b">
        <f t="shared" si="28"/>
        <v>1</v>
      </c>
      <c r="AZ343" s="1" t="e">
        <f t="shared" si="29"/>
        <v>#REF!</v>
      </c>
    </row>
    <row r="344" spans="32:52" ht="15.75" customHeight="1" x14ac:dyDescent="0.2">
      <c r="AF344" s="16">
        <f t="shared" si="15"/>
        <v>0</v>
      </c>
      <c r="AG344" s="17">
        <f t="shared" si="16"/>
        <v>1</v>
      </c>
      <c r="AH344" s="17" t="e">
        <f t="shared" si="17"/>
        <v>#VALUE!</v>
      </c>
      <c r="AI344" s="18" t="e">
        <f>IFERROR(IF(L344="DA",0,IF(L344="TN",VALUE(LEFT(RIGHT(F344,4),1)),IFERROR(VLOOKUP(C344,#REF!,3,0),VLOOKUP(VALUE(C344),#REF!,3,0))*AG344)),AM344+AN344+AO344)</f>
        <v>#VALUE!</v>
      </c>
      <c r="AJ344" s="18">
        <f t="shared" si="18"/>
        <v>0</v>
      </c>
      <c r="AK344" s="19">
        <f t="shared" si="19"/>
        <v>0</v>
      </c>
      <c r="AM344" s="4" t="e">
        <f t="shared" si="20"/>
        <v>#VALUE!</v>
      </c>
      <c r="AN344" s="4" t="e">
        <f t="shared" si="21"/>
        <v>#VALUE!</v>
      </c>
      <c r="AO344" s="1" t="e">
        <f t="shared" si="22"/>
        <v>#VALUE!</v>
      </c>
      <c r="AP344" s="20" t="e">
        <f>VLOOKUP(C344,#REF!,4,0)</f>
        <v>#REF!</v>
      </c>
      <c r="AQ344" s="1">
        <f>IFERROR(VLOOKUP(AF344,#REF!,6,0),IF(AJ344&gt;1,AJ344-1,AJ344))</f>
        <v>0</v>
      </c>
      <c r="AR344" s="1">
        <f>IFERROR(VLOOKUP(AF344,#REF!,24,0),0)</f>
        <v>0</v>
      </c>
      <c r="AS344" s="1" t="e">
        <f t="shared" si="23"/>
        <v>#VALUE!</v>
      </c>
      <c r="AT344" s="1" t="e">
        <f t="shared" si="24"/>
        <v>#VALUE!</v>
      </c>
      <c r="AU344" s="1" t="e">
        <f t="shared" si="25"/>
        <v>#VALUE!</v>
      </c>
      <c r="AV344" s="21">
        <f t="shared" si="26"/>
        <v>0</v>
      </c>
      <c r="AW344" s="21" cm="1">
        <f t="array" ref="AW344">IF(L344="DATN",0,IF(L344="DA",IF(LEN(Q344)=0,0,0.2),IF(L344="TN",IF(H344="KSCQ",1,1.5), _xlfn.SWITCH(H344,"CN",1.5,"KSCQ",1.5,"CTTT",2,"HEDSPI",1.8,"Viet-Phap",1.8,"KSTN",1.8,"ThSKH",2,"ThSKT",2,"SIE",2,"LATS",2,"KSCLC",1.8,0))))</f>
        <v>0</v>
      </c>
      <c r="AX344" s="1">
        <f t="shared" si="27"/>
        <v>0</v>
      </c>
      <c r="AY344" s="1" t="b">
        <f t="shared" si="28"/>
        <v>1</v>
      </c>
      <c r="AZ344" s="1" t="e">
        <f t="shared" si="29"/>
        <v>#REF!</v>
      </c>
    </row>
    <row r="345" spans="32:52" ht="15.75" customHeight="1" x14ac:dyDescent="0.2">
      <c r="AF345" s="16">
        <f t="shared" si="15"/>
        <v>0</v>
      </c>
      <c r="AG345" s="17">
        <f t="shared" si="16"/>
        <v>1</v>
      </c>
      <c r="AH345" s="17" t="e">
        <f t="shared" si="17"/>
        <v>#VALUE!</v>
      </c>
      <c r="AI345" s="18" t="e">
        <f>IFERROR(IF(L345="DA",0,IF(L345="TN",VALUE(LEFT(RIGHT(F345,4),1)),IFERROR(VLOOKUP(C345,#REF!,3,0),VLOOKUP(VALUE(C345),#REF!,3,0))*AG345)),AM345+AN345+AO345)</f>
        <v>#VALUE!</v>
      </c>
      <c r="AJ345" s="18">
        <f t="shared" si="18"/>
        <v>0</v>
      </c>
      <c r="AK345" s="19">
        <f t="shared" si="19"/>
        <v>0</v>
      </c>
      <c r="AM345" s="4" t="e">
        <f t="shared" si="20"/>
        <v>#VALUE!</v>
      </c>
      <c r="AN345" s="4" t="e">
        <f t="shared" si="21"/>
        <v>#VALUE!</v>
      </c>
      <c r="AO345" s="1" t="e">
        <f t="shared" si="22"/>
        <v>#VALUE!</v>
      </c>
      <c r="AP345" s="20" t="e">
        <f>VLOOKUP(C345,#REF!,4,0)</f>
        <v>#REF!</v>
      </c>
      <c r="AQ345" s="1">
        <f>IFERROR(VLOOKUP(AF345,#REF!,6,0),IF(AJ345&gt;1,AJ345-1,AJ345))</f>
        <v>0</v>
      </c>
      <c r="AR345" s="1">
        <f>IFERROR(VLOOKUP(AF345,#REF!,24,0),0)</f>
        <v>0</v>
      </c>
      <c r="AS345" s="1" t="e">
        <f t="shared" si="23"/>
        <v>#VALUE!</v>
      </c>
      <c r="AT345" s="1" t="e">
        <f t="shared" si="24"/>
        <v>#VALUE!</v>
      </c>
      <c r="AU345" s="1" t="e">
        <f t="shared" si="25"/>
        <v>#VALUE!</v>
      </c>
      <c r="AV345" s="21">
        <f t="shared" si="26"/>
        <v>0</v>
      </c>
      <c r="AW345" s="21" cm="1">
        <f t="array" ref="AW345">IF(L345="DATN",0,IF(L345="DA",IF(LEN(Q345)=0,0,0.2),IF(L345="TN",IF(H345="KSCQ",1,1.5), _xlfn.SWITCH(H345,"CN",1.5,"KSCQ",1.5,"CTTT",2,"HEDSPI",1.8,"Viet-Phap",1.8,"KSTN",1.8,"ThSKH",2,"ThSKT",2,"SIE",2,"LATS",2,"KSCLC",1.8,0))))</f>
        <v>0</v>
      </c>
      <c r="AX345" s="1">
        <f t="shared" si="27"/>
        <v>0</v>
      </c>
      <c r="AY345" s="1" t="b">
        <f t="shared" si="28"/>
        <v>1</v>
      </c>
      <c r="AZ345" s="1" t="e">
        <f t="shared" si="29"/>
        <v>#REF!</v>
      </c>
    </row>
    <row r="346" spans="32:52" ht="15.75" customHeight="1" x14ac:dyDescent="0.2">
      <c r="AF346" s="16">
        <f t="shared" si="15"/>
        <v>0</v>
      </c>
      <c r="AG346" s="17">
        <f t="shared" si="16"/>
        <v>1</v>
      </c>
      <c r="AH346" s="17" t="e">
        <f t="shared" si="17"/>
        <v>#VALUE!</v>
      </c>
      <c r="AI346" s="18" t="e">
        <f>IFERROR(IF(L346="DA",0,IF(L346="TN",VALUE(LEFT(RIGHT(F346,4),1)),IFERROR(VLOOKUP(C346,#REF!,3,0),VLOOKUP(VALUE(C346),#REF!,3,0))*AG346)),AM346+AN346+AO346)</f>
        <v>#VALUE!</v>
      </c>
      <c r="AJ346" s="18">
        <f t="shared" si="18"/>
        <v>0</v>
      </c>
      <c r="AK346" s="19">
        <f t="shared" si="19"/>
        <v>0</v>
      </c>
      <c r="AM346" s="4" t="e">
        <f t="shared" si="20"/>
        <v>#VALUE!</v>
      </c>
      <c r="AN346" s="4" t="e">
        <f t="shared" si="21"/>
        <v>#VALUE!</v>
      </c>
      <c r="AO346" s="1" t="e">
        <f t="shared" si="22"/>
        <v>#VALUE!</v>
      </c>
      <c r="AP346" s="20" t="e">
        <f>VLOOKUP(C346,#REF!,4,0)</f>
        <v>#REF!</v>
      </c>
      <c r="AQ346" s="1">
        <f>IFERROR(VLOOKUP(AF346,#REF!,6,0),IF(AJ346&gt;1,AJ346-1,AJ346))</f>
        <v>0</v>
      </c>
      <c r="AR346" s="1">
        <f>IFERROR(VLOOKUP(AF346,#REF!,24,0),0)</f>
        <v>0</v>
      </c>
      <c r="AS346" s="1" t="e">
        <f t="shared" si="23"/>
        <v>#VALUE!</v>
      </c>
      <c r="AT346" s="1" t="e">
        <f t="shared" si="24"/>
        <v>#VALUE!</v>
      </c>
      <c r="AU346" s="1" t="e">
        <f t="shared" si="25"/>
        <v>#VALUE!</v>
      </c>
      <c r="AV346" s="21">
        <f t="shared" si="26"/>
        <v>0</v>
      </c>
      <c r="AW346" s="21" cm="1">
        <f t="array" ref="AW346">IF(L346="DATN",0,IF(L346="DA",IF(LEN(Q346)=0,0,0.2),IF(L346="TN",IF(H346="KSCQ",1,1.5), _xlfn.SWITCH(H346,"CN",1.5,"KSCQ",1.5,"CTTT",2,"HEDSPI",1.8,"Viet-Phap",1.8,"KSTN",1.8,"ThSKH",2,"ThSKT",2,"SIE",2,"LATS",2,"KSCLC",1.8,0))))</f>
        <v>0</v>
      </c>
      <c r="AX346" s="1">
        <f t="shared" si="27"/>
        <v>0</v>
      </c>
      <c r="AY346" s="1" t="b">
        <f t="shared" si="28"/>
        <v>1</v>
      </c>
      <c r="AZ346" s="1" t="e">
        <f t="shared" si="29"/>
        <v>#REF!</v>
      </c>
    </row>
    <row r="347" spans="32:52" ht="15.75" customHeight="1" x14ac:dyDescent="0.2">
      <c r="AF347" s="16">
        <f t="shared" si="15"/>
        <v>0</v>
      </c>
      <c r="AG347" s="17">
        <f t="shared" si="16"/>
        <v>1</v>
      </c>
      <c r="AH347" s="17" t="e">
        <f t="shared" si="17"/>
        <v>#VALUE!</v>
      </c>
      <c r="AI347" s="18" t="e">
        <f>IFERROR(IF(L347="DA",0,IF(L347="TN",VALUE(LEFT(RIGHT(F347,4),1)),IFERROR(VLOOKUP(C347,#REF!,3,0),VLOOKUP(VALUE(C347),#REF!,3,0))*AG347)),AM347+AN347+AO347)</f>
        <v>#VALUE!</v>
      </c>
      <c r="AJ347" s="18">
        <f t="shared" si="18"/>
        <v>0</v>
      </c>
      <c r="AK347" s="19">
        <f t="shared" si="19"/>
        <v>0</v>
      </c>
      <c r="AM347" s="4" t="e">
        <f t="shared" si="20"/>
        <v>#VALUE!</v>
      </c>
      <c r="AN347" s="4" t="e">
        <f t="shared" si="21"/>
        <v>#VALUE!</v>
      </c>
      <c r="AO347" s="1" t="e">
        <f t="shared" si="22"/>
        <v>#VALUE!</v>
      </c>
      <c r="AP347" s="20" t="e">
        <f>VLOOKUP(C347,#REF!,4,0)</f>
        <v>#REF!</v>
      </c>
      <c r="AQ347" s="1">
        <f>IFERROR(VLOOKUP(AF347,#REF!,6,0),IF(AJ347&gt;1,AJ347-1,AJ347))</f>
        <v>0</v>
      </c>
      <c r="AR347" s="1">
        <f>IFERROR(VLOOKUP(AF347,#REF!,24,0),0)</f>
        <v>0</v>
      </c>
      <c r="AS347" s="1" t="e">
        <f t="shared" si="23"/>
        <v>#VALUE!</v>
      </c>
      <c r="AT347" s="1" t="e">
        <f t="shared" si="24"/>
        <v>#VALUE!</v>
      </c>
      <c r="AU347" s="1" t="e">
        <f t="shared" si="25"/>
        <v>#VALUE!</v>
      </c>
      <c r="AV347" s="21">
        <f t="shared" si="26"/>
        <v>0</v>
      </c>
      <c r="AW347" s="21" cm="1">
        <f t="array" ref="AW347">IF(L347="DATN",0,IF(L347="DA",IF(LEN(Q347)=0,0,0.2),IF(L347="TN",IF(H347="KSCQ",1,1.5), _xlfn.SWITCH(H347,"CN",1.5,"KSCQ",1.5,"CTTT",2,"HEDSPI",1.8,"Viet-Phap",1.8,"KSTN",1.8,"ThSKH",2,"ThSKT",2,"SIE",2,"LATS",2,"KSCLC",1.8,0))))</f>
        <v>0</v>
      </c>
      <c r="AX347" s="1">
        <f t="shared" si="27"/>
        <v>0</v>
      </c>
      <c r="AY347" s="1" t="b">
        <f t="shared" si="28"/>
        <v>1</v>
      </c>
      <c r="AZ347" s="1" t="e">
        <f t="shared" si="29"/>
        <v>#REF!</v>
      </c>
    </row>
    <row r="348" spans="32:52" ht="15.75" customHeight="1" x14ac:dyDescent="0.2">
      <c r="AF348" s="16">
        <f t="shared" si="15"/>
        <v>0</v>
      </c>
      <c r="AG348" s="17">
        <f t="shared" si="16"/>
        <v>1</v>
      </c>
      <c r="AH348" s="17" t="e">
        <f t="shared" si="17"/>
        <v>#VALUE!</v>
      </c>
      <c r="AI348" s="18" t="e">
        <f>IFERROR(IF(L348="DA",0,IF(L348="TN",VALUE(LEFT(RIGHT(F348,4),1)),IFERROR(VLOOKUP(C348,#REF!,3,0),VLOOKUP(VALUE(C348),#REF!,3,0))*AG348)),AM348+AN348+AO348)</f>
        <v>#VALUE!</v>
      </c>
      <c r="AJ348" s="18">
        <f t="shared" si="18"/>
        <v>0</v>
      </c>
      <c r="AK348" s="19">
        <f t="shared" si="19"/>
        <v>0</v>
      </c>
      <c r="AM348" s="4" t="e">
        <f t="shared" si="20"/>
        <v>#VALUE!</v>
      </c>
      <c r="AN348" s="4" t="e">
        <f t="shared" si="21"/>
        <v>#VALUE!</v>
      </c>
      <c r="AO348" s="1" t="e">
        <f t="shared" si="22"/>
        <v>#VALUE!</v>
      </c>
      <c r="AP348" s="20" t="e">
        <f>VLOOKUP(C348,#REF!,4,0)</f>
        <v>#REF!</v>
      </c>
      <c r="AQ348" s="1">
        <f>IFERROR(VLOOKUP(AF348,#REF!,6,0),IF(AJ348&gt;1,AJ348-1,AJ348))</f>
        <v>0</v>
      </c>
      <c r="AR348" s="1">
        <f>IFERROR(VLOOKUP(AF348,#REF!,24,0),0)</f>
        <v>0</v>
      </c>
      <c r="AS348" s="1" t="e">
        <f t="shared" si="23"/>
        <v>#VALUE!</v>
      </c>
      <c r="AT348" s="1" t="e">
        <f t="shared" si="24"/>
        <v>#VALUE!</v>
      </c>
      <c r="AU348" s="1" t="e">
        <f t="shared" si="25"/>
        <v>#VALUE!</v>
      </c>
      <c r="AV348" s="21">
        <f t="shared" si="26"/>
        <v>0</v>
      </c>
      <c r="AW348" s="21" cm="1">
        <f t="array" ref="AW348">IF(L348="DATN",0,IF(L348="DA",IF(LEN(Q348)=0,0,0.2),IF(L348="TN",IF(H348="KSCQ",1,1.5), _xlfn.SWITCH(H348,"CN",1.5,"KSCQ",1.5,"CTTT",2,"HEDSPI",1.8,"Viet-Phap",1.8,"KSTN",1.8,"ThSKH",2,"ThSKT",2,"SIE",2,"LATS",2,"KSCLC",1.8,0))))</f>
        <v>0</v>
      </c>
      <c r="AX348" s="1">
        <f t="shared" si="27"/>
        <v>0</v>
      </c>
      <c r="AY348" s="1" t="b">
        <f t="shared" si="28"/>
        <v>1</v>
      </c>
      <c r="AZ348" s="1" t="e">
        <f t="shared" si="29"/>
        <v>#REF!</v>
      </c>
    </row>
    <row r="349" spans="32:52" ht="15.75" customHeight="1" x14ac:dyDescent="0.2">
      <c r="AF349" s="16">
        <f t="shared" si="15"/>
        <v>0</v>
      </c>
      <c r="AG349" s="17">
        <f t="shared" si="16"/>
        <v>1</v>
      </c>
      <c r="AH349" s="17" t="e">
        <f t="shared" si="17"/>
        <v>#VALUE!</v>
      </c>
      <c r="AI349" s="18" t="e">
        <f>IFERROR(IF(L349="DA",0,IF(L349="TN",VALUE(LEFT(RIGHT(F349,4),1)),IFERROR(VLOOKUP(C349,#REF!,3,0),VLOOKUP(VALUE(C349),#REF!,3,0))*AG349)),AM349+AN349+AO349)</f>
        <v>#VALUE!</v>
      </c>
      <c r="AJ349" s="18">
        <f t="shared" si="18"/>
        <v>0</v>
      </c>
      <c r="AK349" s="19">
        <f t="shared" si="19"/>
        <v>0</v>
      </c>
      <c r="AM349" s="4" t="e">
        <f t="shared" si="20"/>
        <v>#VALUE!</v>
      </c>
      <c r="AN349" s="4" t="e">
        <f t="shared" si="21"/>
        <v>#VALUE!</v>
      </c>
      <c r="AO349" s="1" t="e">
        <f t="shared" si="22"/>
        <v>#VALUE!</v>
      </c>
      <c r="AP349" s="20" t="e">
        <f>VLOOKUP(C349,#REF!,4,0)</f>
        <v>#REF!</v>
      </c>
      <c r="AQ349" s="1">
        <f>IFERROR(VLOOKUP(AF349,#REF!,6,0),IF(AJ349&gt;1,AJ349-1,AJ349))</f>
        <v>0</v>
      </c>
      <c r="AR349" s="1">
        <f>IFERROR(VLOOKUP(AF349,#REF!,24,0),0)</f>
        <v>0</v>
      </c>
      <c r="AS349" s="1" t="e">
        <f t="shared" si="23"/>
        <v>#VALUE!</v>
      </c>
      <c r="AT349" s="1" t="e">
        <f t="shared" si="24"/>
        <v>#VALUE!</v>
      </c>
      <c r="AU349" s="1" t="e">
        <f t="shared" si="25"/>
        <v>#VALUE!</v>
      </c>
      <c r="AV349" s="21">
        <f t="shared" si="26"/>
        <v>0</v>
      </c>
      <c r="AW349" s="21" cm="1">
        <f t="array" ref="AW349">IF(L349="DATN",0,IF(L349="DA",IF(LEN(Q349)=0,0,0.2),IF(L349="TN",IF(H349="KSCQ",1,1.5), _xlfn.SWITCH(H349,"CN",1.5,"KSCQ",1.5,"CTTT",2,"HEDSPI",1.8,"Viet-Phap",1.8,"KSTN",1.8,"ThSKH",2,"ThSKT",2,"SIE",2,"LATS",2,"KSCLC",1.8,0))))</f>
        <v>0</v>
      </c>
      <c r="AX349" s="1">
        <f t="shared" si="27"/>
        <v>0</v>
      </c>
      <c r="AY349" s="1" t="b">
        <f t="shared" si="28"/>
        <v>1</v>
      </c>
      <c r="AZ349" s="1" t="e">
        <f t="shared" si="29"/>
        <v>#REF!</v>
      </c>
    </row>
    <row r="350" spans="32:52" ht="15.75" customHeight="1" x14ac:dyDescent="0.2">
      <c r="AF350" s="16">
        <f t="shared" si="15"/>
        <v>0</v>
      </c>
      <c r="AG350" s="17">
        <f t="shared" si="16"/>
        <v>1</v>
      </c>
      <c r="AH350" s="17" t="e">
        <f t="shared" si="17"/>
        <v>#VALUE!</v>
      </c>
      <c r="AI350" s="18" t="e">
        <f>IFERROR(IF(L350="DA",0,IF(L350="TN",VALUE(LEFT(RIGHT(F350,4),1)),IFERROR(VLOOKUP(C350,#REF!,3,0),VLOOKUP(VALUE(C350),#REF!,3,0))*AG350)),AM350+AN350+AO350)</f>
        <v>#VALUE!</v>
      </c>
      <c r="AJ350" s="18">
        <f t="shared" si="18"/>
        <v>0</v>
      </c>
      <c r="AK350" s="19">
        <f t="shared" si="19"/>
        <v>0</v>
      </c>
      <c r="AM350" s="4" t="e">
        <f t="shared" si="20"/>
        <v>#VALUE!</v>
      </c>
      <c r="AN350" s="4" t="e">
        <f t="shared" si="21"/>
        <v>#VALUE!</v>
      </c>
      <c r="AO350" s="1" t="e">
        <f t="shared" si="22"/>
        <v>#VALUE!</v>
      </c>
      <c r="AP350" s="20" t="e">
        <f>VLOOKUP(C350,#REF!,4,0)</f>
        <v>#REF!</v>
      </c>
      <c r="AQ350" s="1">
        <f>IFERROR(VLOOKUP(AF350,#REF!,6,0),IF(AJ350&gt;1,AJ350-1,AJ350))</f>
        <v>0</v>
      </c>
      <c r="AR350" s="1">
        <f>IFERROR(VLOOKUP(AF350,#REF!,24,0),0)</f>
        <v>0</v>
      </c>
      <c r="AS350" s="1" t="e">
        <f t="shared" si="23"/>
        <v>#VALUE!</v>
      </c>
      <c r="AT350" s="1" t="e">
        <f t="shared" si="24"/>
        <v>#VALUE!</v>
      </c>
      <c r="AU350" s="1" t="e">
        <f t="shared" si="25"/>
        <v>#VALUE!</v>
      </c>
      <c r="AV350" s="21">
        <f t="shared" si="26"/>
        <v>0</v>
      </c>
      <c r="AW350" s="21" cm="1">
        <f t="array" ref="AW350">IF(L350="DATN",0,IF(L350="DA",IF(LEN(Q350)=0,0,0.2),IF(L350="TN",IF(H350="KSCQ",1,1.5), _xlfn.SWITCH(H350,"CN",1.5,"KSCQ",1.5,"CTTT",2,"HEDSPI",1.8,"Viet-Phap",1.8,"KSTN",1.8,"ThSKH",2,"ThSKT",2,"SIE",2,"LATS",2,"KSCLC",1.8,0))))</f>
        <v>0</v>
      </c>
      <c r="AX350" s="1">
        <f t="shared" si="27"/>
        <v>0</v>
      </c>
      <c r="AY350" s="1" t="b">
        <f t="shared" si="28"/>
        <v>1</v>
      </c>
      <c r="AZ350" s="1" t="e">
        <f t="shared" si="29"/>
        <v>#REF!</v>
      </c>
    </row>
    <row r="351" spans="32:52" ht="15.75" customHeight="1" x14ac:dyDescent="0.2">
      <c r="AF351" s="16">
        <f t="shared" si="15"/>
        <v>0</v>
      </c>
      <c r="AG351" s="17">
        <f t="shared" si="16"/>
        <v>1</v>
      </c>
      <c r="AH351" s="17" t="e">
        <f t="shared" si="17"/>
        <v>#VALUE!</v>
      </c>
      <c r="AI351" s="18" t="e">
        <f>IFERROR(IF(L351="DA",0,IF(L351="TN",VALUE(LEFT(RIGHT(F351,4),1)),IFERROR(VLOOKUP(C351,#REF!,3,0),VLOOKUP(VALUE(C351),#REF!,3,0))*AG351)),AM351+AN351+AO351)</f>
        <v>#VALUE!</v>
      </c>
      <c r="AJ351" s="18">
        <f t="shared" si="18"/>
        <v>0</v>
      </c>
      <c r="AK351" s="19">
        <f t="shared" si="19"/>
        <v>0</v>
      </c>
      <c r="AM351" s="4" t="e">
        <f t="shared" si="20"/>
        <v>#VALUE!</v>
      </c>
      <c r="AN351" s="4" t="e">
        <f t="shared" si="21"/>
        <v>#VALUE!</v>
      </c>
      <c r="AO351" s="1" t="e">
        <f t="shared" si="22"/>
        <v>#VALUE!</v>
      </c>
      <c r="AP351" s="20" t="e">
        <f>VLOOKUP(C351,#REF!,4,0)</f>
        <v>#REF!</v>
      </c>
      <c r="AQ351" s="1">
        <f>IFERROR(VLOOKUP(AF351,#REF!,6,0),IF(AJ351&gt;1,AJ351-1,AJ351))</f>
        <v>0</v>
      </c>
      <c r="AR351" s="1">
        <f>IFERROR(VLOOKUP(AF351,#REF!,24,0),0)</f>
        <v>0</v>
      </c>
      <c r="AS351" s="1" t="e">
        <f t="shared" si="23"/>
        <v>#VALUE!</v>
      </c>
      <c r="AT351" s="1" t="e">
        <f t="shared" si="24"/>
        <v>#VALUE!</v>
      </c>
      <c r="AU351" s="1" t="e">
        <f t="shared" si="25"/>
        <v>#VALUE!</v>
      </c>
      <c r="AV351" s="21">
        <f t="shared" si="26"/>
        <v>0</v>
      </c>
      <c r="AW351" s="21" cm="1">
        <f t="array" ref="AW351">IF(L351="DATN",0,IF(L351="DA",IF(LEN(Q351)=0,0,0.2),IF(L351="TN",IF(H351="KSCQ",1,1.5), _xlfn.SWITCH(H351,"CN",1.5,"KSCQ",1.5,"CTTT",2,"HEDSPI",1.8,"Viet-Phap",1.8,"KSTN",1.8,"ThSKH",2,"ThSKT",2,"SIE",2,"LATS",2,"KSCLC",1.8,0))))</f>
        <v>0</v>
      </c>
      <c r="AX351" s="1">
        <f t="shared" si="27"/>
        <v>0</v>
      </c>
      <c r="AY351" s="1" t="b">
        <f t="shared" si="28"/>
        <v>1</v>
      </c>
      <c r="AZ351" s="1" t="e">
        <f t="shared" si="29"/>
        <v>#REF!</v>
      </c>
    </row>
    <row r="352" spans="32:52" ht="15.75" customHeight="1" x14ac:dyDescent="0.2">
      <c r="AF352" s="16">
        <f t="shared" si="15"/>
        <v>0</v>
      </c>
      <c r="AG352" s="17">
        <f t="shared" si="16"/>
        <v>1</v>
      </c>
      <c r="AH352" s="17" t="e">
        <f t="shared" si="17"/>
        <v>#VALUE!</v>
      </c>
      <c r="AI352" s="18" t="e">
        <f>IFERROR(IF(L352="DA",0,IF(L352="TN",VALUE(LEFT(RIGHT(F352,4),1)),IFERROR(VLOOKUP(C352,#REF!,3,0),VLOOKUP(VALUE(C352),#REF!,3,0))*AG352)),AM352+AN352+AO352)</f>
        <v>#VALUE!</v>
      </c>
      <c r="AJ352" s="18">
        <f t="shared" si="18"/>
        <v>0</v>
      </c>
      <c r="AK352" s="19">
        <f t="shared" si="19"/>
        <v>0</v>
      </c>
      <c r="AM352" s="4" t="e">
        <f t="shared" si="20"/>
        <v>#VALUE!</v>
      </c>
      <c r="AN352" s="4" t="e">
        <f t="shared" si="21"/>
        <v>#VALUE!</v>
      </c>
      <c r="AO352" s="1" t="e">
        <f t="shared" si="22"/>
        <v>#VALUE!</v>
      </c>
      <c r="AP352" s="20" t="e">
        <f>VLOOKUP(C352,#REF!,4,0)</f>
        <v>#REF!</v>
      </c>
      <c r="AQ352" s="1">
        <f>IFERROR(VLOOKUP(AF352,#REF!,6,0),IF(AJ352&gt;1,AJ352-1,AJ352))</f>
        <v>0</v>
      </c>
      <c r="AR352" s="1">
        <f>IFERROR(VLOOKUP(AF352,#REF!,24,0),0)</f>
        <v>0</v>
      </c>
      <c r="AS352" s="1" t="e">
        <f t="shared" si="23"/>
        <v>#VALUE!</v>
      </c>
      <c r="AT352" s="1" t="e">
        <f t="shared" si="24"/>
        <v>#VALUE!</v>
      </c>
      <c r="AU352" s="1" t="e">
        <f t="shared" si="25"/>
        <v>#VALUE!</v>
      </c>
      <c r="AV352" s="21">
        <f t="shared" si="26"/>
        <v>0</v>
      </c>
      <c r="AW352" s="21" cm="1">
        <f t="array" ref="AW352">IF(L352="DATN",0,IF(L352="DA",IF(LEN(Q352)=0,0,0.2),IF(L352="TN",IF(H352="KSCQ",1,1.5), _xlfn.SWITCH(H352,"CN",1.5,"KSCQ",1.5,"CTTT",2,"HEDSPI",1.8,"Viet-Phap",1.8,"KSTN",1.8,"ThSKH",2,"ThSKT",2,"SIE",2,"LATS",2,"KSCLC",1.8,0))))</f>
        <v>0</v>
      </c>
      <c r="AX352" s="1">
        <f t="shared" si="27"/>
        <v>0</v>
      </c>
      <c r="AY352" s="1" t="b">
        <f t="shared" si="28"/>
        <v>1</v>
      </c>
      <c r="AZ352" s="1" t="e">
        <f t="shared" si="29"/>
        <v>#REF!</v>
      </c>
    </row>
    <row r="353" spans="32:52" ht="15.75" customHeight="1" x14ac:dyDescent="0.2">
      <c r="AF353" s="16">
        <f t="shared" si="15"/>
        <v>0</v>
      </c>
      <c r="AG353" s="17">
        <f t="shared" si="16"/>
        <v>1</v>
      </c>
      <c r="AH353" s="17" t="e">
        <f t="shared" si="17"/>
        <v>#VALUE!</v>
      </c>
      <c r="AI353" s="18" t="e">
        <f>IFERROR(IF(L353="DA",0,IF(L353="TN",VALUE(LEFT(RIGHT(F353,4),1)),IFERROR(VLOOKUP(C353,#REF!,3,0),VLOOKUP(VALUE(C353),#REF!,3,0))*AG353)),AM353+AN353+AO353)</f>
        <v>#VALUE!</v>
      </c>
      <c r="AJ353" s="18">
        <f t="shared" si="18"/>
        <v>0</v>
      </c>
      <c r="AK353" s="19">
        <f t="shared" si="19"/>
        <v>0</v>
      </c>
      <c r="AM353" s="4" t="e">
        <f t="shared" si="20"/>
        <v>#VALUE!</v>
      </c>
      <c r="AN353" s="4" t="e">
        <f t="shared" si="21"/>
        <v>#VALUE!</v>
      </c>
      <c r="AO353" s="1" t="e">
        <f t="shared" si="22"/>
        <v>#VALUE!</v>
      </c>
      <c r="AP353" s="20" t="e">
        <f>VLOOKUP(C353,#REF!,4,0)</f>
        <v>#REF!</v>
      </c>
      <c r="AQ353" s="1">
        <f>IFERROR(VLOOKUP(AF353,#REF!,6,0),IF(AJ353&gt;1,AJ353-1,AJ353))</f>
        <v>0</v>
      </c>
      <c r="AR353" s="1">
        <f>IFERROR(VLOOKUP(AF353,#REF!,24,0),0)</f>
        <v>0</v>
      </c>
      <c r="AS353" s="1" t="e">
        <f t="shared" si="23"/>
        <v>#VALUE!</v>
      </c>
      <c r="AT353" s="1" t="e">
        <f t="shared" si="24"/>
        <v>#VALUE!</v>
      </c>
      <c r="AU353" s="1" t="e">
        <f t="shared" si="25"/>
        <v>#VALUE!</v>
      </c>
      <c r="AV353" s="21">
        <f t="shared" si="26"/>
        <v>0</v>
      </c>
      <c r="AW353" s="21" cm="1">
        <f t="array" ref="AW353">IF(L353="DATN",0,IF(L353="DA",IF(LEN(Q353)=0,0,0.2),IF(L353="TN",IF(H353="KSCQ",1,1.5), _xlfn.SWITCH(H353,"CN",1.5,"KSCQ",1.5,"CTTT",2,"HEDSPI",1.8,"Viet-Phap",1.8,"KSTN",1.8,"ThSKH",2,"ThSKT",2,"SIE",2,"LATS",2,"KSCLC",1.8,0))))</f>
        <v>0</v>
      </c>
      <c r="AX353" s="1">
        <f t="shared" si="27"/>
        <v>0</v>
      </c>
      <c r="AY353" s="1" t="b">
        <f t="shared" si="28"/>
        <v>1</v>
      </c>
      <c r="AZ353" s="1" t="e">
        <f t="shared" si="29"/>
        <v>#REF!</v>
      </c>
    </row>
    <row r="354" spans="32:52" ht="15.75" customHeight="1" x14ac:dyDescent="0.2">
      <c r="AF354" s="16">
        <f t="shared" si="15"/>
        <v>0</v>
      </c>
      <c r="AG354" s="17">
        <f t="shared" si="16"/>
        <v>1</v>
      </c>
      <c r="AH354" s="17" t="e">
        <f t="shared" si="17"/>
        <v>#VALUE!</v>
      </c>
      <c r="AI354" s="18" t="e">
        <f>IFERROR(IF(L354="DA",0,IF(L354="TN",VALUE(LEFT(RIGHT(F354,4),1)),IFERROR(VLOOKUP(C354,#REF!,3,0),VLOOKUP(VALUE(C354),#REF!,3,0))*AG354)),AM354+AN354+AO354)</f>
        <v>#VALUE!</v>
      </c>
      <c r="AJ354" s="18">
        <f t="shared" si="18"/>
        <v>0</v>
      </c>
      <c r="AK354" s="19">
        <f t="shared" si="19"/>
        <v>0</v>
      </c>
      <c r="AM354" s="4" t="e">
        <f t="shared" si="20"/>
        <v>#VALUE!</v>
      </c>
      <c r="AN354" s="4" t="e">
        <f t="shared" si="21"/>
        <v>#VALUE!</v>
      </c>
      <c r="AO354" s="1" t="e">
        <f t="shared" si="22"/>
        <v>#VALUE!</v>
      </c>
      <c r="AP354" s="20" t="e">
        <f>VLOOKUP(C354,#REF!,4,0)</f>
        <v>#REF!</v>
      </c>
      <c r="AQ354" s="1">
        <f>IFERROR(VLOOKUP(AF354,#REF!,6,0),IF(AJ354&gt;1,AJ354-1,AJ354))</f>
        <v>0</v>
      </c>
      <c r="AR354" s="1">
        <f>IFERROR(VLOOKUP(AF354,#REF!,24,0),0)</f>
        <v>0</v>
      </c>
      <c r="AS354" s="1" t="e">
        <f t="shared" si="23"/>
        <v>#VALUE!</v>
      </c>
      <c r="AT354" s="1" t="e">
        <f t="shared" si="24"/>
        <v>#VALUE!</v>
      </c>
      <c r="AU354" s="1" t="e">
        <f t="shared" si="25"/>
        <v>#VALUE!</v>
      </c>
      <c r="AV354" s="21">
        <f t="shared" si="26"/>
        <v>0</v>
      </c>
      <c r="AW354" s="21" cm="1">
        <f t="array" ref="AW354">IF(L354="DATN",0,IF(L354="DA",IF(LEN(Q354)=0,0,0.2),IF(L354="TN",IF(H354="KSCQ",1,1.5), _xlfn.SWITCH(H354,"CN",1.5,"KSCQ",1.5,"CTTT",2,"HEDSPI",1.8,"Viet-Phap",1.8,"KSTN",1.8,"ThSKH",2,"ThSKT",2,"SIE",2,"LATS",2,"KSCLC",1.8,0))))</f>
        <v>0</v>
      </c>
      <c r="AX354" s="1">
        <f t="shared" si="27"/>
        <v>0</v>
      </c>
      <c r="AY354" s="1" t="b">
        <f t="shared" si="28"/>
        <v>1</v>
      </c>
      <c r="AZ354" s="1" t="e">
        <f t="shared" si="29"/>
        <v>#REF!</v>
      </c>
    </row>
    <row r="355" spans="32:52" ht="15.75" customHeight="1" x14ac:dyDescent="0.2">
      <c r="AF355" s="16">
        <f t="shared" si="15"/>
        <v>0</v>
      </c>
      <c r="AG355" s="17">
        <f t="shared" si="16"/>
        <v>1</v>
      </c>
      <c r="AH355" s="17" t="e">
        <f t="shared" si="17"/>
        <v>#VALUE!</v>
      </c>
      <c r="AI355" s="18" t="e">
        <f>IFERROR(IF(L355="DA",0,IF(L355="TN",VALUE(LEFT(RIGHT(F355,4),1)),IFERROR(VLOOKUP(C355,#REF!,3,0),VLOOKUP(VALUE(C355),#REF!,3,0))*AG355)),AM355+AN355+AO355)</f>
        <v>#VALUE!</v>
      </c>
      <c r="AJ355" s="18">
        <f t="shared" si="18"/>
        <v>0</v>
      </c>
      <c r="AK355" s="19">
        <f t="shared" si="19"/>
        <v>0</v>
      </c>
      <c r="AM355" s="4" t="e">
        <f t="shared" si="20"/>
        <v>#VALUE!</v>
      </c>
      <c r="AN355" s="4" t="e">
        <f t="shared" si="21"/>
        <v>#VALUE!</v>
      </c>
      <c r="AO355" s="1" t="e">
        <f t="shared" si="22"/>
        <v>#VALUE!</v>
      </c>
      <c r="AP355" s="20" t="e">
        <f>VLOOKUP(C355,#REF!,4,0)</f>
        <v>#REF!</v>
      </c>
      <c r="AQ355" s="1">
        <f>IFERROR(VLOOKUP(AF355,#REF!,6,0),IF(AJ355&gt;1,AJ355-1,AJ355))</f>
        <v>0</v>
      </c>
      <c r="AR355" s="1">
        <f>IFERROR(VLOOKUP(AF355,#REF!,24,0),0)</f>
        <v>0</v>
      </c>
      <c r="AS355" s="1" t="e">
        <f t="shared" si="23"/>
        <v>#VALUE!</v>
      </c>
      <c r="AT355" s="1" t="e">
        <f t="shared" si="24"/>
        <v>#VALUE!</v>
      </c>
      <c r="AU355" s="1" t="e">
        <f t="shared" si="25"/>
        <v>#VALUE!</v>
      </c>
      <c r="AV355" s="21">
        <f t="shared" si="26"/>
        <v>0</v>
      </c>
      <c r="AW355" s="21" cm="1">
        <f t="array" ref="AW355">IF(L355="DATN",0,IF(L355="DA",IF(LEN(Q355)=0,0,0.2),IF(L355="TN",IF(H355="KSCQ",1,1.5), _xlfn.SWITCH(H355,"CN",1.5,"KSCQ",1.5,"CTTT",2,"HEDSPI",1.8,"Viet-Phap",1.8,"KSTN",1.8,"ThSKH",2,"ThSKT",2,"SIE",2,"LATS",2,"KSCLC",1.8,0))))</f>
        <v>0</v>
      </c>
      <c r="AX355" s="1">
        <f t="shared" si="27"/>
        <v>0</v>
      </c>
      <c r="AY355" s="1" t="b">
        <f t="shared" si="28"/>
        <v>1</v>
      </c>
      <c r="AZ355" s="1" t="e">
        <f t="shared" si="29"/>
        <v>#REF!</v>
      </c>
    </row>
    <row r="356" spans="32:52" ht="15.75" customHeight="1" x14ac:dyDescent="0.2">
      <c r="AF356" s="16">
        <f t="shared" si="15"/>
        <v>0</v>
      </c>
      <c r="AG356" s="17">
        <f t="shared" si="16"/>
        <v>1</v>
      </c>
      <c r="AH356" s="17" t="e">
        <f t="shared" si="17"/>
        <v>#VALUE!</v>
      </c>
      <c r="AI356" s="18" t="e">
        <f>IFERROR(IF(L356="DA",0,IF(L356="TN",VALUE(LEFT(RIGHT(F356,4),1)),IFERROR(VLOOKUP(C356,#REF!,3,0),VLOOKUP(VALUE(C356),#REF!,3,0))*AG356)),AM356+AN356+AO356)</f>
        <v>#VALUE!</v>
      </c>
      <c r="AJ356" s="18">
        <f t="shared" si="18"/>
        <v>0</v>
      </c>
      <c r="AK356" s="19">
        <f t="shared" si="19"/>
        <v>0</v>
      </c>
      <c r="AM356" s="4" t="e">
        <f t="shared" si="20"/>
        <v>#VALUE!</v>
      </c>
      <c r="AN356" s="4" t="e">
        <f t="shared" si="21"/>
        <v>#VALUE!</v>
      </c>
      <c r="AO356" s="1" t="e">
        <f t="shared" si="22"/>
        <v>#VALUE!</v>
      </c>
      <c r="AP356" s="20" t="e">
        <f>VLOOKUP(C356,#REF!,4,0)</f>
        <v>#REF!</v>
      </c>
      <c r="AQ356" s="1">
        <f>IFERROR(VLOOKUP(AF356,#REF!,6,0),IF(AJ356&gt;1,AJ356-1,AJ356))</f>
        <v>0</v>
      </c>
      <c r="AR356" s="1">
        <f>IFERROR(VLOOKUP(AF356,#REF!,24,0),0)</f>
        <v>0</v>
      </c>
      <c r="AS356" s="1" t="e">
        <f t="shared" si="23"/>
        <v>#VALUE!</v>
      </c>
      <c r="AT356" s="1" t="e">
        <f t="shared" si="24"/>
        <v>#VALUE!</v>
      </c>
      <c r="AU356" s="1" t="e">
        <f t="shared" si="25"/>
        <v>#VALUE!</v>
      </c>
      <c r="AV356" s="21">
        <f t="shared" si="26"/>
        <v>0</v>
      </c>
      <c r="AW356" s="21" cm="1">
        <f t="array" ref="AW356">IF(L356="DATN",0,IF(L356="DA",IF(LEN(Q356)=0,0,0.2),IF(L356="TN",IF(H356="KSCQ",1,1.5), _xlfn.SWITCH(H356,"CN",1.5,"KSCQ",1.5,"CTTT",2,"HEDSPI",1.8,"Viet-Phap",1.8,"KSTN",1.8,"ThSKH",2,"ThSKT",2,"SIE",2,"LATS",2,"KSCLC",1.8,0))))</f>
        <v>0</v>
      </c>
      <c r="AX356" s="1">
        <f t="shared" si="27"/>
        <v>0</v>
      </c>
      <c r="AY356" s="1" t="b">
        <f t="shared" si="28"/>
        <v>1</v>
      </c>
      <c r="AZ356" s="1" t="e">
        <f t="shared" si="29"/>
        <v>#REF!</v>
      </c>
    </row>
    <row r="357" spans="32:52" ht="15.75" customHeight="1" x14ac:dyDescent="0.2">
      <c r="AF357" s="16">
        <f t="shared" si="15"/>
        <v>0</v>
      </c>
      <c r="AG357" s="17">
        <f t="shared" si="16"/>
        <v>1</v>
      </c>
      <c r="AH357" s="17" t="e">
        <f t="shared" si="17"/>
        <v>#VALUE!</v>
      </c>
      <c r="AI357" s="18" t="e">
        <f>IFERROR(IF(L357="DA",0,IF(L357="TN",VALUE(LEFT(RIGHT(F357,4),1)),IFERROR(VLOOKUP(C357,#REF!,3,0),VLOOKUP(VALUE(C357),#REF!,3,0))*AG357)),AM357+AN357+AO357)</f>
        <v>#VALUE!</v>
      </c>
      <c r="AJ357" s="18">
        <f t="shared" si="18"/>
        <v>0</v>
      </c>
      <c r="AK357" s="19">
        <f t="shared" si="19"/>
        <v>0</v>
      </c>
      <c r="AM357" s="4" t="e">
        <f t="shared" si="20"/>
        <v>#VALUE!</v>
      </c>
      <c r="AN357" s="4" t="e">
        <f t="shared" si="21"/>
        <v>#VALUE!</v>
      </c>
      <c r="AO357" s="1" t="e">
        <f t="shared" si="22"/>
        <v>#VALUE!</v>
      </c>
      <c r="AP357" s="20" t="e">
        <f>VLOOKUP(C357,#REF!,4,0)</f>
        <v>#REF!</v>
      </c>
      <c r="AQ357" s="1">
        <f>IFERROR(VLOOKUP(AF357,#REF!,6,0),IF(AJ357&gt;1,AJ357-1,AJ357))</f>
        <v>0</v>
      </c>
      <c r="AR357" s="1">
        <f>IFERROR(VLOOKUP(AF357,#REF!,24,0),0)</f>
        <v>0</v>
      </c>
      <c r="AS357" s="1" t="e">
        <f t="shared" si="23"/>
        <v>#VALUE!</v>
      </c>
      <c r="AT357" s="1" t="e">
        <f t="shared" si="24"/>
        <v>#VALUE!</v>
      </c>
      <c r="AU357" s="1" t="e">
        <f t="shared" si="25"/>
        <v>#VALUE!</v>
      </c>
      <c r="AV357" s="21">
        <f t="shared" si="26"/>
        <v>0</v>
      </c>
      <c r="AW357" s="21" cm="1">
        <f t="array" ref="AW357">IF(L357="DATN",0,IF(L357="DA",IF(LEN(Q357)=0,0,0.2),IF(L357="TN",IF(H357="KSCQ",1,1.5), _xlfn.SWITCH(H357,"CN",1.5,"KSCQ",1.5,"CTTT",2,"HEDSPI",1.8,"Viet-Phap",1.8,"KSTN",1.8,"ThSKH",2,"ThSKT",2,"SIE",2,"LATS",2,"KSCLC",1.8,0))))</f>
        <v>0</v>
      </c>
      <c r="AX357" s="1">
        <f t="shared" si="27"/>
        <v>0</v>
      </c>
      <c r="AY357" s="1" t="b">
        <f t="shared" si="28"/>
        <v>1</v>
      </c>
      <c r="AZ357" s="1" t="e">
        <f t="shared" si="29"/>
        <v>#REF!</v>
      </c>
    </row>
    <row r="358" spans="32:52" ht="15.75" customHeight="1" x14ac:dyDescent="0.2">
      <c r="AF358" s="16">
        <f t="shared" si="15"/>
        <v>0</v>
      </c>
      <c r="AG358" s="17">
        <f t="shared" si="16"/>
        <v>1</v>
      </c>
      <c r="AH358" s="17" t="e">
        <f t="shared" si="17"/>
        <v>#VALUE!</v>
      </c>
      <c r="AI358" s="18" t="e">
        <f>IFERROR(IF(L358="DA",0,IF(L358="TN",VALUE(LEFT(RIGHT(F358,4),1)),IFERROR(VLOOKUP(C358,#REF!,3,0),VLOOKUP(VALUE(C358),#REF!,3,0))*AG358)),AM358+AN358+AO358)</f>
        <v>#VALUE!</v>
      </c>
      <c r="AJ358" s="18">
        <f t="shared" si="18"/>
        <v>0</v>
      </c>
      <c r="AK358" s="19">
        <f t="shared" si="19"/>
        <v>0</v>
      </c>
      <c r="AM358" s="4" t="e">
        <f t="shared" si="20"/>
        <v>#VALUE!</v>
      </c>
      <c r="AN358" s="4" t="e">
        <f t="shared" si="21"/>
        <v>#VALUE!</v>
      </c>
      <c r="AO358" s="1" t="e">
        <f t="shared" si="22"/>
        <v>#VALUE!</v>
      </c>
      <c r="AP358" s="20" t="e">
        <f>VLOOKUP(C358,#REF!,4,0)</f>
        <v>#REF!</v>
      </c>
      <c r="AQ358" s="1">
        <f>IFERROR(VLOOKUP(AF358,#REF!,6,0),IF(AJ358&gt;1,AJ358-1,AJ358))</f>
        <v>0</v>
      </c>
      <c r="AR358" s="1">
        <f>IFERROR(VLOOKUP(AF358,#REF!,24,0),0)</f>
        <v>0</v>
      </c>
      <c r="AS358" s="1" t="e">
        <f t="shared" si="23"/>
        <v>#VALUE!</v>
      </c>
      <c r="AT358" s="1" t="e">
        <f t="shared" si="24"/>
        <v>#VALUE!</v>
      </c>
      <c r="AU358" s="1" t="e">
        <f t="shared" si="25"/>
        <v>#VALUE!</v>
      </c>
      <c r="AV358" s="21">
        <f t="shared" si="26"/>
        <v>0</v>
      </c>
      <c r="AW358" s="21" cm="1">
        <f t="array" ref="AW358">IF(L358="DATN",0,IF(L358="DA",IF(LEN(Q358)=0,0,0.2),IF(L358="TN",IF(H358="KSCQ",1,1.5), _xlfn.SWITCH(H358,"CN",1.5,"KSCQ",1.5,"CTTT",2,"HEDSPI",1.8,"Viet-Phap",1.8,"KSTN",1.8,"ThSKH",2,"ThSKT",2,"SIE",2,"LATS",2,"KSCLC",1.8,0))))</f>
        <v>0</v>
      </c>
      <c r="AX358" s="1">
        <f t="shared" si="27"/>
        <v>0</v>
      </c>
      <c r="AY358" s="1" t="b">
        <f t="shared" si="28"/>
        <v>1</v>
      </c>
      <c r="AZ358" s="1" t="e">
        <f t="shared" si="29"/>
        <v>#REF!</v>
      </c>
    </row>
    <row r="359" spans="32:52" ht="15.75" customHeight="1" x14ac:dyDescent="0.2">
      <c r="AF359" s="16">
        <f t="shared" si="15"/>
        <v>0</v>
      </c>
      <c r="AG359" s="17">
        <f t="shared" si="16"/>
        <v>1</v>
      </c>
      <c r="AH359" s="17" t="e">
        <f t="shared" si="17"/>
        <v>#VALUE!</v>
      </c>
      <c r="AI359" s="18" t="e">
        <f>IFERROR(IF(L359="DA",0,IF(L359="TN",VALUE(LEFT(RIGHT(F359,4),1)),IFERROR(VLOOKUP(C359,#REF!,3,0),VLOOKUP(VALUE(C359),#REF!,3,0))*AG359)),AM359+AN359+AO359)</f>
        <v>#VALUE!</v>
      </c>
      <c r="AJ359" s="18">
        <f t="shared" si="18"/>
        <v>0</v>
      </c>
      <c r="AK359" s="19">
        <f t="shared" si="19"/>
        <v>0</v>
      </c>
      <c r="AM359" s="4" t="e">
        <f t="shared" si="20"/>
        <v>#VALUE!</v>
      </c>
      <c r="AN359" s="4" t="e">
        <f t="shared" si="21"/>
        <v>#VALUE!</v>
      </c>
      <c r="AO359" s="1" t="e">
        <f t="shared" si="22"/>
        <v>#VALUE!</v>
      </c>
      <c r="AP359" s="20" t="e">
        <f>VLOOKUP(C359,#REF!,4,0)</f>
        <v>#REF!</v>
      </c>
      <c r="AQ359" s="1">
        <f>IFERROR(VLOOKUP(AF359,#REF!,6,0),IF(AJ359&gt;1,AJ359-1,AJ359))</f>
        <v>0</v>
      </c>
      <c r="AR359" s="1">
        <f>IFERROR(VLOOKUP(AF359,#REF!,24,0),0)</f>
        <v>0</v>
      </c>
      <c r="AS359" s="1" t="e">
        <f t="shared" si="23"/>
        <v>#VALUE!</v>
      </c>
      <c r="AT359" s="1" t="e">
        <f t="shared" si="24"/>
        <v>#VALUE!</v>
      </c>
      <c r="AU359" s="1" t="e">
        <f t="shared" si="25"/>
        <v>#VALUE!</v>
      </c>
      <c r="AV359" s="21">
        <f t="shared" si="26"/>
        <v>0</v>
      </c>
      <c r="AW359" s="21" cm="1">
        <f t="array" ref="AW359">IF(L359="DATN",0,IF(L359="DA",IF(LEN(Q359)=0,0,0.2),IF(L359="TN",IF(H359="KSCQ",1,1.5), _xlfn.SWITCH(H359,"CN",1.5,"KSCQ",1.5,"CTTT",2,"HEDSPI",1.8,"Viet-Phap",1.8,"KSTN",1.8,"ThSKH",2,"ThSKT",2,"SIE",2,"LATS",2,"KSCLC",1.8,0))))</f>
        <v>0</v>
      </c>
      <c r="AX359" s="1">
        <f t="shared" si="27"/>
        <v>0</v>
      </c>
      <c r="AY359" s="1" t="b">
        <f t="shared" si="28"/>
        <v>1</v>
      </c>
      <c r="AZ359" s="1" t="e">
        <f t="shared" si="29"/>
        <v>#REF!</v>
      </c>
    </row>
    <row r="360" spans="32:52" ht="15.75" customHeight="1" x14ac:dyDescent="0.2">
      <c r="AF360" s="16">
        <f t="shared" si="15"/>
        <v>0</v>
      </c>
      <c r="AG360" s="17">
        <f t="shared" si="16"/>
        <v>1</v>
      </c>
      <c r="AH360" s="17" t="e">
        <f t="shared" si="17"/>
        <v>#VALUE!</v>
      </c>
      <c r="AI360" s="18" t="e">
        <f>IFERROR(IF(L360="DA",0,IF(L360="TN",VALUE(LEFT(RIGHT(F360,4),1)),IFERROR(VLOOKUP(C360,#REF!,3,0),VLOOKUP(VALUE(C360),#REF!,3,0))*AG360)),AM360+AN360+AO360)</f>
        <v>#VALUE!</v>
      </c>
      <c r="AJ360" s="18">
        <f t="shared" si="18"/>
        <v>0</v>
      </c>
      <c r="AK360" s="19">
        <f t="shared" si="19"/>
        <v>0</v>
      </c>
      <c r="AM360" s="4" t="e">
        <f t="shared" si="20"/>
        <v>#VALUE!</v>
      </c>
      <c r="AN360" s="4" t="e">
        <f t="shared" si="21"/>
        <v>#VALUE!</v>
      </c>
      <c r="AO360" s="1" t="e">
        <f t="shared" si="22"/>
        <v>#VALUE!</v>
      </c>
      <c r="AP360" s="20" t="e">
        <f>VLOOKUP(C360,#REF!,4,0)</f>
        <v>#REF!</v>
      </c>
      <c r="AQ360" s="1">
        <f>IFERROR(VLOOKUP(AF360,#REF!,6,0),IF(AJ360&gt;1,AJ360-1,AJ360))</f>
        <v>0</v>
      </c>
      <c r="AR360" s="1">
        <f>IFERROR(VLOOKUP(AF360,#REF!,24,0),0)</f>
        <v>0</v>
      </c>
      <c r="AS360" s="1" t="e">
        <f t="shared" si="23"/>
        <v>#VALUE!</v>
      </c>
      <c r="AT360" s="1" t="e">
        <f t="shared" si="24"/>
        <v>#VALUE!</v>
      </c>
      <c r="AU360" s="1" t="e">
        <f t="shared" si="25"/>
        <v>#VALUE!</v>
      </c>
      <c r="AV360" s="21">
        <f t="shared" si="26"/>
        <v>0</v>
      </c>
      <c r="AW360" s="21" cm="1">
        <f t="array" ref="AW360">IF(L360="DATN",0,IF(L360="DA",IF(LEN(Q360)=0,0,0.2),IF(L360="TN",IF(H360="KSCQ",1,1.5), _xlfn.SWITCH(H360,"CN",1.5,"KSCQ",1.5,"CTTT",2,"HEDSPI",1.8,"Viet-Phap",1.8,"KSTN",1.8,"ThSKH",2,"ThSKT",2,"SIE",2,"LATS",2,"KSCLC",1.8,0))))</f>
        <v>0</v>
      </c>
      <c r="AX360" s="1">
        <f t="shared" si="27"/>
        <v>0</v>
      </c>
      <c r="AY360" s="1" t="b">
        <f t="shared" si="28"/>
        <v>1</v>
      </c>
      <c r="AZ360" s="1" t="e">
        <f t="shared" si="29"/>
        <v>#REF!</v>
      </c>
    </row>
    <row r="361" spans="32:52" ht="15.75" customHeight="1" x14ac:dyDescent="0.2">
      <c r="AF361" s="16">
        <f t="shared" si="15"/>
        <v>0</v>
      </c>
      <c r="AG361" s="17">
        <f t="shared" si="16"/>
        <v>1</v>
      </c>
      <c r="AH361" s="17" t="e">
        <f t="shared" si="17"/>
        <v>#VALUE!</v>
      </c>
      <c r="AI361" s="18" t="e">
        <f>IFERROR(IF(L361="DA",0,IF(L361="TN",VALUE(LEFT(RIGHT(F361,4),1)),IFERROR(VLOOKUP(C361,#REF!,3,0),VLOOKUP(VALUE(C361),#REF!,3,0))*AG361)),AM361+AN361+AO361)</f>
        <v>#VALUE!</v>
      </c>
      <c r="AJ361" s="18">
        <f t="shared" si="18"/>
        <v>0</v>
      </c>
      <c r="AK361" s="19">
        <f t="shared" si="19"/>
        <v>0</v>
      </c>
      <c r="AM361" s="4" t="e">
        <f t="shared" si="20"/>
        <v>#VALUE!</v>
      </c>
      <c r="AN361" s="4" t="e">
        <f t="shared" si="21"/>
        <v>#VALUE!</v>
      </c>
      <c r="AO361" s="1" t="e">
        <f t="shared" si="22"/>
        <v>#VALUE!</v>
      </c>
      <c r="AP361" s="20" t="e">
        <f>VLOOKUP(C361,#REF!,4,0)</f>
        <v>#REF!</v>
      </c>
      <c r="AQ361" s="1">
        <f>IFERROR(VLOOKUP(AF361,#REF!,6,0),IF(AJ361&gt;1,AJ361-1,AJ361))</f>
        <v>0</v>
      </c>
      <c r="AR361" s="1">
        <f>IFERROR(VLOOKUP(AF361,#REF!,24,0),0)</f>
        <v>0</v>
      </c>
      <c r="AS361" s="1" t="e">
        <f t="shared" si="23"/>
        <v>#VALUE!</v>
      </c>
      <c r="AT361" s="1" t="e">
        <f t="shared" si="24"/>
        <v>#VALUE!</v>
      </c>
      <c r="AU361" s="1" t="e">
        <f t="shared" si="25"/>
        <v>#VALUE!</v>
      </c>
      <c r="AV361" s="21">
        <f t="shared" si="26"/>
        <v>0</v>
      </c>
      <c r="AW361" s="21" cm="1">
        <f t="array" ref="AW361">IF(L361="DATN",0,IF(L361="DA",IF(LEN(Q361)=0,0,0.2),IF(L361="TN",IF(H361="KSCQ",1,1.5), _xlfn.SWITCH(H361,"CN",1.5,"KSCQ",1.5,"CTTT",2,"HEDSPI",1.8,"Viet-Phap",1.8,"KSTN",1.8,"ThSKH",2,"ThSKT",2,"SIE",2,"LATS",2,"KSCLC",1.8,0))))</f>
        <v>0</v>
      </c>
      <c r="AX361" s="1">
        <f t="shared" si="27"/>
        <v>0</v>
      </c>
      <c r="AY361" s="1" t="b">
        <f t="shared" si="28"/>
        <v>1</v>
      </c>
      <c r="AZ361" s="1" t="e">
        <f t="shared" si="29"/>
        <v>#REF!</v>
      </c>
    </row>
    <row r="362" spans="32:52" ht="15.75" customHeight="1" x14ac:dyDescent="0.2">
      <c r="AF362" s="16">
        <f t="shared" si="15"/>
        <v>0</v>
      </c>
      <c r="AG362" s="17">
        <f t="shared" si="16"/>
        <v>1</v>
      </c>
      <c r="AH362" s="17" t="e">
        <f t="shared" si="17"/>
        <v>#VALUE!</v>
      </c>
      <c r="AI362" s="18" t="e">
        <f>IFERROR(IF(L362="DA",0,IF(L362="TN",VALUE(LEFT(RIGHT(F362,4),1)),IFERROR(VLOOKUP(C362,#REF!,3,0),VLOOKUP(VALUE(C362),#REF!,3,0))*AG362)),AM362+AN362+AO362)</f>
        <v>#VALUE!</v>
      </c>
      <c r="AJ362" s="18">
        <f t="shared" si="18"/>
        <v>0</v>
      </c>
      <c r="AK362" s="19">
        <f t="shared" si="19"/>
        <v>0</v>
      </c>
      <c r="AM362" s="4" t="e">
        <f t="shared" si="20"/>
        <v>#VALUE!</v>
      </c>
      <c r="AN362" s="4" t="e">
        <f t="shared" si="21"/>
        <v>#VALUE!</v>
      </c>
      <c r="AO362" s="1" t="e">
        <f t="shared" si="22"/>
        <v>#VALUE!</v>
      </c>
      <c r="AP362" s="20" t="e">
        <f>VLOOKUP(C362,#REF!,4,0)</f>
        <v>#REF!</v>
      </c>
      <c r="AQ362" s="1">
        <f>IFERROR(VLOOKUP(AF362,#REF!,6,0),IF(AJ362&gt;1,AJ362-1,AJ362))</f>
        <v>0</v>
      </c>
      <c r="AR362" s="1">
        <f>IFERROR(VLOOKUP(AF362,#REF!,24,0),0)</f>
        <v>0</v>
      </c>
      <c r="AS362" s="1" t="e">
        <f t="shared" si="23"/>
        <v>#VALUE!</v>
      </c>
      <c r="AT362" s="1" t="e">
        <f t="shared" si="24"/>
        <v>#VALUE!</v>
      </c>
      <c r="AU362" s="1" t="e">
        <f t="shared" si="25"/>
        <v>#VALUE!</v>
      </c>
      <c r="AV362" s="21">
        <f t="shared" si="26"/>
        <v>0</v>
      </c>
      <c r="AW362" s="21" cm="1">
        <f t="array" ref="AW362">IF(L362="DATN",0,IF(L362="DA",IF(LEN(Q362)=0,0,0.2),IF(L362="TN",IF(H362="KSCQ",1,1.5), _xlfn.SWITCH(H362,"CN",1.5,"KSCQ",1.5,"CTTT",2,"HEDSPI",1.8,"Viet-Phap",1.8,"KSTN",1.8,"ThSKH",2,"ThSKT",2,"SIE",2,"LATS",2,"KSCLC",1.8,0))))</f>
        <v>0</v>
      </c>
      <c r="AX362" s="1">
        <f t="shared" si="27"/>
        <v>0</v>
      </c>
      <c r="AY362" s="1" t="b">
        <f t="shared" si="28"/>
        <v>1</v>
      </c>
      <c r="AZ362" s="1" t="e">
        <f t="shared" si="29"/>
        <v>#REF!</v>
      </c>
    </row>
    <row r="363" spans="32:52" ht="15.75" customHeight="1" x14ac:dyDescent="0.2">
      <c r="AF363" s="16">
        <f t="shared" si="15"/>
        <v>0</v>
      </c>
      <c r="AG363" s="17">
        <f t="shared" si="16"/>
        <v>1</v>
      </c>
      <c r="AH363" s="17" t="e">
        <f t="shared" si="17"/>
        <v>#VALUE!</v>
      </c>
      <c r="AI363" s="18" t="e">
        <f>IFERROR(IF(L363="DA",0,IF(L363="TN",VALUE(LEFT(RIGHT(F363,4),1)),IFERROR(VLOOKUP(C363,#REF!,3,0),VLOOKUP(VALUE(C363),#REF!,3,0))*AG363)),AM363+AN363+AO363)</f>
        <v>#VALUE!</v>
      </c>
      <c r="AJ363" s="18">
        <f t="shared" si="18"/>
        <v>0</v>
      </c>
      <c r="AK363" s="19">
        <f t="shared" si="19"/>
        <v>0</v>
      </c>
      <c r="AM363" s="4" t="e">
        <f t="shared" si="20"/>
        <v>#VALUE!</v>
      </c>
      <c r="AN363" s="4" t="e">
        <f t="shared" si="21"/>
        <v>#VALUE!</v>
      </c>
      <c r="AO363" s="1" t="e">
        <f t="shared" si="22"/>
        <v>#VALUE!</v>
      </c>
      <c r="AP363" s="20" t="e">
        <f>VLOOKUP(C363,#REF!,4,0)</f>
        <v>#REF!</v>
      </c>
      <c r="AQ363" s="1">
        <f>IFERROR(VLOOKUP(AF363,#REF!,6,0),IF(AJ363&gt;1,AJ363-1,AJ363))</f>
        <v>0</v>
      </c>
      <c r="AR363" s="1">
        <f>IFERROR(VLOOKUP(AF363,#REF!,24,0),0)</f>
        <v>0</v>
      </c>
      <c r="AS363" s="1" t="e">
        <f t="shared" si="23"/>
        <v>#VALUE!</v>
      </c>
      <c r="AT363" s="1" t="e">
        <f t="shared" si="24"/>
        <v>#VALUE!</v>
      </c>
      <c r="AU363" s="1" t="e">
        <f t="shared" si="25"/>
        <v>#VALUE!</v>
      </c>
      <c r="AV363" s="21">
        <f t="shared" si="26"/>
        <v>0</v>
      </c>
      <c r="AW363" s="21" cm="1">
        <f t="array" ref="AW363">IF(L363="DATN",0,IF(L363="DA",IF(LEN(Q363)=0,0,0.2),IF(L363="TN",IF(H363="KSCQ",1,1.5), _xlfn.SWITCH(H363,"CN",1.5,"KSCQ",1.5,"CTTT",2,"HEDSPI",1.8,"Viet-Phap",1.8,"KSTN",1.8,"ThSKH",2,"ThSKT",2,"SIE",2,"LATS",2,"KSCLC",1.8,0))))</f>
        <v>0</v>
      </c>
      <c r="AX363" s="1">
        <f t="shared" si="27"/>
        <v>0</v>
      </c>
      <c r="AY363" s="1" t="b">
        <f t="shared" si="28"/>
        <v>1</v>
      </c>
      <c r="AZ363" s="1" t="e">
        <f t="shared" si="29"/>
        <v>#REF!</v>
      </c>
    </row>
    <row r="364" spans="32:52" ht="15.75" customHeight="1" x14ac:dyDescent="0.2">
      <c r="AF364" s="16">
        <f t="shared" si="15"/>
        <v>0</v>
      </c>
      <c r="AG364" s="17">
        <f t="shared" si="16"/>
        <v>1</v>
      </c>
      <c r="AH364" s="17" t="e">
        <f t="shared" si="17"/>
        <v>#VALUE!</v>
      </c>
      <c r="AI364" s="18" t="e">
        <f>IFERROR(IF(L364="DA",0,IF(L364="TN",VALUE(LEFT(RIGHT(F364,4),1)),IFERROR(VLOOKUP(C364,#REF!,3,0),VLOOKUP(VALUE(C364),#REF!,3,0))*AG364)),AM364+AN364+AO364)</f>
        <v>#VALUE!</v>
      </c>
      <c r="AJ364" s="18">
        <f t="shared" si="18"/>
        <v>0</v>
      </c>
      <c r="AK364" s="19">
        <f t="shared" si="19"/>
        <v>0</v>
      </c>
      <c r="AM364" s="4" t="e">
        <f t="shared" si="20"/>
        <v>#VALUE!</v>
      </c>
      <c r="AN364" s="4" t="e">
        <f t="shared" si="21"/>
        <v>#VALUE!</v>
      </c>
      <c r="AO364" s="1" t="e">
        <f t="shared" si="22"/>
        <v>#VALUE!</v>
      </c>
      <c r="AP364" s="20" t="e">
        <f>VLOOKUP(C364,#REF!,4,0)</f>
        <v>#REF!</v>
      </c>
      <c r="AQ364" s="1">
        <f>IFERROR(VLOOKUP(AF364,#REF!,6,0),IF(AJ364&gt;1,AJ364-1,AJ364))</f>
        <v>0</v>
      </c>
      <c r="AR364" s="1">
        <f>IFERROR(VLOOKUP(AF364,#REF!,24,0),0)</f>
        <v>0</v>
      </c>
      <c r="AS364" s="1" t="e">
        <f t="shared" si="23"/>
        <v>#VALUE!</v>
      </c>
      <c r="AT364" s="1" t="e">
        <f t="shared" si="24"/>
        <v>#VALUE!</v>
      </c>
      <c r="AU364" s="1" t="e">
        <f t="shared" si="25"/>
        <v>#VALUE!</v>
      </c>
      <c r="AV364" s="21">
        <f t="shared" si="26"/>
        <v>0</v>
      </c>
      <c r="AW364" s="21" cm="1">
        <f t="array" ref="AW364">IF(L364="DATN",0,IF(L364="DA",IF(LEN(Q364)=0,0,0.2),IF(L364="TN",IF(H364="KSCQ",1,1.5), _xlfn.SWITCH(H364,"CN",1.5,"KSCQ",1.5,"CTTT",2,"HEDSPI",1.8,"Viet-Phap",1.8,"KSTN",1.8,"ThSKH",2,"ThSKT",2,"SIE",2,"LATS",2,"KSCLC",1.8,0))))</f>
        <v>0</v>
      </c>
      <c r="AX364" s="1">
        <f t="shared" si="27"/>
        <v>0</v>
      </c>
      <c r="AY364" s="1" t="b">
        <f t="shared" si="28"/>
        <v>1</v>
      </c>
      <c r="AZ364" s="1" t="e">
        <f t="shared" si="29"/>
        <v>#REF!</v>
      </c>
    </row>
    <row r="365" spans="32:52" ht="15.75" customHeight="1" x14ac:dyDescent="0.2">
      <c r="AF365" s="16">
        <f t="shared" si="15"/>
        <v>0</v>
      </c>
      <c r="AG365" s="17">
        <f t="shared" si="16"/>
        <v>1</v>
      </c>
      <c r="AH365" s="17" t="e">
        <f t="shared" si="17"/>
        <v>#VALUE!</v>
      </c>
      <c r="AI365" s="18" t="e">
        <f>IFERROR(IF(L365="DA",0,IF(L365="TN",VALUE(LEFT(RIGHT(F365,4),1)),IFERROR(VLOOKUP(C365,#REF!,3,0),VLOOKUP(VALUE(C365),#REF!,3,0))*AG365)),AM365+AN365+AO365)</f>
        <v>#VALUE!</v>
      </c>
      <c r="AJ365" s="18">
        <f t="shared" si="18"/>
        <v>0</v>
      </c>
      <c r="AK365" s="19">
        <f t="shared" si="19"/>
        <v>0</v>
      </c>
      <c r="AM365" s="4" t="e">
        <f t="shared" si="20"/>
        <v>#VALUE!</v>
      </c>
      <c r="AN365" s="4" t="e">
        <f t="shared" si="21"/>
        <v>#VALUE!</v>
      </c>
      <c r="AO365" s="1" t="e">
        <f t="shared" si="22"/>
        <v>#VALUE!</v>
      </c>
      <c r="AP365" s="20" t="e">
        <f>VLOOKUP(C365,#REF!,4,0)</f>
        <v>#REF!</v>
      </c>
      <c r="AQ365" s="1">
        <f>IFERROR(VLOOKUP(AF365,#REF!,6,0),IF(AJ365&gt;1,AJ365-1,AJ365))</f>
        <v>0</v>
      </c>
      <c r="AR365" s="1">
        <f>IFERROR(VLOOKUP(AF365,#REF!,24,0),0)</f>
        <v>0</v>
      </c>
      <c r="AS365" s="1" t="e">
        <f t="shared" si="23"/>
        <v>#VALUE!</v>
      </c>
      <c r="AT365" s="1" t="e">
        <f t="shared" si="24"/>
        <v>#VALUE!</v>
      </c>
      <c r="AU365" s="1" t="e">
        <f t="shared" si="25"/>
        <v>#VALUE!</v>
      </c>
      <c r="AV365" s="21">
        <f t="shared" si="26"/>
        <v>0</v>
      </c>
      <c r="AW365" s="21" cm="1">
        <f t="array" ref="AW365">IF(L365="DATN",0,IF(L365="DA",IF(LEN(Q365)=0,0,0.2),IF(L365="TN",IF(H365="KSCQ",1,1.5), _xlfn.SWITCH(H365,"CN",1.5,"KSCQ",1.5,"CTTT",2,"HEDSPI",1.8,"Viet-Phap",1.8,"KSTN",1.8,"ThSKH",2,"ThSKT",2,"SIE",2,"LATS",2,"KSCLC",1.8,0))))</f>
        <v>0</v>
      </c>
      <c r="AX365" s="1">
        <f t="shared" si="27"/>
        <v>0</v>
      </c>
      <c r="AY365" s="1" t="b">
        <f t="shared" si="28"/>
        <v>1</v>
      </c>
      <c r="AZ365" s="1" t="e">
        <f t="shared" si="29"/>
        <v>#REF!</v>
      </c>
    </row>
    <row r="366" spans="32:52" ht="15.75" customHeight="1" x14ac:dyDescent="0.2">
      <c r="AF366" s="16">
        <f t="shared" si="15"/>
        <v>0</v>
      </c>
      <c r="AG366" s="17">
        <f t="shared" si="16"/>
        <v>1</v>
      </c>
      <c r="AH366" s="17" t="e">
        <f t="shared" si="17"/>
        <v>#VALUE!</v>
      </c>
      <c r="AI366" s="18" t="e">
        <f>IFERROR(IF(L366="DA",0,IF(L366="TN",VALUE(LEFT(RIGHT(F366,4),1)),IFERROR(VLOOKUP(C366,#REF!,3,0),VLOOKUP(VALUE(C366),#REF!,3,0))*AG366)),AM366+AN366+AO366)</f>
        <v>#VALUE!</v>
      </c>
      <c r="AJ366" s="18">
        <f t="shared" si="18"/>
        <v>0</v>
      </c>
      <c r="AK366" s="19">
        <f t="shared" si="19"/>
        <v>0</v>
      </c>
      <c r="AM366" s="4" t="e">
        <f t="shared" si="20"/>
        <v>#VALUE!</v>
      </c>
      <c r="AN366" s="4" t="e">
        <f t="shared" si="21"/>
        <v>#VALUE!</v>
      </c>
      <c r="AO366" s="1" t="e">
        <f t="shared" si="22"/>
        <v>#VALUE!</v>
      </c>
      <c r="AP366" s="20" t="e">
        <f>VLOOKUP(C366,#REF!,4,0)</f>
        <v>#REF!</v>
      </c>
      <c r="AQ366" s="1">
        <f>IFERROR(VLOOKUP(AF366,#REF!,6,0),IF(AJ366&gt;1,AJ366-1,AJ366))</f>
        <v>0</v>
      </c>
      <c r="AR366" s="1">
        <f>IFERROR(VLOOKUP(AF366,#REF!,24,0),0)</f>
        <v>0</v>
      </c>
      <c r="AS366" s="1" t="e">
        <f t="shared" si="23"/>
        <v>#VALUE!</v>
      </c>
      <c r="AT366" s="1" t="e">
        <f t="shared" si="24"/>
        <v>#VALUE!</v>
      </c>
      <c r="AU366" s="1" t="e">
        <f t="shared" si="25"/>
        <v>#VALUE!</v>
      </c>
      <c r="AV366" s="21">
        <f t="shared" si="26"/>
        <v>0</v>
      </c>
      <c r="AW366" s="21" cm="1">
        <f t="array" ref="AW366">IF(L366="DATN",0,IF(L366="DA",IF(LEN(Q366)=0,0,0.2),IF(L366="TN",IF(H366="KSCQ",1,1.5), _xlfn.SWITCH(H366,"CN",1.5,"KSCQ",1.5,"CTTT",2,"HEDSPI",1.8,"Viet-Phap",1.8,"KSTN",1.8,"ThSKH",2,"ThSKT",2,"SIE",2,"LATS",2,"KSCLC",1.8,0))))</f>
        <v>0</v>
      </c>
      <c r="AX366" s="1">
        <f t="shared" si="27"/>
        <v>0</v>
      </c>
      <c r="AY366" s="1" t="b">
        <f t="shared" si="28"/>
        <v>1</v>
      </c>
      <c r="AZ366" s="1" t="e">
        <f t="shared" si="29"/>
        <v>#REF!</v>
      </c>
    </row>
    <row r="367" spans="32:52" ht="15.75" customHeight="1" x14ac:dyDescent="0.2">
      <c r="AF367" s="16">
        <f t="shared" si="15"/>
        <v>0</v>
      </c>
      <c r="AG367" s="17">
        <f t="shared" si="16"/>
        <v>1</v>
      </c>
      <c r="AH367" s="17" t="e">
        <f t="shared" si="17"/>
        <v>#VALUE!</v>
      </c>
      <c r="AI367" s="18" t="e">
        <f>IFERROR(IF(L367="DA",0,IF(L367="TN",VALUE(LEFT(RIGHT(F367,4),1)),IFERROR(VLOOKUP(C367,#REF!,3,0),VLOOKUP(VALUE(C367),#REF!,3,0))*AG367)),AM367+AN367+AO367)</f>
        <v>#VALUE!</v>
      </c>
      <c r="AJ367" s="18">
        <f t="shared" si="18"/>
        <v>0</v>
      </c>
      <c r="AK367" s="19">
        <f t="shared" si="19"/>
        <v>0</v>
      </c>
      <c r="AM367" s="4" t="e">
        <f t="shared" si="20"/>
        <v>#VALUE!</v>
      </c>
      <c r="AN367" s="4" t="e">
        <f t="shared" si="21"/>
        <v>#VALUE!</v>
      </c>
      <c r="AO367" s="1" t="e">
        <f t="shared" si="22"/>
        <v>#VALUE!</v>
      </c>
      <c r="AP367" s="20" t="e">
        <f>VLOOKUP(C367,#REF!,4,0)</f>
        <v>#REF!</v>
      </c>
      <c r="AQ367" s="1">
        <f>IFERROR(VLOOKUP(AF367,#REF!,6,0),IF(AJ367&gt;1,AJ367-1,AJ367))</f>
        <v>0</v>
      </c>
      <c r="AR367" s="1">
        <f>IFERROR(VLOOKUP(AF367,#REF!,24,0),0)</f>
        <v>0</v>
      </c>
      <c r="AS367" s="1" t="e">
        <f t="shared" si="23"/>
        <v>#VALUE!</v>
      </c>
      <c r="AT367" s="1" t="e">
        <f t="shared" si="24"/>
        <v>#VALUE!</v>
      </c>
      <c r="AU367" s="1" t="e">
        <f t="shared" si="25"/>
        <v>#VALUE!</v>
      </c>
      <c r="AV367" s="21">
        <f t="shared" si="26"/>
        <v>0</v>
      </c>
      <c r="AW367" s="21" cm="1">
        <f t="array" ref="AW367">IF(L367="DATN",0,IF(L367="DA",IF(LEN(Q367)=0,0,0.2),IF(L367="TN",IF(H367="KSCQ",1,1.5), _xlfn.SWITCH(H367,"CN",1.5,"KSCQ",1.5,"CTTT",2,"HEDSPI",1.8,"Viet-Phap",1.8,"KSTN",1.8,"ThSKH",2,"ThSKT",2,"SIE",2,"LATS",2,"KSCLC",1.8,0))))</f>
        <v>0</v>
      </c>
      <c r="AX367" s="1">
        <f t="shared" si="27"/>
        <v>0</v>
      </c>
      <c r="AY367" s="1" t="b">
        <f t="shared" si="28"/>
        <v>1</v>
      </c>
      <c r="AZ367" s="1" t="e">
        <f t="shared" si="29"/>
        <v>#REF!</v>
      </c>
    </row>
    <row r="368" spans="32:52" ht="15.75" customHeight="1" x14ac:dyDescent="0.2">
      <c r="AF368" s="16">
        <f t="shared" si="15"/>
        <v>0</v>
      </c>
      <c r="AG368" s="17">
        <f t="shared" si="16"/>
        <v>1</v>
      </c>
      <c r="AH368" s="17" t="e">
        <f t="shared" si="17"/>
        <v>#VALUE!</v>
      </c>
      <c r="AI368" s="18" t="e">
        <f>IFERROR(IF(L368="DA",0,IF(L368="TN",VALUE(LEFT(RIGHT(F368,4),1)),IFERROR(VLOOKUP(C368,#REF!,3,0),VLOOKUP(VALUE(C368),#REF!,3,0))*AG368)),AM368+AN368+AO368)</f>
        <v>#VALUE!</v>
      </c>
      <c r="AJ368" s="18">
        <f t="shared" si="18"/>
        <v>0</v>
      </c>
      <c r="AK368" s="19">
        <f t="shared" si="19"/>
        <v>0</v>
      </c>
      <c r="AM368" s="4" t="e">
        <f t="shared" si="20"/>
        <v>#VALUE!</v>
      </c>
      <c r="AN368" s="4" t="e">
        <f t="shared" si="21"/>
        <v>#VALUE!</v>
      </c>
      <c r="AO368" s="1" t="e">
        <f t="shared" si="22"/>
        <v>#VALUE!</v>
      </c>
      <c r="AP368" s="20" t="e">
        <f>VLOOKUP(C368,#REF!,4,0)</f>
        <v>#REF!</v>
      </c>
      <c r="AQ368" s="1">
        <f>IFERROR(VLOOKUP(AF368,#REF!,6,0),IF(AJ368&gt;1,AJ368-1,AJ368))</f>
        <v>0</v>
      </c>
      <c r="AR368" s="1">
        <f>IFERROR(VLOOKUP(AF368,#REF!,24,0),0)</f>
        <v>0</v>
      </c>
      <c r="AS368" s="1" t="e">
        <f t="shared" si="23"/>
        <v>#VALUE!</v>
      </c>
      <c r="AT368" s="1" t="e">
        <f t="shared" si="24"/>
        <v>#VALUE!</v>
      </c>
      <c r="AU368" s="1" t="e">
        <f t="shared" si="25"/>
        <v>#VALUE!</v>
      </c>
      <c r="AV368" s="21">
        <f t="shared" si="26"/>
        <v>0</v>
      </c>
      <c r="AW368" s="21" cm="1">
        <f t="array" ref="AW368">IF(L368="DATN",0,IF(L368="DA",IF(LEN(Q368)=0,0,0.2),IF(L368="TN",IF(H368="KSCQ",1,1.5), _xlfn.SWITCH(H368,"CN",1.5,"KSCQ",1.5,"CTTT",2,"HEDSPI",1.8,"Viet-Phap",1.8,"KSTN",1.8,"ThSKH",2,"ThSKT",2,"SIE",2,"LATS",2,"KSCLC",1.8,0))))</f>
        <v>0</v>
      </c>
      <c r="AX368" s="1">
        <f t="shared" si="27"/>
        <v>0</v>
      </c>
      <c r="AY368" s="1" t="b">
        <f t="shared" si="28"/>
        <v>1</v>
      </c>
      <c r="AZ368" s="1" t="e">
        <f t="shared" si="29"/>
        <v>#REF!</v>
      </c>
    </row>
    <row r="369" spans="32:52" ht="15.75" customHeight="1" x14ac:dyDescent="0.2">
      <c r="AF369" s="16">
        <f t="shared" si="15"/>
        <v>0</v>
      </c>
      <c r="AG369" s="17">
        <f t="shared" si="16"/>
        <v>1</v>
      </c>
      <c r="AH369" s="17" t="e">
        <f t="shared" si="17"/>
        <v>#VALUE!</v>
      </c>
      <c r="AI369" s="18" t="e">
        <f>IFERROR(IF(L369="DA",0,IF(L369="TN",VALUE(LEFT(RIGHT(F369,4),1)),IFERROR(VLOOKUP(C369,#REF!,3,0),VLOOKUP(VALUE(C369),#REF!,3,0))*AG369)),AM369+AN369+AO369)</f>
        <v>#VALUE!</v>
      </c>
      <c r="AJ369" s="18">
        <f t="shared" si="18"/>
        <v>0</v>
      </c>
      <c r="AK369" s="19">
        <f t="shared" si="19"/>
        <v>0</v>
      </c>
      <c r="AM369" s="4" t="e">
        <f t="shared" si="20"/>
        <v>#VALUE!</v>
      </c>
      <c r="AN369" s="4" t="e">
        <f t="shared" si="21"/>
        <v>#VALUE!</v>
      </c>
      <c r="AO369" s="1" t="e">
        <f t="shared" si="22"/>
        <v>#VALUE!</v>
      </c>
      <c r="AP369" s="20" t="e">
        <f>VLOOKUP(C369,#REF!,4,0)</f>
        <v>#REF!</v>
      </c>
      <c r="AQ369" s="1">
        <f>IFERROR(VLOOKUP(AF369,#REF!,6,0),IF(AJ369&gt;1,AJ369-1,AJ369))</f>
        <v>0</v>
      </c>
      <c r="AR369" s="1">
        <f>IFERROR(VLOOKUP(AF369,#REF!,24,0),0)</f>
        <v>0</v>
      </c>
      <c r="AS369" s="1" t="e">
        <f t="shared" si="23"/>
        <v>#VALUE!</v>
      </c>
      <c r="AT369" s="1" t="e">
        <f t="shared" si="24"/>
        <v>#VALUE!</v>
      </c>
      <c r="AU369" s="1" t="e">
        <f t="shared" si="25"/>
        <v>#VALUE!</v>
      </c>
      <c r="AV369" s="21">
        <f t="shared" si="26"/>
        <v>0</v>
      </c>
      <c r="AW369" s="21" cm="1">
        <f t="array" ref="AW369">IF(L369="DATN",0,IF(L369="DA",IF(LEN(Q369)=0,0,0.2),IF(L369="TN",IF(H369="KSCQ",1,1.5), _xlfn.SWITCH(H369,"CN",1.5,"KSCQ",1.5,"CTTT",2,"HEDSPI",1.8,"Viet-Phap",1.8,"KSTN",1.8,"ThSKH",2,"ThSKT",2,"SIE",2,"LATS",2,"KSCLC",1.8,0))))</f>
        <v>0</v>
      </c>
      <c r="AX369" s="1">
        <f t="shared" si="27"/>
        <v>0</v>
      </c>
      <c r="AY369" s="1" t="b">
        <f t="shared" si="28"/>
        <v>1</v>
      </c>
      <c r="AZ369" s="1" t="e">
        <f t="shared" si="29"/>
        <v>#REF!</v>
      </c>
    </row>
    <row r="370" spans="32:52" ht="15.75" customHeight="1" x14ac:dyDescent="0.2">
      <c r="AF370" s="16">
        <f t="shared" si="15"/>
        <v>0</v>
      </c>
      <c r="AG370" s="17">
        <f t="shared" si="16"/>
        <v>1</v>
      </c>
      <c r="AH370" s="17" t="e">
        <f t="shared" si="17"/>
        <v>#VALUE!</v>
      </c>
      <c r="AI370" s="18" t="e">
        <f>IFERROR(IF(L370="DA",0,IF(L370="TN",VALUE(LEFT(RIGHT(F370,4),1)),IFERROR(VLOOKUP(C370,#REF!,3,0),VLOOKUP(VALUE(C370),#REF!,3,0))*AG370)),AM370+AN370+AO370)</f>
        <v>#VALUE!</v>
      </c>
      <c r="AJ370" s="18">
        <f t="shared" si="18"/>
        <v>0</v>
      </c>
      <c r="AK370" s="19">
        <f t="shared" si="19"/>
        <v>0</v>
      </c>
      <c r="AM370" s="4" t="e">
        <f t="shared" si="20"/>
        <v>#VALUE!</v>
      </c>
      <c r="AN370" s="4" t="e">
        <f t="shared" si="21"/>
        <v>#VALUE!</v>
      </c>
      <c r="AO370" s="1" t="e">
        <f t="shared" si="22"/>
        <v>#VALUE!</v>
      </c>
      <c r="AP370" s="20" t="e">
        <f>VLOOKUP(C370,#REF!,4,0)</f>
        <v>#REF!</v>
      </c>
      <c r="AQ370" s="1">
        <f>IFERROR(VLOOKUP(AF370,#REF!,6,0),IF(AJ370&gt;1,AJ370-1,AJ370))</f>
        <v>0</v>
      </c>
      <c r="AR370" s="1">
        <f>IFERROR(VLOOKUP(AF370,#REF!,24,0),0)</f>
        <v>0</v>
      </c>
      <c r="AS370" s="1" t="e">
        <f t="shared" si="23"/>
        <v>#VALUE!</v>
      </c>
      <c r="AT370" s="1" t="e">
        <f t="shared" si="24"/>
        <v>#VALUE!</v>
      </c>
      <c r="AU370" s="1" t="e">
        <f t="shared" si="25"/>
        <v>#VALUE!</v>
      </c>
      <c r="AV370" s="21">
        <f t="shared" si="26"/>
        <v>0</v>
      </c>
      <c r="AW370" s="21" cm="1">
        <f t="array" ref="AW370">IF(L370="DATN",0,IF(L370="DA",IF(LEN(Q370)=0,0,0.2),IF(L370="TN",IF(H370="KSCQ",1,1.5), _xlfn.SWITCH(H370,"CN",1.5,"KSCQ",1.5,"CTTT",2,"HEDSPI",1.8,"Viet-Phap",1.8,"KSTN",1.8,"ThSKH",2,"ThSKT",2,"SIE",2,"LATS",2,"KSCLC",1.8,0))))</f>
        <v>0</v>
      </c>
      <c r="AX370" s="1">
        <f t="shared" si="27"/>
        <v>0</v>
      </c>
      <c r="AY370" s="1" t="b">
        <f t="shared" si="28"/>
        <v>1</v>
      </c>
      <c r="AZ370" s="1" t="e">
        <f t="shared" si="29"/>
        <v>#REF!</v>
      </c>
    </row>
    <row r="371" spans="32:52" ht="15.75" customHeight="1" x14ac:dyDescent="0.2">
      <c r="AF371" s="16">
        <f t="shared" si="15"/>
        <v>0</v>
      </c>
      <c r="AG371" s="17">
        <f t="shared" si="16"/>
        <v>1</v>
      </c>
      <c r="AH371" s="17" t="e">
        <f t="shared" si="17"/>
        <v>#VALUE!</v>
      </c>
      <c r="AI371" s="18" t="e">
        <f>IFERROR(IF(L371="DA",0,IF(L371="TN",VALUE(LEFT(RIGHT(F371,4),1)),IFERROR(VLOOKUP(C371,#REF!,3,0),VLOOKUP(VALUE(C371),#REF!,3,0))*AG371)),AM371+AN371+AO371)</f>
        <v>#VALUE!</v>
      </c>
      <c r="AJ371" s="18">
        <f t="shared" si="18"/>
        <v>0</v>
      </c>
      <c r="AK371" s="19">
        <f t="shared" si="19"/>
        <v>0</v>
      </c>
      <c r="AM371" s="4" t="e">
        <f t="shared" si="20"/>
        <v>#VALUE!</v>
      </c>
      <c r="AN371" s="4" t="e">
        <f t="shared" si="21"/>
        <v>#VALUE!</v>
      </c>
      <c r="AO371" s="1" t="e">
        <f t="shared" si="22"/>
        <v>#VALUE!</v>
      </c>
      <c r="AP371" s="20" t="e">
        <f>VLOOKUP(C371,#REF!,4,0)</f>
        <v>#REF!</v>
      </c>
      <c r="AQ371" s="1">
        <f>IFERROR(VLOOKUP(AF371,#REF!,6,0),IF(AJ371&gt;1,AJ371-1,AJ371))</f>
        <v>0</v>
      </c>
      <c r="AR371" s="1">
        <f>IFERROR(VLOOKUP(AF371,#REF!,24,0),0)</f>
        <v>0</v>
      </c>
      <c r="AS371" s="1" t="e">
        <f t="shared" si="23"/>
        <v>#VALUE!</v>
      </c>
      <c r="AT371" s="1" t="e">
        <f t="shared" si="24"/>
        <v>#VALUE!</v>
      </c>
      <c r="AU371" s="1" t="e">
        <f t="shared" si="25"/>
        <v>#VALUE!</v>
      </c>
      <c r="AV371" s="21">
        <f t="shared" si="26"/>
        <v>0</v>
      </c>
      <c r="AW371" s="21" cm="1">
        <f t="array" ref="AW371">IF(L371="DATN",0,IF(L371="DA",IF(LEN(Q371)=0,0,0.2),IF(L371="TN",IF(H371="KSCQ",1,1.5), _xlfn.SWITCH(H371,"CN",1.5,"KSCQ",1.5,"CTTT",2,"HEDSPI",1.8,"Viet-Phap",1.8,"KSTN",1.8,"ThSKH",2,"ThSKT",2,"SIE",2,"LATS",2,"KSCLC",1.8,0))))</f>
        <v>0</v>
      </c>
      <c r="AX371" s="1">
        <f t="shared" si="27"/>
        <v>0</v>
      </c>
      <c r="AY371" s="1" t="b">
        <f t="shared" si="28"/>
        <v>1</v>
      </c>
      <c r="AZ371" s="1" t="e">
        <f t="shared" si="29"/>
        <v>#REF!</v>
      </c>
    </row>
    <row r="372" spans="32:52" ht="15.75" customHeight="1" x14ac:dyDescent="0.2">
      <c r="AF372" s="16">
        <f t="shared" si="15"/>
        <v>0</v>
      </c>
      <c r="AG372" s="17">
        <f t="shared" si="16"/>
        <v>1</v>
      </c>
      <c r="AH372" s="17" t="e">
        <f t="shared" si="17"/>
        <v>#VALUE!</v>
      </c>
      <c r="AI372" s="18" t="e">
        <f>IFERROR(IF(L372="DA",0,IF(L372="TN",VALUE(LEFT(RIGHT(F372,4),1)),IFERROR(VLOOKUP(C372,#REF!,3,0),VLOOKUP(VALUE(C372),#REF!,3,0))*AG372)),AM372+AN372+AO372)</f>
        <v>#VALUE!</v>
      </c>
      <c r="AJ372" s="18">
        <f t="shared" si="18"/>
        <v>0</v>
      </c>
      <c r="AK372" s="19">
        <f t="shared" si="19"/>
        <v>0</v>
      </c>
      <c r="AM372" s="4" t="e">
        <f t="shared" si="20"/>
        <v>#VALUE!</v>
      </c>
      <c r="AN372" s="4" t="e">
        <f t="shared" si="21"/>
        <v>#VALUE!</v>
      </c>
      <c r="AO372" s="1" t="e">
        <f t="shared" si="22"/>
        <v>#VALUE!</v>
      </c>
      <c r="AP372" s="20" t="e">
        <f>VLOOKUP(C372,#REF!,4,0)</f>
        <v>#REF!</v>
      </c>
      <c r="AQ372" s="1">
        <f>IFERROR(VLOOKUP(AF372,#REF!,6,0),IF(AJ372&gt;1,AJ372-1,AJ372))</f>
        <v>0</v>
      </c>
      <c r="AR372" s="1">
        <f>IFERROR(VLOOKUP(AF372,#REF!,24,0),0)</f>
        <v>0</v>
      </c>
      <c r="AS372" s="1" t="e">
        <f t="shared" si="23"/>
        <v>#VALUE!</v>
      </c>
      <c r="AT372" s="1" t="e">
        <f t="shared" si="24"/>
        <v>#VALUE!</v>
      </c>
      <c r="AU372" s="1" t="e">
        <f t="shared" si="25"/>
        <v>#VALUE!</v>
      </c>
      <c r="AV372" s="21">
        <f t="shared" si="26"/>
        <v>0</v>
      </c>
      <c r="AW372" s="21" cm="1">
        <f t="array" ref="AW372">IF(L372="DATN",0,IF(L372="DA",IF(LEN(Q372)=0,0,0.2),IF(L372="TN",IF(H372="KSCQ",1,1.5), _xlfn.SWITCH(H372,"CN",1.5,"KSCQ",1.5,"CTTT",2,"HEDSPI",1.8,"Viet-Phap",1.8,"KSTN",1.8,"ThSKH",2,"ThSKT",2,"SIE",2,"LATS",2,"KSCLC",1.8,0))))</f>
        <v>0</v>
      </c>
      <c r="AX372" s="1">
        <f t="shared" si="27"/>
        <v>0</v>
      </c>
      <c r="AY372" s="1" t="b">
        <f t="shared" si="28"/>
        <v>1</v>
      </c>
      <c r="AZ372" s="1" t="e">
        <f t="shared" si="29"/>
        <v>#REF!</v>
      </c>
    </row>
    <row r="373" spans="32:52" ht="15.75" customHeight="1" x14ac:dyDescent="0.2">
      <c r="AF373" s="16">
        <f t="shared" si="15"/>
        <v>0</v>
      </c>
      <c r="AG373" s="17">
        <f t="shared" si="16"/>
        <v>1</v>
      </c>
      <c r="AH373" s="17" t="e">
        <f t="shared" si="17"/>
        <v>#VALUE!</v>
      </c>
      <c r="AI373" s="18" t="e">
        <f>IFERROR(IF(L373="DA",0,IF(L373="TN",VALUE(LEFT(RIGHT(F373,4),1)),IFERROR(VLOOKUP(C373,#REF!,3,0),VLOOKUP(VALUE(C373),#REF!,3,0))*AG373)),AM373+AN373+AO373)</f>
        <v>#VALUE!</v>
      </c>
      <c r="AJ373" s="18">
        <f t="shared" si="18"/>
        <v>0</v>
      </c>
      <c r="AK373" s="19">
        <f t="shared" si="19"/>
        <v>0</v>
      </c>
      <c r="AM373" s="4" t="e">
        <f t="shared" si="20"/>
        <v>#VALUE!</v>
      </c>
      <c r="AN373" s="4" t="e">
        <f t="shared" si="21"/>
        <v>#VALUE!</v>
      </c>
      <c r="AO373" s="1" t="e">
        <f t="shared" si="22"/>
        <v>#VALUE!</v>
      </c>
      <c r="AP373" s="20" t="e">
        <f>VLOOKUP(C373,#REF!,4,0)</f>
        <v>#REF!</v>
      </c>
      <c r="AQ373" s="1">
        <f>IFERROR(VLOOKUP(AF373,#REF!,6,0),IF(AJ373&gt;1,AJ373-1,AJ373))</f>
        <v>0</v>
      </c>
      <c r="AR373" s="1">
        <f>IFERROR(VLOOKUP(AF373,#REF!,24,0),0)</f>
        <v>0</v>
      </c>
      <c r="AS373" s="1" t="e">
        <f t="shared" si="23"/>
        <v>#VALUE!</v>
      </c>
      <c r="AT373" s="1" t="e">
        <f t="shared" si="24"/>
        <v>#VALUE!</v>
      </c>
      <c r="AU373" s="1" t="e">
        <f t="shared" si="25"/>
        <v>#VALUE!</v>
      </c>
      <c r="AV373" s="21">
        <f t="shared" si="26"/>
        <v>0</v>
      </c>
      <c r="AW373" s="21" cm="1">
        <f t="array" ref="AW373">IF(L373="DATN",0,IF(L373="DA",IF(LEN(Q373)=0,0,0.2),IF(L373="TN",IF(H373="KSCQ",1,1.5), _xlfn.SWITCH(H373,"CN",1.5,"KSCQ",1.5,"CTTT",2,"HEDSPI",1.8,"Viet-Phap",1.8,"KSTN",1.8,"ThSKH",2,"ThSKT",2,"SIE",2,"LATS",2,"KSCLC",1.8,0))))</f>
        <v>0</v>
      </c>
      <c r="AX373" s="1">
        <f t="shared" si="27"/>
        <v>0</v>
      </c>
      <c r="AY373" s="1" t="b">
        <f t="shared" si="28"/>
        <v>1</v>
      </c>
      <c r="AZ373" s="1" t="e">
        <f t="shared" si="29"/>
        <v>#REF!</v>
      </c>
    </row>
    <row r="374" spans="32:52" ht="15.75" customHeight="1" x14ac:dyDescent="0.2">
      <c r="AF374" s="16">
        <f t="shared" si="15"/>
        <v>0</v>
      </c>
      <c r="AG374" s="17">
        <f t="shared" si="16"/>
        <v>1</v>
      </c>
      <c r="AH374" s="17" t="e">
        <f t="shared" si="17"/>
        <v>#VALUE!</v>
      </c>
      <c r="AI374" s="18" t="e">
        <f>IFERROR(IF(L374="DA",0,IF(L374="TN",VALUE(LEFT(RIGHT(F374,4),1)),IFERROR(VLOOKUP(C374,#REF!,3,0),VLOOKUP(VALUE(C374),#REF!,3,0))*AG374)),AM374+AN374+AO374)</f>
        <v>#VALUE!</v>
      </c>
      <c r="AJ374" s="18">
        <f t="shared" si="18"/>
        <v>0</v>
      </c>
      <c r="AK374" s="19">
        <f t="shared" si="19"/>
        <v>0</v>
      </c>
      <c r="AM374" s="4" t="e">
        <f t="shared" si="20"/>
        <v>#VALUE!</v>
      </c>
      <c r="AN374" s="4" t="e">
        <f t="shared" si="21"/>
        <v>#VALUE!</v>
      </c>
      <c r="AO374" s="1" t="e">
        <f t="shared" si="22"/>
        <v>#VALUE!</v>
      </c>
      <c r="AP374" s="20" t="e">
        <f>VLOOKUP(C374,#REF!,4,0)</f>
        <v>#REF!</v>
      </c>
      <c r="AQ374" s="1">
        <f>IFERROR(VLOOKUP(AF374,#REF!,6,0),IF(AJ374&gt;1,AJ374-1,AJ374))</f>
        <v>0</v>
      </c>
      <c r="AR374" s="1">
        <f>IFERROR(VLOOKUP(AF374,#REF!,24,0),0)</f>
        <v>0</v>
      </c>
      <c r="AS374" s="1" t="e">
        <f t="shared" si="23"/>
        <v>#VALUE!</v>
      </c>
      <c r="AT374" s="1" t="e">
        <f t="shared" si="24"/>
        <v>#VALUE!</v>
      </c>
      <c r="AU374" s="1" t="e">
        <f t="shared" si="25"/>
        <v>#VALUE!</v>
      </c>
      <c r="AV374" s="21">
        <f t="shared" si="26"/>
        <v>0</v>
      </c>
      <c r="AW374" s="21" cm="1">
        <f t="array" ref="AW374">IF(L374="DATN",0,IF(L374="DA",IF(LEN(Q374)=0,0,0.2),IF(L374="TN",IF(H374="KSCQ",1,1.5), _xlfn.SWITCH(H374,"CN",1.5,"KSCQ",1.5,"CTTT",2,"HEDSPI",1.8,"Viet-Phap",1.8,"KSTN",1.8,"ThSKH",2,"ThSKT",2,"SIE",2,"LATS",2,"KSCLC",1.8,0))))</f>
        <v>0</v>
      </c>
      <c r="AX374" s="1">
        <f t="shared" si="27"/>
        <v>0</v>
      </c>
      <c r="AY374" s="1" t="b">
        <f t="shared" si="28"/>
        <v>1</v>
      </c>
      <c r="AZ374" s="1" t="e">
        <f t="shared" si="29"/>
        <v>#REF!</v>
      </c>
    </row>
    <row r="375" spans="32:52" ht="15.75" customHeight="1" x14ac:dyDescent="0.2">
      <c r="AF375" s="16">
        <f t="shared" si="15"/>
        <v>0</v>
      </c>
      <c r="AG375" s="17">
        <f t="shared" si="16"/>
        <v>1</v>
      </c>
      <c r="AH375" s="17" t="e">
        <f t="shared" si="17"/>
        <v>#VALUE!</v>
      </c>
      <c r="AI375" s="18" t="e">
        <f>IFERROR(IF(L375="DA",0,IF(L375="TN",VALUE(LEFT(RIGHT(F375,4),1)),IFERROR(VLOOKUP(C375,#REF!,3,0),VLOOKUP(VALUE(C375),#REF!,3,0))*AG375)),AM375+AN375+AO375)</f>
        <v>#VALUE!</v>
      </c>
      <c r="AJ375" s="18">
        <f t="shared" si="18"/>
        <v>0</v>
      </c>
      <c r="AK375" s="19">
        <f t="shared" si="19"/>
        <v>0</v>
      </c>
      <c r="AM375" s="4" t="e">
        <f t="shared" si="20"/>
        <v>#VALUE!</v>
      </c>
      <c r="AN375" s="4" t="e">
        <f t="shared" si="21"/>
        <v>#VALUE!</v>
      </c>
      <c r="AO375" s="1" t="e">
        <f t="shared" si="22"/>
        <v>#VALUE!</v>
      </c>
      <c r="AP375" s="20" t="e">
        <f>VLOOKUP(C375,#REF!,4,0)</f>
        <v>#REF!</v>
      </c>
      <c r="AQ375" s="1">
        <f>IFERROR(VLOOKUP(AF375,#REF!,6,0),IF(AJ375&gt;1,AJ375-1,AJ375))</f>
        <v>0</v>
      </c>
      <c r="AR375" s="1">
        <f>IFERROR(VLOOKUP(AF375,#REF!,24,0),0)</f>
        <v>0</v>
      </c>
      <c r="AS375" s="1" t="e">
        <f t="shared" si="23"/>
        <v>#VALUE!</v>
      </c>
      <c r="AT375" s="1" t="e">
        <f t="shared" si="24"/>
        <v>#VALUE!</v>
      </c>
      <c r="AU375" s="1" t="e">
        <f t="shared" si="25"/>
        <v>#VALUE!</v>
      </c>
      <c r="AV375" s="21">
        <f t="shared" si="26"/>
        <v>0</v>
      </c>
      <c r="AW375" s="21" cm="1">
        <f t="array" ref="AW375">IF(L375="DATN",0,IF(L375="DA",IF(LEN(Q375)=0,0,0.2),IF(L375="TN",IF(H375="KSCQ",1,1.5), _xlfn.SWITCH(H375,"CN",1.5,"KSCQ",1.5,"CTTT",2,"HEDSPI",1.8,"Viet-Phap",1.8,"KSTN",1.8,"ThSKH",2,"ThSKT",2,"SIE",2,"LATS",2,"KSCLC",1.8,0))))</f>
        <v>0</v>
      </c>
      <c r="AX375" s="1">
        <f t="shared" si="27"/>
        <v>0</v>
      </c>
      <c r="AY375" s="1" t="b">
        <f t="shared" si="28"/>
        <v>1</v>
      </c>
      <c r="AZ375" s="1" t="e">
        <f t="shared" si="29"/>
        <v>#REF!</v>
      </c>
    </row>
    <row r="376" spans="32:52" ht="15.75" customHeight="1" x14ac:dyDescent="0.2">
      <c r="AF376" s="16">
        <f t="shared" si="15"/>
        <v>0</v>
      </c>
      <c r="AG376" s="17">
        <f t="shared" si="16"/>
        <v>1</v>
      </c>
      <c r="AH376" s="17" t="e">
        <f t="shared" si="17"/>
        <v>#VALUE!</v>
      </c>
      <c r="AI376" s="18" t="e">
        <f>IFERROR(IF(L376="DA",0,IF(L376="TN",VALUE(LEFT(RIGHT(F376,4),1)),IFERROR(VLOOKUP(C376,#REF!,3,0),VLOOKUP(VALUE(C376),#REF!,3,0))*AG376)),AM376+AN376+AO376)</f>
        <v>#VALUE!</v>
      </c>
      <c r="AJ376" s="18">
        <f t="shared" si="18"/>
        <v>0</v>
      </c>
      <c r="AK376" s="19">
        <f t="shared" si="19"/>
        <v>0</v>
      </c>
      <c r="AM376" s="4" t="e">
        <f t="shared" si="20"/>
        <v>#VALUE!</v>
      </c>
      <c r="AN376" s="4" t="e">
        <f t="shared" si="21"/>
        <v>#VALUE!</v>
      </c>
      <c r="AO376" s="1" t="e">
        <f t="shared" si="22"/>
        <v>#VALUE!</v>
      </c>
      <c r="AP376" s="20" t="e">
        <f>VLOOKUP(C376,#REF!,4,0)</f>
        <v>#REF!</v>
      </c>
      <c r="AQ376" s="1">
        <f>IFERROR(VLOOKUP(AF376,#REF!,6,0),IF(AJ376&gt;1,AJ376-1,AJ376))</f>
        <v>0</v>
      </c>
      <c r="AR376" s="1">
        <f>IFERROR(VLOOKUP(AF376,#REF!,24,0),0)</f>
        <v>0</v>
      </c>
      <c r="AS376" s="1" t="e">
        <f t="shared" si="23"/>
        <v>#VALUE!</v>
      </c>
      <c r="AT376" s="1" t="e">
        <f t="shared" si="24"/>
        <v>#VALUE!</v>
      </c>
      <c r="AU376" s="1" t="e">
        <f t="shared" si="25"/>
        <v>#VALUE!</v>
      </c>
      <c r="AV376" s="21">
        <f t="shared" si="26"/>
        <v>0</v>
      </c>
      <c r="AW376" s="21" cm="1">
        <f t="array" ref="AW376">IF(L376="DATN",0,IF(L376="DA",IF(LEN(Q376)=0,0,0.2),IF(L376="TN",IF(H376="KSCQ",1,1.5), _xlfn.SWITCH(H376,"CN",1.5,"KSCQ",1.5,"CTTT",2,"HEDSPI",1.8,"Viet-Phap",1.8,"KSTN",1.8,"ThSKH",2,"ThSKT",2,"SIE",2,"LATS",2,"KSCLC",1.8,0))))</f>
        <v>0</v>
      </c>
      <c r="AX376" s="1">
        <f t="shared" si="27"/>
        <v>0</v>
      </c>
      <c r="AY376" s="1" t="b">
        <f t="shared" si="28"/>
        <v>1</v>
      </c>
      <c r="AZ376" s="1" t="e">
        <f t="shared" si="29"/>
        <v>#REF!</v>
      </c>
    </row>
    <row r="377" spans="32:52" ht="15.75" customHeight="1" x14ac:dyDescent="0.2">
      <c r="AF377" s="16">
        <f t="shared" si="15"/>
        <v>0</v>
      </c>
      <c r="AG377" s="17">
        <f t="shared" si="16"/>
        <v>1</v>
      </c>
      <c r="AH377" s="17" t="e">
        <f t="shared" si="17"/>
        <v>#VALUE!</v>
      </c>
      <c r="AI377" s="18" t="e">
        <f>IFERROR(IF(L377="DA",0,IF(L377="TN",VALUE(LEFT(RIGHT(F377,4),1)),IFERROR(VLOOKUP(C377,#REF!,3,0),VLOOKUP(VALUE(C377),#REF!,3,0))*AG377)),AM377+AN377+AO377)</f>
        <v>#VALUE!</v>
      </c>
      <c r="AJ377" s="18">
        <f t="shared" si="18"/>
        <v>0</v>
      </c>
      <c r="AK377" s="19">
        <f t="shared" si="19"/>
        <v>0</v>
      </c>
      <c r="AM377" s="4" t="e">
        <f t="shared" si="20"/>
        <v>#VALUE!</v>
      </c>
      <c r="AN377" s="4" t="e">
        <f t="shared" si="21"/>
        <v>#VALUE!</v>
      </c>
      <c r="AO377" s="1" t="e">
        <f t="shared" si="22"/>
        <v>#VALUE!</v>
      </c>
      <c r="AP377" s="20" t="e">
        <f>VLOOKUP(C377,#REF!,4,0)</f>
        <v>#REF!</v>
      </c>
      <c r="AQ377" s="1">
        <f>IFERROR(VLOOKUP(AF377,#REF!,6,0),IF(AJ377&gt;1,AJ377-1,AJ377))</f>
        <v>0</v>
      </c>
      <c r="AR377" s="1">
        <f>IFERROR(VLOOKUP(AF377,#REF!,24,0),0)</f>
        <v>0</v>
      </c>
      <c r="AS377" s="1" t="e">
        <f t="shared" si="23"/>
        <v>#VALUE!</v>
      </c>
      <c r="AT377" s="1" t="e">
        <f t="shared" si="24"/>
        <v>#VALUE!</v>
      </c>
      <c r="AU377" s="1" t="e">
        <f t="shared" si="25"/>
        <v>#VALUE!</v>
      </c>
      <c r="AV377" s="21">
        <f t="shared" si="26"/>
        <v>0</v>
      </c>
      <c r="AW377" s="21" cm="1">
        <f t="array" ref="AW377">IF(L377="DATN",0,IF(L377="DA",IF(LEN(Q377)=0,0,0.2),IF(L377="TN",IF(H377="KSCQ",1,1.5), _xlfn.SWITCH(H377,"CN",1.5,"KSCQ",1.5,"CTTT",2,"HEDSPI",1.8,"Viet-Phap",1.8,"KSTN",1.8,"ThSKH",2,"ThSKT",2,"SIE",2,"LATS",2,"KSCLC",1.8,0))))</f>
        <v>0</v>
      </c>
      <c r="AX377" s="1">
        <f t="shared" si="27"/>
        <v>0</v>
      </c>
      <c r="AY377" s="1" t="b">
        <f t="shared" si="28"/>
        <v>1</v>
      </c>
      <c r="AZ377" s="1" t="e">
        <f t="shared" si="29"/>
        <v>#REF!</v>
      </c>
    </row>
    <row r="378" spans="32:52" ht="15.75" customHeight="1" x14ac:dyDescent="0.2">
      <c r="AF378" s="16">
        <f t="shared" si="15"/>
        <v>0</v>
      </c>
      <c r="AG378" s="17">
        <f t="shared" si="16"/>
        <v>1</v>
      </c>
      <c r="AH378" s="17" t="e">
        <f t="shared" si="17"/>
        <v>#VALUE!</v>
      </c>
      <c r="AI378" s="18" t="e">
        <f>IFERROR(IF(L378="DA",0,IF(L378="TN",VALUE(LEFT(RIGHT(F378,4),1)),IFERROR(VLOOKUP(C378,#REF!,3,0),VLOOKUP(VALUE(C378),#REF!,3,0))*AG378)),AM378+AN378+AO378)</f>
        <v>#VALUE!</v>
      </c>
      <c r="AJ378" s="18">
        <f t="shared" si="18"/>
        <v>0</v>
      </c>
      <c r="AK378" s="19">
        <f t="shared" si="19"/>
        <v>0</v>
      </c>
      <c r="AM378" s="4" t="e">
        <f t="shared" si="20"/>
        <v>#VALUE!</v>
      </c>
      <c r="AN378" s="4" t="e">
        <f t="shared" si="21"/>
        <v>#VALUE!</v>
      </c>
      <c r="AO378" s="1" t="e">
        <f t="shared" si="22"/>
        <v>#VALUE!</v>
      </c>
      <c r="AP378" s="20" t="e">
        <f>VLOOKUP(C378,#REF!,4,0)</f>
        <v>#REF!</v>
      </c>
      <c r="AQ378" s="1">
        <f>IFERROR(VLOOKUP(AF378,#REF!,6,0),IF(AJ378&gt;1,AJ378-1,AJ378))</f>
        <v>0</v>
      </c>
      <c r="AR378" s="1">
        <f>IFERROR(VLOOKUP(AF378,#REF!,24,0),0)</f>
        <v>0</v>
      </c>
      <c r="AS378" s="1" t="e">
        <f t="shared" si="23"/>
        <v>#VALUE!</v>
      </c>
      <c r="AT378" s="1" t="e">
        <f t="shared" si="24"/>
        <v>#VALUE!</v>
      </c>
      <c r="AU378" s="1" t="e">
        <f t="shared" si="25"/>
        <v>#VALUE!</v>
      </c>
      <c r="AV378" s="21">
        <f t="shared" si="26"/>
        <v>0</v>
      </c>
      <c r="AW378" s="21" cm="1">
        <f t="array" ref="AW378">IF(L378="DATN",0,IF(L378="DA",IF(LEN(Q378)=0,0,0.2),IF(L378="TN",IF(H378="KSCQ",1,1.5), _xlfn.SWITCH(H378,"CN",1.5,"KSCQ",1.5,"CTTT",2,"HEDSPI",1.8,"Viet-Phap",1.8,"KSTN",1.8,"ThSKH",2,"ThSKT",2,"SIE",2,"LATS",2,"KSCLC",1.8,0))))</f>
        <v>0</v>
      </c>
      <c r="AX378" s="1">
        <f t="shared" si="27"/>
        <v>0</v>
      </c>
      <c r="AY378" s="1" t="b">
        <f t="shared" si="28"/>
        <v>1</v>
      </c>
      <c r="AZ378" s="1" t="e">
        <f t="shared" si="29"/>
        <v>#REF!</v>
      </c>
    </row>
    <row r="379" spans="32:52" ht="15.75" customHeight="1" x14ac:dyDescent="0.2">
      <c r="AF379" s="16">
        <f t="shared" si="15"/>
        <v>0</v>
      </c>
      <c r="AG379" s="17">
        <f t="shared" si="16"/>
        <v>1</v>
      </c>
      <c r="AH379" s="17" t="e">
        <f t="shared" si="17"/>
        <v>#VALUE!</v>
      </c>
      <c r="AI379" s="18" t="e">
        <f>IFERROR(IF(L379="DA",0,IF(L379="TN",VALUE(LEFT(RIGHT(F379,4),1)),IFERROR(VLOOKUP(C379,#REF!,3,0),VLOOKUP(VALUE(C379),#REF!,3,0))*AG379)),AM379+AN379+AO379)</f>
        <v>#VALUE!</v>
      </c>
      <c r="AJ379" s="18">
        <f t="shared" si="18"/>
        <v>0</v>
      </c>
      <c r="AK379" s="19">
        <f t="shared" si="19"/>
        <v>0</v>
      </c>
      <c r="AM379" s="4" t="e">
        <f t="shared" si="20"/>
        <v>#VALUE!</v>
      </c>
      <c r="AN379" s="4" t="e">
        <f t="shared" si="21"/>
        <v>#VALUE!</v>
      </c>
      <c r="AO379" s="1" t="e">
        <f t="shared" si="22"/>
        <v>#VALUE!</v>
      </c>
      <c r="AP379" s="20" t="e">
        <f>VLOOKUP(C379,#REF!,4,0)</f>
        <v>#REF!</v>
      </c>
      <c r="AQ379" s="1">
        <f>IFERROR(VLOOKUP(AF379,#REF!,6,0),IF(AJ379&gt;1,AJ379-1,AJ379))</f>
        <v>0</v>
      </c>
      <c r="AR379" s="1">
        <f>IFERROR(VLOOKUP(AF379,#REF!,24,0),0)</f>
        <v>0</v>
      </c>
      <c r="AS379" s="1" t="e">
        <f t="shared" si="23"/>
        <v>#VALUE!</v>
      </c>
      <c r="AT379" s="1" t="e">
        <f t="shared" si="24"/>
        <v>#VALUE!</v>
      </c>
      <c r="AU379" s="1" t="e">
        <f t="shared" si="25"/>
        <v>#VALUE!</v>
      </c>
      <c r="AV379" s="21">
        <f t="shared" si="26"/>
        <v>0</v>
      </c>
      <c r="AW379" s="21" cm="1">
        <f t="array" ref="AW379">IF(L379="DATN",0,IF(L379="DA",IF(LEN(Q379)=0,0,0.2),IF(L379="TN",IF(H379="KSCQ",1,1.5), _xlfn.SWITCH(H379,"CN",1.5,"KSCQ",1.5,"CTTT",2,"HEDSPI",1.8,"Viet-Phap",1.8,"KSTN",1.8,"ThSKH",2,"ThSKT",2,"SIE",2,"LATS",2,"KSCLC",1.8,0))))</f>
        <v>0</v>
      </c>
      <c r="AX379" s="1">
        <f t="shared" si="27"/>
        <v>0</v>
      </c>
      <c r="AY379" s="1" t="b">
        <f t="shared" si="28"/>
        <v>1</v>
      </c>
      <c r="AZ379" s="1" t="e">
        <f t="shared" si="29"/>
        <v>#REF!</v>
      </c>
    </row>
    <row r="380" spans="32:52" ht="15.75" customHeight="1" x14ac:dyDescent="0.2">
      <c r="AF380" s="16">
        <f t="shared" si="15"/>
        <v>0</v>
      </c>
      <c r="AG380" s="17">
        <f t="shared" si="16"/>
        <v>1</v>
      </c>
      <c r="AH380" s="17" t="e">
        <f t="shared" si="17"/>
        <v>#VALUE!</v>
      </c>
      <c r="AI380" s="18" t="e">
        <f>IFERROR(IF(L380="DA",0,IF(L380="TN",VALUE(LEFT(RIGHT(F380,4),1)),IFERROR(VLOOKUP(C380,#REF!,3,0),VLOOKUP(VALUE(C380),#REF!,3,0))*AG380)),AM380+AN380+AO380)</f>
        <v>#VALUE!</v>
      </c>
      <c r="AJ380" s="18">
        <f t="shared" si="18"/>
        <v>0</v>
      </c>
      <c r="AK380" s="19">
        <f t="shared" si="19"/>
        <v>0</v>
      </c>
      <c r="AM380" s="4" t="e">
        <f t="shared" si="20"/>
        <v>#VALUE!</v>
      </c>
      <c r="AN380" s="4" t="e">
        <f t="shared" si="21"/>
        <v>#VALUE!</v>
      </c>
      <c r="AO380" s="1" t="e">
        <f t="shared" si="22"/>
        <v>#VALUE!</v>
      </c>
      <c r="AP380" s="20" t="e">
        <f>VLOOKUP(C380,#REF!,4,0)</f>
        <v>#REF!</v>
      </c>
      <c r="AQ380" s="1">
        <f>IFERROR(VLOOKUP(AF380,#REF!,6,0),IF(AJ380&gt;1,AJ380-1,AJ380))</f>
        <v>0</v>
      </c>
      <c r="AR380" s="1">
        <f>IFERROR(VLOOKUP(AF380,#REF!,24,0),0)</f>
        <v>0</v>
      </c>
      <c r="AS380" s="1" t="e">
        <f t="shared" si="23"/>
        <v>#VALUE!</v>
      </c>
      <c r="AT380" s="1" t="e">
        <f t="shared" si="24"/>
        <v>#VALUE!</v>
      </c>
      <c r="AU380" s="1" t="e">
        <f t="shared" si="25"/>
        <v>#VALUE!</v>
      </c>
      <c r="AV380" s="21">
        <f t="shared" si="26"/>
        <v>0</v>
      </c>
      <c r="AW380" s="21" cm="1">
        <f t="array" ref="AW380">IF(L380="DATN",0,IF(L380="DA",IF(LEN(Q380)=0,0,0.2),IF(L380="TN",IF(H380="KSCQ",1,1.5), _xlfn.SWITCH(H380,"CN",1.5,"KSCQ",1.5,"CTTT",2,"HEDSPI",1.8,"Viet-Phap",1.8,"KSTN",1.8,"ThSKH",2,"ThSKT",2,"SIE",2,"LATS",2,"KSCLC",1.8,0))))</f>
        <v>0</v>
      </c>
      <c r="AX380" s="1">
        <f t="shared" si="27"/>
        <v>0</v>
      </c>
      <c r="AY380" s="1" t="b">
        <f t="shared" si="28"/>
        <v>1</v>
      </c>
      <c r="AZ380" s="1" t="e">
        <f t="shared" si="29"/>
        <v>#REF!</v>
      </c>
    </row>
    <row r="381" spans="32:52" ht="15.75" customHeight="1" x14ac:dyDescent="0.2">
      <c r="AF381" s="16">
        <f t="shared" si="15"/>
        <v>0</v>
      </c>
      <c r="AG381" s="17">
        <f t="shared" si="16"/>
        <v>1</v>
      </c>
      <c r="AH381" s="17" t="e">
        <f t="shared" si="17"/>
        <v>#VALUE!</v>
      </c>
      <c r="AI381" s="18" t="e">
        <f>IFERROR(IF(L381="DA",0,IF(L381="TN",VALUE(LEFT(RIGHT(F381,4),1)),IFERROR(VLOOKUP(C381,#REF!,3,0),VLOOKUP(VALUE(C381),#REF!,3,0))*AG381)),AM381+AN381+AO381)</f>
        <v>#VALUE!</v>
      </c>
      <c r="AJ381" s="18">
        <f t="shared" si="18"/>
        <v>0</v>
      </c>
      <c r="AK381" s="19">
        <f t="shared" si="19"/>
        <v>0</v>
      </c>
      <c r="AM381" s="4" t="e">
        <f t="shared" si="20"/>
        <v>#VALUE!</v>
      </c>
      <c r="AN381" s="4" t="e">
        <f t="shared" si="21"/>
        <v>#VALUE!</v>
      </c>
      <c r="AO381" s="1" t="e">
        <f t="shared" si="22"/>
        <v>#VALUE!</v>
      </c>
      <c r="AP381" s="20" t="e">
        <f>VLOOKUP(C381,#REF!,4,0)</f>
        <v>#REF!</v>
      </c>
      <c r="AQ381" s="1">
        <f>IFERROR(VLOOKUP(AF381,#REF!,6,0),IF(AJ381&gt;1,AJ381-1,AJ381))</f>
        <v>0</v>
      </c>
      <c r="AR381" s="1">
        <f>IFERROR(VLOOKUP(AF381,#REF!,24,0),0)</f>
        <v>0</v>
      </c>
      <c r="AS381" s="1" t="e">
        <f t="shared" si="23"/>
        <v>#VALUE!</v>
      </c>
      <c r="AT381" s="1" t="e">
        <f t="shared" si="24"/>
        <v>#VALUE!</v>
      </c>
      <c r="AU381" s="1" t="e">
        <f t="shared" si="25"/>
        <v>#VALUE!</v>
      </c>
      <c r="AV381" s="21">
        <f t="shared" si="26"/>
        <v>0</v>
      </c>
      <c r="AW381" s="21" cm="1">
        <f t="array" ref="AW381">IF(L381="DATN",0,IF(L381="DA",IF(LEN(Q381)=0,0,0.2),IF(L381="TN",IF(H381="KSCQ",1,1.5), _xlfn.SWITCH(H381,"CN",1.5,"KSCQ",1.5,"CTTT",2,"HEDSPI",1.8,"Viet-Phap",1.8,"KSTN",1.8,"ThSKH",2,"ThSKT",2,"SIE",2,"LATS",2,"KSCLC",1.8,0))))</f>
        <v>0</v>
      </c>
      <c r="AX381" s="1">
        <f t="shared" si="27"/>
        <v>0</v>
      </c>
      <c r="AY381" s="1" t="b">
        <f t="shared" si="28"/>
        <v>1</v>
      </c>
      <c r="AZ381" s="1" t="e">
        <f t="shared" si="29"/>
        <v>#REF!</v>
      </c>
    </row>
    <row r="382" spans="32:52" ht="15.75" customHeight="1" x14ac:dyDescent="0.2">
      <c r="AF382" s="16">
        <f t="shared" si="15"/>
        <v>0</v>
      </c>
      <c r="AG382" s="17">
        <f t="shared" si="16"/>
        <v>1</v>
      </c>
      <c r="AH382" s="17" t="e">
        <f t="shared" si="17"/>
        <v>#VALUE!</v>
      </c>
      <c r="AI382" s="18" t="e">
        <f>IFERROR(IF(L382="DA",0,IF(L382="TN",VALUE(LEFT(RIGHT(F382,4),1)),IFERROR(VLOOKUP(C382,#REF!,3,0),VLOOKUP(VALUE(C382),#REF!,3,0))*AG382)),AM382+AN382+AO382)</f>
        <v>#VALUE!</v>
      </c>
      <c r="AJ382" s="18">
        <f t="shared" si="18"/>
        <v>0</v>
      </c>
      <c r="AK382" s="19">
        <f t="shared" si="19"/>
        <v>0</v>
      </c>
      <c r="AM382" s="4" t="e">
        <f t="shared" si="20"/>
        <v>#VALUE!</v>
      </c>
      <c r="AN382" s="4" t="e">
        <f t="shared" si="21"/>
        <v>#VALUE!</v>
      </c>
      <c r="AO382" s="1" t="e">
        <f t="shared" si="22"/>
        <v>#VALUE!</v>
      </c>
      <c r="AP382" s="20" t="e">
        <f>VLOOKUP(C382,#REF!,4,0)</f>
        <v>#REF!</v>
      </c>
      <c r="AQ382" s="1">
        <f>IFERROR(VLOOKUP(AF382,#REF!,6,0),IF(AJ382&gt;1,AJ382-1,AJ382))</f>
        <v>0</v>
      </c>
      <c r="AR382" s="1">
        <f>IFERROR(VLOOKUP(AF382,#REF!,24,0),0)</f>
        <v>0</v>
      </c>
      <c r="AS382" s="1" t="e">
        <f t="shared" si="23"/>
        <v>#VALUE!</v>
      </c>
      <c r="AT382" s="1" t="e">
        <f t="shared" si="24"/>
        <v>#VALUE!</v>
      </c>
      <c r="AU382" s="1" t="e">
        <f t="shared" si="25"/>
        <v>#VALUE!</v>
      </c>
      <c r="AV382" s="21">
        <f t="shared" si="26"/>
        <v>0</v>
      </c>
      <c r="AW382" s="21" cm="1">
        <f t="array" ref="AW382">IF(L382="DATN",0,IF(L382="DA",IF(LEN(Q382)=0,0,0.2),IF(L382="TN",IF(H382="KSCQ",1,1.5), _xlfn.SWITCH(H382,"CN",1.5,"KSCQ",1.5,"CTTT",2,"HEDSPI",1.8,"Viet-Phap",1.8,"KSTN",1.8,"ThSKH",2,"ThSKT",2,"SIE",2,"LATS",2,"KSCLC",1.8,0))))</f>
        <v>0</v>
      </c>
      <c r="AX382" s="1">
        <f t="shared" si="27"/>
        <v>0</v>
      </c>
      <c r="AY382" s="1" t="b">
        <f t="shared" si="28"/>
        <v>1</v>
      </c>
      <c r="AZ382" s="1" t="e">
        <f t="shared" si="29"/>
        <v>#REF!</v>
      </c>
    </row>
    <row r="383" spans="32:52" ht="15.75" customHeight="1" x14ac:dyDescent="0.2">
      <c r="AF383" s="16">
        <f t="shared" si="15"/>
        <v>0</v>
      </c>
      <c r="AG383" s="17">
        <f t="shared" si="16"/>
        <v>1</v>
      </c>
      <c r="AH383" s="17" t="e">
        <f t="shared" si="17"/>
        <v>#VALUE!</v>
      </c>
      <c r="AI383" s="18" t="e">
        <f>IFERROR(IF(L383="DA",0,IF(L383="TN",VALUE(LEFT(RIGHT(F383,4),1)),IFERROR(VLOOKUP(C383,#REF!,3,0),VLOOKUP(VALUE(C383),#REF!,3,0))*AG383)),AM383+AN383+AO383)</f>
        <v>#VALUE!</v>
      </c>
      <c r="AJ383" s="18">
        <f t="shared" si="18"/>
        <v>0</v>
      </c>
      <c r="AK383" s="19">
        <f t="shared" si="19"/>
        <v>0</v>
      </c>
      <c r="AM383" s="4" t="e">
        <f t="shared" si="20"/>
        <v>#VALUE!</v>
      </c>
      <c r="AN383" s="4" t="e">
        <f t="shared" si="21"/>
        <v>#VALUE!</v>
      </c>
      <c r="AO383" s="1" t="e">
        <f t="shared" si="22"/>
        <v>#VALUE!</v>
      </c>
      <c r="AP383" s="20" t="e">
        <f>VLOOKUP(C383,#REF!,4,0)</f>
        <v>#REF!</v>
      </c>
      <c r="AQ383" s="1">
        <f>IFERROR(VLOOKUP(AF383,#REF!,6,0),IF(AJ383&gt;1,AJ383-1,AJ383))</f>
        <v>0</v>
      </c>
      <c r="AR383" s="1">
        <f>IFERROR(VLOOKUP(AF383,#REF!,24,0),0)</f>
        <v>0</v>
      </c>
      <c r="AS383" s="1" t="e">
        <f t="shared" si="23"/>
        <v>#VALUE!</v>
      </c>
      <c r="AT383" s="1" t="e">
        <f t="shared" si="24"/>
        <v>#VALUE!</v>
      </c>
      <c r="AU383" s="1" t="e">
        <f t="shared" si="25"/>
        <v>#VALUE!</v>
      </c>
      <c r="AV383" s="21">
        <f t="shared" si="26"/>
        <v>0</v>
      </c>
      <c r="AW383" s="21" cm="1">
        <f t="array" ref="AW383">IF(L383="DATN",0,IF(L383="DA",IF(LEN(Q383)=0,0,0.2),IF(L383="TN",IF(H383="KSCQ",1,1.5), _xlfn.SWITCH(H383,"CN",1.5,"KSCQ",1.5,"CTTT",2,"HEDSPI",1.8,"Viet-Phap",1.8,"KSTN",1.8,"ThSKH",2,"ThSKT",2,"SIE",2,"LATS",2,"KSCLC",1.8,0))))</f>
        <v>0</v>
      </c>
      <c r="AX383" s="1">
        <f t="shared" si="27"/>
        <v>0</v>
      </c>
      <c r="AY383" s="1" t="b">
        <f t="shared" si="28"/>
        <v>1</v>
      </c>
      <c r="AZ383" s="1" t="e">
        <f t="shared" si="29"/>
        <v>#REF!</v>
      </c>
    </row>
    <row r="384" spans="32:52" ht="15.75" customHeight="1" x14ac:dyDescent="0.2">
      <c r="AF384" s="16">
        <f t="shared" si="15"/>
        <v>0</v>
      </c>
      <c r="AG384" s="17">
        <f t="shared" si="16"/>
        <v>1</v>
      </c>
      <c r="AH384" s="17" t="e">
        <f t="shared" si="17"/>
        <v>#VALUE!</v>
      </c>
      <c r="AI384" s="18" t="e">
        <f>IFERROR(IF(L384="DA",0,IF(L384="TN",VALUE(LEFT(RIGHT(F384,4),1)),IFERROR(VLOOKUP(C384,#REF!,3,0),VLOOKUP(VALUE(C384),#REF!,3,0))*AG384)),AM384+AN384+AO384)</f>
        <v>#VALUE!</v>
      </c>
      <c r="AJ384" s="18">
        <f t="shared" si="18"/>
        <v>0</v>
      </c>
      <c r="AK384" s="19">
        <f t="shared" si="19"/>
        <v>0</v>
      </c>
      <c r="AM384" s="4" t="e">
        <f t="shared" si="20"/>
        <v>#VALUE!</v>
      </c>
      <c r="AN384" s="4" t="e">
        <f t="shared" si="21"/>
        <v>#VALUE!</v>
      </c>
      <c r="AO384" s="1" t="e">
        <f t="shared" si="22"/>
        <v>#VALUE!</v>
      </c>
      <c r="AP384" s="20" t="e">
        <f>VLOOKUP(C384,#REF!,4,0)</f>
        <v>#REF!</v>
      </c>
      <c r="AQ384" s="1">
        <f>IFERROR(VLOOKUP(AF384,#REF!,6,0),IF(AJ384&gt;1,AJ384-1,AJ384))</f>
        <v>0</v>
      </c>
      <c r="AR384" s="1">
        <f>IFERROR(VLOOKUP(AF384,#REF!,24,0),0)</f>
        <v>0</v>
      </c>
      <c r="AS384" s="1" t="e">
        <f t="shared" si="23"/>
        <v>#VALUE!</v>
      </c>
      <c r="AT384" s="1" t="e">
        <f t="shared" si="24"/>
        <v>#VALUE!</v>
      </c>
      <c r="AU384" s="1" t="e">
        <f t="shared" si="25"/>
        <v>#VALUE!</v>
      </c>
      <c r="AV384" s="21">
        <f t="shared" si="26"/>
        <v>0</v>
      </c>
      <c r="AW384" s="21" cm="1">
        <f t="array" ref="AW384">IF(L384="DATN",0,IF(L384="DA",IF(LEN(Q384)=0,0,0.2),IF(L384="TN",IF(H384="KSCQ",1,1.5), _xlfn.SWITCH(H384,"CN",1.5,"KSCQ",1.5,"CTTT",2,"HEDSPI",1.8,"Viet-Phap",1.8,"KSTN",1.8,"ThSKH",2,"ThSKT",2,"SIE",2,"LATS",2,"KSCLC",1.8,0))))</f>
        <v>0</v>
      </c>
      <c r="AX384" s="1">
        <f t="shared" si="27"/>
        <v>0</v>
      </c>
      <c r="AY384" s="1" t="b">
        <f t="shared" si="28"/>
        <v>1</v>
      </c>
      <c r="AZ384" s="1" t="e">
        <f t="shared" si="29"/>
        <v>#REF!</v>
      </c>
    </row>
    <row r="385" spans="32:52" ht="15.75" customHeight="1" x14ac:dyDescent="0.2">
      <c r="AF385" s="16">
        <f t="shared" si="15"/>
        <v>0</v>
      </c>
      <c r="AG385" s="17">
        <f t="shared" si="16"/>
        <v>1</v>
      </c>
      <c r="AH385" s="17" t="e">
        <f t="shared" si="17"/>
        <v>#VALUE!</v>
      </c>
      <c r="AI385" s="18" t="e">
        <f>IFERROR(IF(L385="DA",0,IF(L385="TN",VALUE(LEFT(RIGHT(F385,4),1)),IFERROR(VLOOKUP(C385,#REF!,3,0),VLOOKUP(VALUE(C385),#REF!,3,0))*AG385)),AM385+AN385+AO385)</f>
        <v>#VALUE!</v>
      </c>
      <c r="AJ385" s="18">
        <f t="shared" si="18"/>
        <v>0</v>
      </c>
      <c r="AK385" s="19">
        <f t="shared" si="19"/>
        <v>0</v>
      </c>
      <c r="AM385" s="4" t="e">
        <f t="shared" si="20"/>
        <v>#VALUE!</v>
      </c>
      <c r="AN385" s="4" t="e">
        <f t="shared" si="21"/>
        <v>#VALUE!</v>
      </c>
      <c r="AO385" s="1" t="e">
        <f t="shared" si="22"/>
        <v>#VALUE!</v>
      </c>
      <c r="AP385" s="20" t="e">
        <f>VLOOKUP(C385,#REF!,4,0)</f>
        <v>#REF!</v>
      </c>
      <c r="AQ385" s="1">
        <f>IFERROR(VLOOKUP(AF385,#REF!,6,0),IF(AJ385&gt;1,AJ385-1,AJ385))</f>
        <v>0</v>
      </c>
      <c r="AR385" s="1">
        <f>IFERROR(VLOOKUP(AF385,#REF!,24,0),0)</f>
        <v>0</v>
      </c>
      <c r="AS385" s="1" t="e">
        <f t="shared" si="23"/>
        <v>#VALUE!</v>
      </c>
      <c r="AT385" s="1" t="e">
        <f t="shared" si="24"/>
        <v>#VALUE!</v>
      </c>
      <c r="AU385" s="1" t="e">
        <f t="shared" si="25"/>
        <v>#VALUE!</v>
      </c>
      <c r="AV385" s="21">
        <f t="shared" si="26"/>
        <v>0</v>
      </c>
      <c r="AW385" s="21" cm="1">
        <f t="array" ref="AW385">IF(L385="DATN",0,IF(L385="DA",IF(LEN(Q385)=0,0,0.2),IF(L385="TN",IF(H385="KSCQ",1,1.5), _xlfn.SWITCH(H385,"CN",1.5,"KSCQ",1.5,"CTTT",2,"HEDSPI",1.8,"Viet-Phap",1.8,"KSTN",1.8,"ThSKH",2,"ThSKT",2,"SIE",2,"LATS",2,"KSCLC",1.8,0))))</f>
        <v>0</v>
      </c>
      <c r="AX385" s="1">
        <f t="shared" si="27"/>
        <v>0</v>
      </c>
      <c r="AY385" s="1" t="b">
        <f t="shared" si="28"/>
        <v>1</v>
      </c>
      <c r="AZ385" s="1" t="e">
        <f t="shared" si="29"/>
        <v>#REF!</v>
      </c>
    </row>
    <row r="386" spans="32:52" ht="15.75" customHeight="1" x14ac:dyDescent="0.2">
      <c r="AF386" s="16">
        <f t="shared" si="15"/>
        <v>0</v>
      </c>
      <c r="AG386" s="17">
        <f t="shared" si="16"/>
        <v>1</v>
      </c>
      <c r="AH386" s="17" t="e">
        <f t="shared" si="17"/>
        <v>#VALUE!</v>
      </c>
      <c r="AI386" s="18" t="e">
        <f>IFERROR(IF(L386="DA",0,IF(L386="TN",VALUE(LEFT(RIGHT(F386,4),1)),IFERROR(VLOOKUP(C386,#REF!,3,0),VLOOKUP(VALUE(C386),#REF!,3,0))*AG386)),AM386+AN386+AO386)</f>
        <v>#VALUE!</v>
      </c>
      <c r="AJ386" s="18">
        <f t="shared" si="18"/>
        <v>0</v>
      </c>
      <c r="AK386" s="19">
        <f t="shared" si="19"/>
        <v>0</v>
      </c>
      <c r="AM386" s="4" t="e">
        <f t="shared" si="20"/>
        <v>#VALUE!</v>
      </c>
      <c r="AN386" s="4" t="e">
        <f t="shared" si="21"/>
        <v>#VALUE!</v>
      </c>
      <c r="AO386" s="1" t="e">
        <f t="shared" si="22"/>
        <v>#VALUE!</v>
      </c>
      <c r="AP386" s="20" t="e">
        <f>VLOOKUP(C386,#REF!,4,0)</f>
        <v>#REF!</v>
      </c>
      <c r="AQ386" s="1">
        <f>IFERROR(VLOOKUP(AF386,#REF!,6,0),IF(AJ386&gt;1,AJ386-1,AJ386))</f>
        <v>0</v>
      </c>
      <c r="AR386" s="1">
        <f>IFERROR(VLOOKUP(AF386,#REF!,24,0),0)</f>
        <v>0</v>
      </c>
      <c r="AS386" s="1" t="e">
        <f t="shared" si="23"/>
        <v>#VALUE!</v>
      </c>
      <c r="AT386" s="1" t="e">
        <f t="shared" si="24"/>
        <v>#VALUE!</v>
      </c>
      <c r="AU386" s="1" t="e">
        <f t="shared" si="25"/>
        <v>#VALUE!</v>
      </c>
      <c r="AV386" s="21">
        <f t="shared" si="26"/>
        <v>0</v>
      </c>
      <c r="AW386" s="21" cm="1">
        <f t="array" ref="AW386">IF(L386="DATN",0,IF(L386="DA",IF(LEN(Q386)=0,0,0.2),IF(L386="TN",IF(H386="KSCQ",1,1.5), _xlfn.SWITCH(H386,"CN",1.5,"KSCQ",1.5,"CTTT",2,"HEDSPI",1.8,"Viet-Phap",1.8,"KSTN",1.8,"ThSKH",2,"ThSKT",2,"SIE",2,"LATS",2,"KSCLC",1.8,0))))</f>
        <v>0</v>
      </c>
      <c r="AX386" s="1">
        <f t="shared" si="27"/>
        <v>0</v>
      </c>
      <c r="AY386" s="1" t="b">
        <f t="shared" si="28"/>
        <v>1</v>
      </c>
      <c r="AZ386" s="1" t="e">
        <f t="shared" si="29"/>
        <v>#REF!</v>
      </c>
    </row>
    <row r="387" spans="32:52" ht="15.75" customHeight="1" x14ac:dyDescent="0.2">
      <c r="AF387" s="16">
        <f t="shared" si="15"/>
        <v>0</v>
      </c>
      <c r="AG387" s="17">
        <f t="shared" si="16"/>
        <v>1</v>
      </c>
      <c r="AH387" s="17" t="e">
        <f t="shared" si="17"/>
        <v>#VALUE!</v>
      </c>
      <c r="AI387" s="18" t="e">
        <f>IFERROR(IF(L387="DA",0,IF(L387="TN",VALUE(LEFT(RIGHT(F387,4),1)),IFERROR(VLOOKUP(C387,#REF!,3,0),VLOOKUP(VALUE(C387),#REF!,3,0))*AG387)),AM387+AN387+AO387)</f>
        <v>#VALUE!</v>
      </c>
      <c r="AJ387" s="18">
        <f t="shared" si="18"/>
        <v>0</v>
      </c>
      <c r="AK387" s="19">
        <f t="shared" si="19"/>
        <v>0</v>
      </c>
      <c r="AM387" s="4" t="e">
        <f t="shared" si="20"/>
        <v>#VALUE!</v>
      </c>
      <c r="AN387" s="4" t="e">
        <f t="shared" si="21"/>
        <v>#VALUE!</v>
      </c>
      <c r="AO387" s="1" t="e">
        <f t="shared" si="22"/>
        <v>#VALUE!</v>
      </c>
      <c r="AP387" s="20" t="e">
        <f>VLOOKUP(C387,#REF!,4,0)</f>
        <v>#REF!</v>
      </c>
      <c r="AQ387" s="1">
        <f>IFERROR(VLOOKUP(AF387,#REF!,6,0),IF(AJ387&gt;1,AJ387-1,AJ387))</f>
        <v>0</v>
      </c>
      <c r="AR387" s="1">
        <f>IFERROR(VLOOKUP(AF387,#REF!,24,0),0)</f>
        <v>0</v>
      </c>
      <c r="AS387" s="1" t="e">
        <f t="shared" si="23"/>
        <v>#VALUE!</v>
      </c>
      <c r="AT387" s="1" t="e">
        <f t="shared" si="24"/>
        <v>#VALUE!</v>
      </c>
      <c r="AU387" s="1" t="e">
        <f t="shared" si="25"/>
        <v>#VALUE!</v>
      </c>
      <c r="AV387" s="21">
        <f t="shared" si="26"/>
        <v>0</v>
      </c>
      <c r="AW387" s="21" cm="1">
        <f t="array" ref="AW387">IF(L387="DATN",0,IF(L387="DA",IF(LEN(Q387)=0,0,0.2),IF(L387="TN",IF(H387="KSCQ",1,1.5), _xlfn.SWITCH(H387,"CN",1.5,"KSCQ",1.5,"CTTT",2,"HEDSPI",1.8,"Viet-Phap",1.8,"KSTN",1.8,"ThSKH",2,"ThSKT",2,"SIE",2,"LATS",2,"KSCLC",1.8,0))))</f>
        <v>0</v>
      </c>
      <c r="AX387" s="1">
        <f t="shared" si="27"/>
        <v>0</v>
      </c>
      <c r="AY387" s="1" t="b">
        <f t="shared" si="28"/>
        <v>1</v>
      </c>
      <c r="AZ387" s="1" t="e">
        <f t="shared" si="29"/>
        <v>#REF!</v>
      </c>
    </row>
    <row r="388" spans="32:52" ht="15.75" customHeight="1" x14ac:dyDescent="0.2">
      <c r="AF388" s="16">
        <f t="shared" si="15"/>
        <v>0</v>
      </c>
      <c r="AG388" s="17">
        <f t="shared" si="16"/>
        <v>1</v>
      </c>
      <c r="AH388" s="17" t="e">
        <f t="shared" si="17"/>
        <v>#VALUE!</v>
      </c>
      <c r="AI388" s="18" t="e">
        <f>IFERROR(IF(L388="DA",0,IF(L388="TN",VALUE(LEFT(RIGHT(F388,4),1)),IFERROR(VLOOKUP(C388,#REF!,3,0),VLOOKUP(VALUE(C388),#REF!,3,0))*AG388)),AM388+AN388+AO388)</f>
        <v>#VALUE!</v>
      </c>
      <c r="AJ388" s="18">
        <f t="shared" si="18"/>
        <v>0</v>
      </c>
      <c r="AK388" s="19">
        <f t="shared" si="19"/>
        <v>0</v>
      </c>
      <c r="AM388" s="4" t="e">
        <f t="shared" si="20"/>
        <v>#VALUE!</v>
      </c>
      <c r="AN388" s="4" t="e">
        <f t="shared" si="21"/>
        <v>#VALUE!</v>
      </c>
      <c r="AO388" s="1" t="e">
        <f t="shared" si="22"/>
        <v>#VALUE!</v>
      </c>
      <c r="AP388" s="20" t="e">
        <f>VLOOKUP(C388,#REF!,4,0)</f>
        <v>#REF!</v>
      </c>
      <c r="AQ388" s="1">
        <f>IFERROR(VLOOKUP(AF388,#REF!,6,0),IF(AJ388&gt;1,AJ388-1,AJ388))</f>
        <v>0</v>
      </c>
      <c r="AR388" s="1">
        <f>IFERROR(VLOOKUP(AF388,#REF!,24,0),0)</f>
        <v>0</v>
      </c>
      <c r="AS388" s="1" t="e">
        <f t="shared" si="23"/>
        <v>#VALUE!</v>
      </c>
      <c r="AT388" s="1" t="e">
        <f t="shared" si="24"/>
        <v>#VALUE!</v>
      </c>
      <c r="AU388" s="1" t="e">
        <f t="shared" si="25"/>
        <v>#VALUE!</v>
      </c>
      <c r="AV388" s="21">
        <f t="shared" si="26"/>
        <v>0</v>
      </c>
      <c r="AW388" s="21" cm="1">
        <f t="array" ref="AW388">IF(L388="DATN",0,IF(L388="DA",IF(LEN(Q388)=0,0,0.2),IF(L388="TN",IF(H388="KSCQ",1,1.5), _xlfn.SWITCH(H388,"CN",1.5,"KSCQ",1.5,"CTTT",2,"HEDSPI",1.8,"Viet-Phap",1.8,"KSTN",1.8,"ThSKH",2,"ThSKT",2,"SIE",2,"LATS",2,"KSCLC",1.8,0))))</f>
        <v>0</v>
      </c>
      <c r="AX388" s="1">
        <f t="shared" si="27"/>
        <v>0</v>
      </c>
      <c r="AY388" s="1" t="b">
        <f t="shared" si="28"/>
        <v>1</v>
      </c>
      <c r="AZ388" s="1" t="e">
        <f t="shared" si="29"/>
        <v>#REF!</v>
      </c>
    </row>
    <row r="389" spans="32:52" ht="15.75" customHeight="1" x14ac:dyDescent="0.2">
      <c r="AF389" s="16">
        <f t="shared" si="15"/>
        <v>0</v>
      </c>
      <c r="AG389" s="17">
        <f t="shared" si="16"/>
        <v>1</v>
      </c>
      <c r="AH389" s="17" t="e">
        <f t="shared" si="17"/>
        <v>#VALUE!</v>
      </c>
      <c r="AI389" s="18" t="e">
        <f>IFERROR(IF(L389="DA",0,IF(L389="TN",VALUE(LEFT(RIGHT(F389,4),1)),IFERROR(VLOOKUP(C389,#REF!,3,0),VLOOKUP(VALUE(C389),#REF!,3,0))*AG389)),AM389+AN389+AO389)</f>
        <v>#VALUE!</v>
      </c>
      <c r="AJ389" s="18">
        <f t="shared" si="18"/>
        <v>0</v>
      </c>
      <c r="AK389" s="19">
        <f t="shared" si="19"/>
        <v>0</v>
      </c>
      <c r="AM389" s="4" t="e">
        <f t="shared" si="20"/>
        <v>#VALUE!</v>
      </c>
      <c r="AN389" s="4" t="e">
        <f t="shared" si="21"/>
        <v>#VALUE!</v>
      </c>
      <c r="AO389" s="1" t="e">
        <f t="shared" si="22"/>
        <v>#VALUE!</v>
      </c>
      <c r="AP389" s="20" t="e">
        <f>VLOOKUP(C389,#REF!,4,0)</f>
        <v>#REF!</v>
      </c>
      <c r="AQ389" s="1">
        <f>IFERROR(VLOOKUP(AF389,#REF!,6,0),IF(AJ389&gt;1,AJ389-1,AJ389))</f>
        <v>0</v>
      </c>
      <c r="AR389" s="1">
        <f>IFERROR(VLOOKUP(AF389,#REF!,24,0),0)</f>
        <v>0</v>
      </c>
      <c r="AS389" s="1" t="e">
        <f t="shared" si="23"/>
        <v>#VALUE!</v>
      </c>
      <c r="AT389" s="1" t="e">
        <f t="shared" si="24"/>
        <v>#VALUE!</v>
      </c>
      <c r="AU389" s="1" t="e">
        <f t="shared" si="25"/>
        <v>#VALUE!</v>
      </c>
      <c r="AV389" s="21">
        <f t="shared" si="26"/>
        <v>0</v>
      </c>
      <c r="AW389" s="21" cm="1">
        <f t="array" ref="AW389">IF(L389="DATN",0,IF(L389="DA",IF(LEN(Q389)=0,0,0.2),IF(L389="TN",IF(H389="KSCQ",1,1.5), _xlfn.SWITCH(H389,"CN",1.5,"KSCQ",1.5,"CTTT",2,"HEDSPI",1.8,"Viet-Phap",1.8,"KSTN",1.8,"ThSKH",2,"ThSKT",2,"SIE",2,"LATS",2,"KSCLC",1.8,0))))</f>
        <v>0</v>
      </c>
      <c r="AX389" s="1">
        <f t="shared" si="27"/>
        <v>0</v>
      </c>
      <c r="AY389" s="1" t="b">
        <f t="shared" si="28"/>
        <v>1</v>
      </c>
      <c r="AZ389" s="1" t="e">
        <f t="shared" si="29"/>
        <v>#REF!</v>
      </c>
    </row>
    <row r="390" spans="32:52" ht="15.75" customHeight="1" x14ac:dyDescent="0.2">
      <c r="AF390" s="16">
        <f t="shared" si="15"/>
        <v>0</v>
      </c>
      <c r="AG390" s="17">
        <f t="shared" si="16"/>
        <v>1</v>
      </c>
      <c r="AH390" s="17" t="e">
        <f t="shared" si="17"/>
        <v>#VALUE!</v>
      </c>
      <c r="AI390" s="18" t="e">
        <f>IFERROR(IF(L390="DA",0,IF(L390="TN",VALUE(LEFT(RIGHT(F390,4),1)),IFERROR(VLOOKUP(C390,#REF!,3,0),VLOOKUP(VALUE(C390),#REF!,3,0))*AG390)),AM390+AN390+AO390)</f>
        <v>#VALUE!</v>
      </c>
      <c r="AJ390" s="18">
        <f t="shared" si="18"/>
        <v>0</v>
      </c>
      <c r="AK390" s="19">
        <f t="shared" si="19"/>
        <v>0</v>
      </c>
      <c r="AM390" s="4" t="e">
        <f t="shared" si="20"/>
        <v>#VALUE!</v>
      </c>
      <c r="AN390" s="4" t="e">
        <f t="shared" si="21"/>
        <v>#VALUE!</v>
      </c>
      <c r="AO390" s="1" t="e">
        <f t="shared" si="22"/>
        <v>#VALUE!</v>
      </c>
      <c r="AP390" s="20" t="e">
        <f>VLOOKUP(C390,#REF!,4,0)</f>
        <v>#REF!</v>
      </c>
      <c r="AQ390" s="1">
        <f>IFERROR(VLOOKUP(AF390,#REF!,6,0),IF(AJ390&gt;1,AJ390-1,AJ390))</f>
        <v>0</v>
      </c>
      <c r="AR390" s="1">
        <f>IFERROR(VLOOKUP(AF390,#REF!,24,0),0)</f>
        <v>0</v>
      </c>
      <c r="AS390" s="1" t="e">
        <f t="shared" si="23"/>
        <v>#VALUE!</v>
      </c>
      <c r="AT390" s="1" t="e">
        <f t="shared" si="24"/>
        <v>#VALUE!</v>
      </c>
      <c r="AU390" s="1" t="e">
        <f t="shared" si="25"/>
        <v>#VALUE!</v>
      </c>
      <c r="AV390" s="21">
        <f t="shared" si="26"/>
        <v>0</v>
      </c>
      <c r="AW390" s="21" cm="1">
        <f t="array" ref="AW390">IF(L390="DATN",0,IF(L390="DA",IF(LEN(Q390)=0,0,0.2),IF(L390="TN",IF(H390="KSCQ",1,1.5), _xlfn.SWITCH(H390,"CN",1.5,"KSCQ",1.5,"CTTT",2,"HEDSPI",1.8,"Viet-Phap",1.8,"KSTN",1.8,"ThSKH",2,"ThSKT",2,"SIE",2,"LATS",2,"KSCLC",1.8,0))))</f>
        <v>0</v>
      </c>
      <c r="AX390" s="1">
        <f t="shared" si="27"/>
        <v>0</v>
      </c>
      <c r="AY390" s="1" t="b">
        <f t="shared" si="28"/>
        <v>1</v>
      </c>
      <c r="AZ390" s="1" t="e">
        <f t="shared" si="29"/>
        <v>#REF!</v>
      </c>
    </row>
    <row r="391" spans="32:52" ht="15.75" customHeight="1" x14ac:dyDescent="0.2">
      <c r="AF391" s="16">
        <f t="shared" si="15"/>
        <v>0</v>
      </c>
      <c r="AG391" s="17">
        <f t="shared" si="16"/>
        <v>1</v>
      </c>
      <c r="AH391" s="17" t="e">
        <f t="shared" si="17"/>
        <v>#VALUE!</v>
      </c>
      <c r="AI391" s="18" t="e">
        <f>IFERROR(IF(L391="DA",0,IF(L391="TN",VALUE(LEFT(RIGHT(F391,4),1)),IFERROR(VLOOKUP(C391,#REF!,3,0),VLOOKUP(VALUE(C391),#REF!,3,0))*AG391)),AM391+AN391+AO391)</f>
        <v>#VALUE!</v>
      </c>
      <c r="AJ391" s="18">
        <f t="shared" si="18"/>
        <v>0</v>
      </c>
      <c r="AK391" s="19">
        <f t="shared" si="19"/>
        <v>0</v>
      </c>
      <c r="AM391" s="4" t="e">
        <f t="shared" si="20"/>
        <v>#VALUE!</v>
      </c>
      <c r="AN391" s="4" t="e">
        <f t="shared" si="21"/>
        <v>#VALUE!</v>
      </c>
      <c r="AO391" s="1" t="e">
        <f t="shared" si="22"/>
        <v>#VALUE!</v>
      </c>
      <c r="AP391" s="20" t="e">
        <f>VLOOKUP(C391,#REF!,4,0)</f>
        <v>#REF!</v>
      </c>
      <c r="AQ391" s="1">
        <f>IFERROR(VLOOKUP(AF391,#REF!,6,0),IF(AJ391&gt;1,AJ391-1,AJ391))</f>
        <v>0</v>
      </c>
      <c r="AR391" s="1">
        <f>IFERROR(VLOOKUP(AF391,#REF!,24,0),0)</f>
        <v>0</v>
      </c>
      <c r="AS391" s="1" t="e">
        <f t="shared" si="23"/>
        <v>#VALUE!</v>
      </c>
      <c r="AT391" s="1" t="e">
        <f t="shared" si="24"/>
        <v>#VALUE!</v>
      </c>
      <c r="AU391" s="1" t="e">
        <f t="shared" si="25"/>
        <v>#VALUE!</v>
      </c>
      <c r="AV391" s="21">
        <f t="shared" si="26"/>
        <v>0</v>
      </c>
      <c r="AW391" s="21" cm="1">
        <f t="array" ref="AW391">IF(L391="DATN",0,IF(L391="DA",IF(LEN(Q391)=0,0,0.2),IF(L391="TN",IF(H391="KSCQ",1,1.5), _xlfn.SWITCH(H391,"CN",1.5,"KSCQ",1.5,"CTTT",2,"HEDSPI",1.8,"Viet-Phap",1.8,"KSTN",1.8,"ThSKH",2,"ThSKT",2,"SIE",2,"LATS",2,"KSCLC",1.8,0))))</f>
        <v>0</v>
      </c>
      <c r="AX391" s="1">
        <f t="shared" si="27"/>
        <v>0</v>
      </c>
      <c r="AY391" s="1" t="b">
        <f t="shared" si="28"/>
        <v>1</v>
      </c>
      <c r="AZ391" s="1" t="e">
        <f t="shared" si="29"/>
        <v>#REF!</v>
      </c>
    </row>
    <row r="392" spans="32:52" ht="15.75" customHeight="1" x14ac:dyDescent="0.2">
      <c r="AF392" s="16">
        <f t="shared" si="15"/>
        <v>0</v>
      </c>
      <c r="AG392" s="17">
        <f t="shared" si="16"/>
        <v>1</v>
      </c>
      <c r="AH392" s="17" t="e">
        <f t="shared" si="17"/>
        <v>#VALUE!</v>
      </c>
      <c r="AI392" s="18" t="e">
        <f>IFERROR(IF(L392="DA",0,IF(L392="TN",VALUE(LEFT(RIGHT(F392,4),1)),IFERROR(VLOOKUP(C392,#REF!,3,0),VLOOKUP(VALUE(C392),#REF!,3,0))*AG392)),AM392+AN392+AO392)</f>
        <v>#VALUE!</v>
      </c>
      <c r="AJ392" s="18">
        <f t="shared" si="18"/>
        <v>0</v>
      </c>
      <c r="AK392" s="19">
        <f t="shared" si="19"/>
        <v>0</v>
      </c>
      <c r="AM392" s="4" t="e">
        <f t="shared" si="20"/>
        <v>#VALUE!</v>
      </c>
      <c r="AN392" s="4" t="e">
        <f t="shared" si="21"/>
        <v>#VALUE!</v>
      </c>
      <c r="AO392" s="1" t="e">
        <f t="shared" si="22"/>
        <v>#VALUE!</v>
      </c>
      <c r="AP392" s="20" t="e">
        <f>VLOOKUP(C392,#REF!,4,0)</f>
        <v>#REF!</v>
      </c>
      <c r="AQ392" s="1">
        <f>IFERROR(VLOOKUP(AF392,#REF!,6,0),IF(AJ392&gt;1,AJ392-1,AJ392))</f>
        <v>0</v>
      </c>
      <c r="AR392" s="1">
        <f>IFERROR(VLOOKUP(AF392,#REF!,24,0),0)</f>
        <v>0</v>
      </c>
      <c r="AS392" s="1" t="e">
        <f t="shared" si="23"/>
        <v>#VALUE!</v>
      </c>
      <c r="AT392" s="1" t="e">
        <f t="shared" si="24"/>
        <v>#VALUE!</v>
      </c>
      <c r="AU392" s="1" t="e">
        <f t="shared" si="25"/>
        <v>#VALUE!</v>
      </c>
      <c r="AV392" s="21">
        <f t="shared" si="26"/>
        <v>0</v>
      </c>
      <c r="AW392" s="21" cm="1">
        <f t="array" ref="AW392">IF(L392="DATN",0,IF(L392="DA",IF(LEN(Q392)=0,0,0.2),IF(L392="TN",IF(H392="KSCQ",1,1.5), _xlfn.SWITCH(H392,"CN",1.5,"KSCQ",1.5,"CTTT",2,"HEDSPI",1.8,"Viet-Phap",1.8,"KSTN",1.8,"ThSKH",2,"ThSKT",2,"SIE",2,"LATS",2,"KSCLC",1.8,0))))</f>
        <v>0</v>
      </c>
      <c r="AX392" s="1">
        <f t="shared" si="27"/>
        <v>0</v>
      </c>
      <c r="AY392" s="1" t="b">
        <f t="shared" si="28"/>
        <v>1</v>
      </c>
      <c r="AZ392" s="1" t="e">
        <f t="shared" si="29"/>
        <v>#REF!</v>
      </c>
    </row>
    <row r="393" spans="32:52" ht="15.75" customHeight="1" x14ac:dyDescent="0.2">
      <c r="AF393" s="16">
        <f t="shared" si="15"/>
        <v>0</v>
      </c>
      <c r="AG393" s="17">
        <f t="shared" si="16"/>
        <v>1</v>
      </c>
      <c r="AH393" s="17" t="e">
        <f t="shared" si="17"/>
        <v>#VALUE!</v>
      </c>
      <c r="AI393" s="18" t="e">
        <f>IFERROR(IF(L393="DA",0,IF(L393="TN",VALUE(LEFT(RIGHT(F393,4),1)),IFERROR(VLOOKUP(C393,#REF!,3,0),VLOOKUP(VALUE(C393),#REF!,3,0))*AG393)),AM393+AN393+AO393)</f>
        <v>#VALUE!</v>
      </c>
      <c r="AJ393" s="18">
        <f t="shared" si="18"/>
        <v>0</v>
      </c>
      <c r="AK393" s="19">
        <f t="shared" si="19"/>
        <v>0</v>
      </c>
      <c r="AM393" s="4" t="e">
        <f t="shared" si="20"/>
        <v>#VALUE!</v>
      </c>
      <c r="AN393" s="4" t="e">
        <f t="shared" si="21"/>
        <v>#VALUE!</v>
      </c>
      <c r="AO393" s="1" t="e">
        <f t="shared" si="22"/>
        <v>#VALUE!</v>
      </c>
      <c r="AP393" s="20" t="e">
        <f>VLOOKUP(C393,#REF!,4,0)</f>
        <v>#REF!</v>
      </c>
      <c r="AQ393" s="1">
        <f>IFERROR(VLOOKUP(AF393,#REF!,6,0),IF(AJ393&gt;1,AJ393-1,AJ393))</f>
        <v>0</v>
      </c>
      <c r="AR393" s="1">
        <f>IFERROR(VLOOKUP(AF393,#REF!,24,0),0)</f>
        <v>0</v>
      </c>
      <c r="AS393" s="1" t="e">
        <f t="shared" si="23"/>
        <v>#VALUE!</v>
      </c>
      <c r="AT393" s="1" t="e">
        <f t="shared" si="24"/>
        <v>#VALUE!</v>
      </c>
      <c r="AU393" s="1" t="e">
        <f t="shared" si="25"/>
        <v>#VALUE!</v>
      </c>
      <c r="AV393" s="21">
        <f t="shared" si="26"/>
        <v>0</v>
      </c>
      <c r="AW393" s="21" cm="1">
        <f t="array" ref="AW393">IF(L393="DATN",0,IF(L393="DA",IF(LEN(Q393)=0,0,0.2),IF(L393="TN",IF(H393="KSCQ",1,1.5), _xlfn.SWITCH(H393,"CN",1.5,"KSCQ",1.5,"CTTT",2,"HEDSPI",1.8,"Viet-Phap",1.8,"KSTN",1.8,"ThSKH",2,"ThSKT",2,"SIE",2,"LATS",2,"KSCLC",1.8,0))))</f>
        <v>0</v>
      </c>
      <c r="AX393" s="1">
        <f t="shared" si="27"/>
        <v>0</v>
      </c>
      <c r="AY393" s="1" t="b">
        <f t="shared" si="28"/>
        <v>1</v>
      </c>
      <c r="AZ393" s="1" t="e">
        <f t="shared" si="29"/>
        <v>#REF!</v>
      </c>
    </row>
    <row r="394" spans="32:52" ht="15.75" customHeight="1" x14ac:dyDescent="0.2">
      <c r="AF394" s="16">
        <f t="shared" si="15"/>
        <v>0</v>
      </c>
      <c r="AG394" s="17">
        <f t="shared" si="16"/>
        <v>1</v>
      </c>
      <c r="AH394" s="17" t="e">
        <f t="shared" si="17"/>
        <v>#VALUE!</v>
      </c>
      <c r="AI394" s="18" t="e">
        <f>IFERROR(IF(L394="DA",0,IF(L394="TN",VALUE(LEFT(RIGHT(F394,4),1)),IFERROR(VLOOKUP(C394,#REF!,3,0),VLOOKUP(VALUE(C394),#REF!,3,0))*AG394)),AM394+AN394+AO394)</f>
        <v>#VALUE!</v>
      </c>
      <c r="AJ394" s="18">
        <f t="shared" si="18"/>
        <v>0</v>
      </c>
      <c r="AK394" s="19">
        <f t="shared" si="19"/>
        <v>0</v>
      </c>
      <c r="AM394" s="4" t="e">
        <f t="shared" si="20"/>
        <v>#VALUE!</v>
      </c>
      <c r="AN394" s="4" t="e">
        <f t="shared" si="21"/>
        <v>#VALUE!</v>
      </c>
      <c r="AO394" s="1" t="e">
        <f t="shared" si="22"/>
        <v>#VALUE!</v>
      </c>
      <c r="AP394" s="20" t="e">
        <f>VLOOKUP(C394,#REF!,4,0)</f>
        <v>#REF!</v>
      </c>
      <c r="AQ394" s="1">
        <f>IFERROR(VLOOKUP(AF394,#REF!,6,0),IF(AJ394&gt;1,AJ394-1,AJ394))</f>
        <v>0</v>
      </c>
      <c r="AR394" s="1">
        <f>IFERROR(VLOOKUP(AF394,#REF!,24,0),0)</f>
        <v>0</v>
      </c>
      <c r="AS394" s="1" t="e">
        <f t="shared" si="23"/>
        <v>#VALUE!</v>
      </c>
      <c r="AT394" s="1" t="e">
        <f t="shared" si="24"/>
        <v>#VALUE!</v>
      </c>
      <c r="AU394" s="1" t="e">
        <f t="shared" si="25"/>
        <v>#VALUE!</v>
      </c>
      <c r="AV394" s="21">
        <f t="shared" si="26"/>
        <v>0</v>
      </c>
      <c r="AW394" s="21" cm="1">
        <f t="array" ref="AW394">IF(L394="DATN",0,IF(L394="DA",IF(LEN(Q394)=0,0,0.2),IF(L394="TN",IF(H394="KSCQ",1,1.5), _xlfn.SWITCH(H394,"CN",1.5,"KSCQ",1.5,"CTTT",2,"HEDSPI",1.8,"Viet-Phap",1.8,"KSTN",1.8,"ThSKH",2,"ThSKT",2,"SIE",2,"LATS",2,"KSCLC",1.8,0))))</f>
        <v>0</v>
      </c>
      <c r="AX394" s="1">
        <f t="shared" si="27"/>
        <v>0</v>
      </c>
      <c r="AY394" s="1" t="b">
        <f t="shared" si="28"/>
        <v>1</v>
      </c>
      <c r="AZ394" s="1" t="e">
        <f t="shared" si="29"/>
        <v>#REF!</v>
      </c>
    </row>
    <row r="395" spans="32:52" ht="15.75" customHeight="1" x14ac:dyDescent="0.2">
      <c r="AF395" s="16">
        <f t="shared" si="15"/>
        <v>0</v>
      </c>
      <c r="AG395" s="17">
        <f t="shared" si="16"/>
        <v>1</v>
      </c>
      <c r="AH395" s="17" t="e">
        <f t="shared" si="17"/>
        <v>#VALUE!</v>
      </c>
      <c r="AI395" s="18" t="e">
        <f>IFERROR(IF(L395="DA",0,IF(L395="TN",VALUE(LEFT(RIGHT(F395,4),1)),IFERROR(VLOOKUP(C395,#REF!,3,0),VLOOKUP(VALUE(C395),#REF!,3,0))*AG395)),AM395+AN395+AO395)</f>
        <v>#VALUE!</v>
      </c>
      <c r="AJ395" s="18">
        <f t="shared" si="18"/>
        <v>0</v>
      </c>
      <c r="AK395" s="19">
        <f t="shared" si="19"/>
        <v>0</v>
      </c>
      <c r="AM395" s="4" t="e">
        <f t="shared" si="20"/>
        <v>#VALUE!</v>
      </c>
      <c r="AN395" s="4" t="e">
        <f t="shared" si="21"/>
        <v>#VALUE!</v>
      </c>
      <c r="AO395" s="1" t="e">
        <f t="shared" si="22"/>
        <v>#VALUE!</v>
      </c>
      <c r="AP395" s="20" t="e">
        <f>VLOOKUP(C395,#REF!,4,0)</f>
        <v>#REF!</v>
      </c>
      <c r="AQ395" s="1">
        <f>IFERROR(VLOOKUP(AF395,#REF!,6,0),IF(AJ395&gt;1,AJ395-1,AJ395))</f>
        <v>0</v>
      </c>
      <c r="AR395" s="1">
        <f>IFERROR(VLOOKUP(AF395,#REF!,24,0),0)</f>
        <v>0</v>
      </c>
      <c r="AS395" s="1" t="e">
        <f t="shared" si="23"/>
        <v>#VALUE!</v>
      </c>
      <c r="AT395" s="1" t="e">
        <f t="shared" si="24"/>
        <v>#VALUE!</v>
      </c>
      <c r="AU395" s="1" t="e">
        <f t="shared" si="25"/>
        <v>#VALUE!</v>
      </c>
      <c r="AV395" s="21">
        <f t="shared" si="26"/>
        <v>0</v>
      </c>
      <c r="AW395" s="21" cm="1">
        <f t="array" ref="AW395">IF(L395="DATN",0,IF(L395="DA",IF(LEN(Q395)=0,0,0.2),IF(L395="TN",IF(H395="KSCQ",1,1.5), _xlfn.SWITCH(H395,"CN",1.5,"KSCQ",1.5,"CTTT",2,"HEDSPI",1.8,"Viet-Phap",1.8,"KSTN",1.8,"ThSKH",2,"ThSKT",2,"SIE",2,"LATS",2,"KSCLC",1.8,0))))</f>
        <v>0</v>
      </c>
      <c r="AX395" s="1">
        <f t="shared" si="27"/>
        <v>0</v>
      </c>
      <c r="AY395" s="1" t="b">
        <f t="shared" si="28"/>
        <v>1</v>
      </c>
      <c r="AZ395" s="1" t="e">
        <f t="shared" si="29"/>
        <v>#REF!</v>
      </c>
    </row>
    <row r="396" spans="32:52" ht="15.75" customHeight="1" x14ac:dyDescent="0.2">
      <c r="AF396" s="16">
        <f t="shared" si="15"/>
        <v>0</v>
      </c>
      <c r="AG396" s="17">
        <f t="shared" si="16"/>
        <v>1</v>
      </c>
      <c r="AH396" s="17" t="e">
        <f t="shared" si="17"/>
        <v>#VALUE!</v>
      </c>
      <c r="AI396" s="18" t="e">
        <f>IFERROR(IF(L396="DA",0,IF(L396="TN",VALUE(LEFT(RIGHT(F396,4),1)),IFERROR(VLOOKUP(C396,#REF!,3,0),VLOOKUP(VALUE(C396),#REF!,3,0))*AG396)),AM396+AN396+AO396)</f>
        <v>#VALUE!</v>
      </c>
      <c r="AJ396" s="18">
        <f t="shared" si="18"/>
        <v>0</v>
      </c>
      <c r="AK396" s="19">
        <f t="shared" si="19"/>
        <v>0</v>
      </c>
      <c r="AM396" s="4" t="e">
        <f t="shared" si="20"/>
        <v>#VALUE!</v>
      </c>
      <c r="AN396" s="4" t="e">
        <f t="shared" si="21"/>
        <v>#VALUE!</v>
      </c>
      <c r="AO396" s="1" t="e">
        <f t="shared" si="22"/>
        <v>#VALUE!</v>
      </c>
      <c r="AP396" s="20" t="e">
        <f>VLOOKUP(C396,#REF!,4,0)</f>
        <v>#REF!</v>
      </c>
      <c r="AQ396" s="1">
        <f>IFERROR(VLOOKUP(AF396,#REF!,6,0),IF(AJ396&gt;1,AJ396-1,AJ396))</f>
        <v>0</v>
      </c>
      <c r="AR396" s="1">
        <f>IFERROR(VLOOKUP(AF396,#REF!,24,0),0)</f>
        <v>0</v>
      </c>
      <c r="AS396" s="1" t="e">
        <f t="shared" si="23"/>
        <v>#VALUE!</v>
      </c>
      <c r="AT396" s="1" t="e">
        <f t="shared" si="24"/>
        <v>#VALUE!</v>
      </c>
      <c r="AU396" s="1" t="e">
        <f t="shared" si="25"/>
        <v>#VALUE!</v>
      </c>
      <c r="AV396" s="21">
        <f t="shared" si="26"/>
        <v>0</v>
      </c>
      <c r="AW396" s="21" cm="1">
        <f t="array" ref="AW396">IF(L396="DATN",0,IF(L396="DA",IF(LEN(Q396)=0,0,0.2),IF(L396="TN",IF(H396="KSCQ",1,1.5), _xlfn.SWITCH(H396,"CN",1.5,"KSCQ",1.5,"CTTT",2,"HEDSPI",1.8,"Viet-Phap",1.8,"KSTN",1.8,"ThSKH",2,"ThSKT",2,"SIE",2,"LATS",2,"KSCLC",1.8,0))))</f>
        <v>0</v>
      </c>
      <c r="AX396" s="1">
        <f t="shared" si="27"/>
        <v>0</v>
      </c>
      <c r="AY396" s="1" t="b">
        <f t="shared" si="28"/>
        <v>1</v>
      </c>
      <c r="AZ396" s="1" t="e">
        <f t="shared" si="29"/>
        <v>#REF!</v>
      </c>
    </row>
    <row r="397" spans="32:52" ht="15.75" customHeight="1" x14ac:dyDescent="0.2">
      <c r="AF397" s="16">
        <f t="shared" si="15"/>
        <v>0</v>
      </c>
      <c r="AG397" s="17">
        <f t="shared" si="16"/>
        <v>1</v>
      </c>
      <c r="AH397" s="17" t="e">
        <f t="shared" si="17"/>
        <v>#VALUE!</v>
      </c>
      <c r="AI397" s="18" t="e">
        <f>IFERROR(IF(L397="DA",0,IF(L397="TN",VALUE(LEFT(RIGHT(F397,4),1)),IFERROR(VLOOKUP(C397,#REF!,3,0),VLOOKUP(VALUE(C397),#REF!,3,0))*AG397)),AM397+AN397+AO397)</f>
        <v>#VALUE!</v>
      </c>
      <c r="AJ397" s="18">
        <f t="shared" si="18"/>
        <v>0</v>
      </c>
      <c r="AK397" s="19">
        <f t="shared" si="19"/>
        <v>0</v>
      </c>
      <c r="AM397" s="4" t="e">
        <f t="shared" si="20"/>
        <v>#VALUE!</v>
      </c>
      <c r="AN397" s="4" t="e">
        <f t="shared" si="21"/>
        <v>#VALUE!</v>
      </c>
      <c r="AO397" s="1" t="e">
        <f t="shared" si="22"/>
        <v>#VALUE!</v>
      </c>
      <c r="AP397" s="20" t="e">
        <f>VLOOKUP(C397,#REF!,4,0)</f>
        <v>#REF!</v>
      </c>
      <c r="AQ397" s="1">
        <f>IFERROR(VLOOKUP(AF397,#REF!,6,0),IF(AJ397&gt;1,AJ397-1,AJ397))</f>
        <v>0</v>
      </c>
      <c r="AR397" s="1">
        <f>IFERROR(VLOOKUP(AF397,#REF!,24,0),0)</f>
        <v>0</v>
      </c>
      <c r="AS397" s="1" t="e">
        <f t="shared" si="23"/>
        <v>#VALUE!</v>
      </c>
      <c r="AT397" s="1" t="e">
        <f t="shared" si="24"/>
        <v>#VALUE!</v>
      </c>
      <c r="AU397" s="1" t="e">
        <f t="shared" si="25"/>
        <v>#VALUE!</v>
      </c>
      <c r="AV397" s="21">
        <f t="shared" si="26"/>
        <v>0</v>
      </c>
      <c r="AW397" s="21" cm="1">
        <f t="array" ref="AW397">IF(L397="DATN",0,IF(L397="DA",IF(LEN(Q397)=0,0,0.2),IF(L397="TN",IF(H397="KSCQ",1,1.5), _xlfn.SWITCH(H397,"CN",1.5,"KSCQ",1.5,"CTTT",2,"HEDSPI",1.8,"Viet-Phap",1.8,"KSTN",1.8,"ThSKH",2,"ThSKT",2,"SIE",2,"LATS",2,"KSCLC",1.8,0))))</f>
        <v>0</v>
      </c>
      <c r="AX397" s="1">
        <f t="shared" si="27"/>
        <v>0</v>
      </c>
      <c r="AY397" s="1" t="b">
        <f t="shared" si="28"/>
        <v>1</v>
      </c>
      <c r="AZ397" s="1" t="e">
        <f t="shared" si="29"/>
        <v>#REF!</v>
      </c>
    </row>
    <row r="398" spans="32:52" ht="15.75" customHeight="1" x14ac:dyDescent="0.2">
      <c r="AF398" s="16">
        <f t="shared" si="15"/>
        <v>0</v>
      </c>
      <c r="AG398" s="17">
        <f t="shared" si="16"/>
        <v>1</v>
      </c>
      <c r="AH398" s="17" t="e">
        <f t="shared" si="17"/>
        <v>#VALUE!</v>
      </c>
      <c r="AI398" s="18" t="e">
        <f>IFERROR(IF(L398="DA",0,IF(L398="TN",VALUE(LEFT(RIGHT(F398,4),1)),IFERROR(VLOOKUP(C398,#REF!,3,0),VLOOKUP(VALUE(C398),#REF!,3,0))*AG398)),AM398+AN398+AO398)</f>
        <v>#VALUE!</v>
      </c>
      <c r="AJ398" s="18">
        <f t="shared" si="18"/>
        <v>0</v>
      </c>
      <c r="AK398" s="19">
        <f t="shared" si="19"/>
        <v>0</v>
      </c>
      <c r="AM398" s="4" t="e">
        <f t="shared" si="20"/>
        <v>#VALUE!</v>
      </c>
      <c r="AN398" s="4" t="e">
        <f t="shared" si="21"/>
        <v>#VALUE!</v>
      </c>
      <c r="AO398" s="1" t="e">
        <f t="shared" si="22"/>
        <v>#VALUE!</v>
      </c>
      <c r="AP398" s="20" t="e">
        <f>VLOOKUP(C398,#REF!,4,0)</f>
        <v>#REF!</v>
      </c>
      <c r="AQ398" s="1">
        <f>IFERROR(VLOOKUP(AF398,#REF!,6,0),IF(AJ398&gt;1,AJ398-1,AJ398))</f>
        <v>0</v>
      </c>
      <c r="AR398" s="1">
        <f>IFERROR(VLOOKUP(AF398,#REF!,24,0),0)</f>
        <v>0</v>
      </c>
      <c r="AS398" s="1" t="e">
        <f t="shared" si="23"/>
        <v>#VALUE!</v>
      </c>
      <c r="AT398" s="1" t="e">
        <f t="shared" si="24"/>
        <v>#VALUE!</v>
      </c>
      <c r="AU398" s="1" t="e">
        <f t="shared" si="25"/>
        <v>#VALUE!</v>
      </c>
      <c r="AV398" s="21">
        <f t="shared" si="26"/>
        <v>0</v>
      </c>
      <c r="AW398" s="21" cm="1">
        <f t="array" ref="AW398">IF(L398="DATN",0,IF(L398="DA",IF(LEN(Q398)=0,0,0.2),IF(L398="TN",IF(H398="KSCQ",1,1.5), _xlfn.SWITCH(H398,"CN",1.5,"KSCQ",1.5,"CTTT",2,"HEDSPI",1.8,"Viet-Phap",1.8,"KSTN",1.8,"ThSKH",2,"ThSKT",2,"SIE",2,"LATS",2,"KSCLC",1.8,0))))</f>
        <v>0</v>
      </c>
      <c r="AX398" s="1">
        <f t="shared" si="27"/>
        <v>0</v>
      </c>
      <c r="AY398" s="1" t="b">
        <f t="shared" si="28"/>
        <v>1</v>
      </c>
      <c r="AZ398" s="1" t="e">
        <f t="shared" si="29"/>
        <v>#REF!</v>
      </c>
    </row>
    <row r="399" spans="32:52" ht="15.75" customHeight="1" x14ac:dyDescent="0.2">
      <c r="AF399" s="16">
        <f t="shared" si="15"/>
        <v>0</v>
      </c>
      <c r="AG399" s="17">
        <f t="shared" si="16"/>
        <v>1</v>
      </c>
      <c r="AH399" s="17" t="e">
        <f t="shared" si="17"/>
        <v>#VALUE!</v>
      </c>
      <c r="AI399" s="18" t="e">
        <f>IFERROR(IF(L399="DA",0,IF(L399="TN",VALUE(LEFT(RIGHT(F399,4),1)),IFERROR(VLOOKUP(C399,#REF!,3,0),VLOOKUP(VALUE(C399),#REF!,3,0))*AG399)),AM399+AN399+AO399)</f>
        <v>#VALUE!</v>
      </c>
      <c r="AJ399" s="18">
        <f t="shared" si="18"/>
        <v>0</v>
      </c>
      <c r="AK399" s="19">
        <f t="shared" si="19"/>
        <v>0</v>
      </c>
      <c r="AM399" s="4" t="e">
        <f t="shared" si="20"/>
        <v>#VALUE!</v>
      </c>
      <c r="AN399" s="4" t="e">
        <f t="shared" si="21"/>
        <v>#VALUE!</v>
      </c>
      <c r="AO399" s="1" t="e">
        <f t="shared" si="22"/>
        <v>#VALUE!</v>
      </c>
      <c r="AP399" s="20" t="e">
        <f>VLOOKUP(C399,#REF!,4,0)</f>
        <v>#REF!</v>
      </c>
      <c r="AQ399" s="1">
        <f>IFERROR(VLOOKUP(AF399,#REF!,6,0),IF(AJ399&gt;1,AJ399-1,AJ399))</f>
        <v>0</v>
      </c>
      <c r="AR399" s="1">
        <f>IFERROR(VLOOKUP(AF399,#REF!,24,0),0)</f>
        <v>0</v>
      </c>
      <c r="AS399" s="1" t="e">
        <f t="shared" si="23"/>
        <v>#VALUE!</v>
      </c>
      <c r="AT399" s="1" t="e">
        <f t="shared" si="24"/>
        <v>#VALUE!</v>
      </c>
      <c r="AU399" s="1" t="e">
        <f t="shared" si="25"/>
        <v>#VALUE!</v>
      </c>
      <c r="AV399" s="21">
        <f t="shared" si="26"/>
        <v>0</v>
      </c>
      <c r="AW399" s="21" cm="1">
        <f t="array" ref="AW399">IF(L399="DATN",0,IF(L399="DA",IF(LEN(Q399)=0,0,0.2),IF(L399="TN",IF(H399="KSCQ",1,1.5), _xlfn.SWITCH(H399,"CN",1.5,"KSCQ",1.5,"CTTT",2,"HEDSPI",1.8,"Viet-Phap",1.8,"KSTN",1.8,"ThSKH",2,"ThSKT",2,"SIE",2,"LATS",2,"KSCLC",1.8,0))))</f>
        <v>0</v>
      </c>
      <c r="AX399" s="1">
        <f t="shared" si="27"/>
        <v>0</v>
      </c>
      <c r="AY399" s="1" t="b">
        <f t="shared" si="28"/>
        <v>1</v>
      </c>
      <c r="AZ399" s="1" t="e">
        <f t="shared" si="29"/>
        <v>#REF!</v>
      </c>
    </row>
    <row r="400" spans="32:52" ht="15.75" customHeight="1" x14ac:dyDescent="0.2">
      <c r="AF400" s="16">
        <f t="shared" si="15"/>
        <v>0</v>
      </c>
      <c r="AG400" s="17">
        <f t="shared" si="16"/>
        <v>1</v>
      </c>
      <c r="AH400" s="17" t="e">
        <f t="shared" si="17"/>
        <v>#VALUE!</v>
      </c>
      <c r="AI400" s="18" t="e">
        <f>IFERROR(IF(L400="DA",0,IF(L400="TN",VALUE(LEFT(RIGHT(F400,4),1)),IFERROR(VLOOKUP(C400,#REF!,3,0),VLOOKUP(VALUE(C400),#REF!,3,0))*AG400)),AM400+AN400+AO400)</f>
        <v>#VALUE!</v>
      </c>
      <c r="AJ400" s="18">
        <f t="shared" si="18"/>
        <v>0</v>
      </c>
      <c r="AK400" s="19">
        <f t="shared" si="19"/>
        <v>0</v>
      </c>
      <c r="AM400" s="4" t="e">
        <f t="shared" si="20"/>
        <v>#VALUE!</v>
      </c>
      <c r="AN400" s="4" t="e">
        <f t="shared" si="21"/>
        <v>#VALUE!</v>
      </c>
      <c r="AO400" s="1" t="e">
        <f t="shared" si="22"/>
        <v>#VALUE!</v>
      </c>
      <c r="AP400" s="20" t="e">
        <f>VLOOKUP(C400,#REF!,4,0)</f>
        <v>#REF!</v>
      </c>
      <c r="AQ400" s="1">
        <f>IFERROR(VLOOKUP(AF400,#REF!,6,0),IF(AJ400&gt;1,AJ400-1,AJ400))</f>
        <v>0</v>
      </c>
      <c r="AR400" s="1">
        <f>IFERROR(VLOOKUP(AF400,#REF!,24,0),0)</f>
        <v>0</v>
      </c>
      <c r="AS400" s="1" t="e">
        <f t="shared" si="23"/>
        <v>#VALUE!</v>
      </c>
      <c r="AT400" s="1" t="e">
        <f t="shared" si="24"/>
        <v>#VALUE!</v>
      </c>
      <c r="AU400" s="1" t="e">
        <f t="shared" si="25"/>
        <v>#VALUE!</v>
      </c>
      <c r="AV400" s="21">
        <f t="shared" si="26"/>
        <v>0</v>
      </c>
      <c r="AW400" s="21" cm="1">
        <f t="array" ref="AW400">IF(L400="DATN",0,IF(L400="DA",IF(LEN(Q400)=0,0,0.2),IF(L400="TN",IF(H400="KSCQ",1,1.5), _xlfn.SWITCH(H400,"CN",1.5,"KSCQ",1.5,"CTTT",2,"HEDSPI",1.8,"Viet-Phap",1.8,"KSTN",1.8,"ThSKH",2,"ThSKT",2,"SIE",2,"LATS",2,"KSCLC",1.8,0))))</f>
        <v>0</v>
      </c>
      <c r="AX400" s="1">
        <f t="shared" si="27"/>
        <v>0</v>
      </c>
      <c r="AY400" s="1" t="b">
        <f t="shared" si="28"/>
        <v>1</v>
      </c>
      <c r="AZ400" s="1" t="e">
        <f t="shared" si="29"/>
        <v>#REF!</v>
      </c>
    </row>
    <row r="401" spans="32:52" ht="15.75" customHeight="1" x14ac:dyDescent="0.2">
      <c r="AF401" s="16">
        <f t="shared" si="15"/>
        <v>0</v>
      </c>
      <c r="AG401" s="17">
        <f t="shared" si="16"/>
        <v>1</v>
      </c>
      <c r="AH401" s="17" t="e">
        <f t="shared" si="17"/>
        <v>#VALUE!</v>
      </c>
      <c r="AI401" s="18" t="e">
        <f>IFERROR(IF(L401="DA",0,IF(L401="TN",VALUE(LEFT(RIGHT(F401,4),1)),IFERROR(VLOOKUP(C401,#REF!,3,0),VLOOKUP(VALUE(C401),#REF!,3,0))*AG401)),AM401+AN401+AO401)</f>
        <v>#VALUE!</v>
      </c>
      <c r="AJ401" s="18">
        <f t="shared" si="18"/>
        <v>0</v>
      </c>
      <c r="AK401" s="19">
        <f t="shared" si="19"/>
        <v>0</v>
      </c>
      <c r="AM401" s="4" t="e">
        <f t="shared" si="20"/>
        <v>#VALUE!</v>
      </c>
      <c r="AN401" s="4" t="e">
        <f t="shared" si="21"/>
        <v>#VALUE!</v>
      </c>
      <c r="AO401" s="1" t="e">
        <f t="shared" si="22"/>
        <v>#VALUE!</v>
      </c>
      <c r="AP401" s="20" t="e">
        <f>VLOOKUP(C401,#REF!,4,0)</f>
        <v>#REF!</v>
      </c>
      <c r="AQ401" s="1">
        <f>IFERROR(VLOOKUP(AF401,#REF!,6,0),IF(AJ401&gt;1,AJ401-1,AJ401))</f>
        <v>0</v>
      </c>
      <c r="AR401" s="1">
        <f>IFERROR(VLOOKUP(AF401,#REF!,24,0),0)</f>
        <v>0</v>
      </c>
      <c r="AS401" s="1" t="e">
        <f t="shared" si="23"/>
        <v>#VALUE!</v>
      </c>
      <c r="AT401" s="1" t="e">
        <f t="shared" si="24"/>
        <v>#VALUE!</v>
      </c>
      <c r="AU401" s="1" t="e">
        <f t="shared" si="25"/>
        <v>#VALUE!</v>
      </c>
      <c r="AV401" s="21">
        <f t="shared" si="26"/>
        <v>0</v>
      </c>
      <c r="AW401" s="21" cm="1">
        <f t="array" ref="AW401">IF(L401="DATN",0,IF(L401="DA",IF(LEN(Q401)=0,0,0.2),IF(L401="TN",IF(H401="KSCQ",1,1.5), _xlfn.SWITCH(H401,"CN",1.5,"KSCQ",1.5,"CTTT",2,"HEDSPI",1.8,"Viet-Phap",1.8,"KSTN",1.8,"ThSKH",2,"ThSKT",2,"SIE",2,"LATS",2,"KSCLC",1.8,0))))</f>
        <v>0</v>
      </c>
      <c r="AX401" s="1">
        <f t="shared" si="27"/>
        <v>0</v>
      </c>
      <c r="AY401" s="1" t="b">
        <f t="shared" si="28"/>
        <v>1</v>
      </c>
      <c r="AZ401" s="1" t="e">
        <f t="shared" si="29"/>
        <v>#REF!</v>
      </c>
    </row>
    <row r="402" spans="32:52" ht="15.75" customHeight="1" x14ac:dyDescent="0.2">
      <c r="AF402" s="16">
        <f t="shared" si="15"/>
        <v>0</v>
      </c>
      <c r="AG402" s="17">
        <f t="shared" si="16"/>
        <v>1</v>
      </c>
      <c r="AH402" s="17" t="e">
        <f t="shared" si="17"/>
        <v>#VALUE!</v>
      </c>
      <c r="AI402" s="18" t="e">
        <f>IFERROR(IF(L402="DA",0,IF(L402="TN",VALUE(LEFT(RIGHT(F402,4),1)),IFERROR(VLOOKUP(C402,#REF!,3,0),VLOOKUP(VALUE(C402),#REF!,3,0))*AG402)),AM402+AN402+AO402)</f>
        <v>#VALUE!</v>
      </c>
      <c r="AJ402" s="18">
        <f t="shared" si="18"/>
        <v>0</v>
      </c>
      <c r="AK402" s="19">
        <f t="shared" si="19"/>
        <v>0</v>
      </c>
      <c r="AM402" s="4" t="e">
        <f t="shared" si="20"/>
        <v>#VALUE!</v>
      </c>
      <c r="AN402" s="4" t="e">
        <f t="shared" si="21"/>
        <v>#VALUE!</v>
      </c>
      <c r="AO402" s="1" t="e">
        <f t="shared" si="22"/>
        <v>#VALUE!</v>
      </c>
      <c r="AP402" s="20" t="e">
        <f>VLOOKUP(C402,#REF!,4,0)</f>
        <v>#REF!</v>
      </c>
      <c r="AQ402" s="1">
        <f>IFERROR(VLOOKUP(AF402,#REF!,6,0),IF(AJ402&gt;1,AJ402-1,AJ402))</f>
        <v>0</v>
      </c>
      <c r="AR402" s="1">
        <f>IFERROR(VLOOKUP(AF402,#REF!,24,0),0)</f>
        <v>0</v>
      </c>
      <c r="AS402" s="1" t="e">
        <f t="shared" si="23"/>
        <v>#VALUE!</v>
      </c>
      <c r="AT402" s="1" t="e">
        <f t="shared" si="24"/>
        <v>#VALUE!</v>
      </c>
      <c r="AU402" s="1" t="e">
        <f t="shared" si="25"/>
        <v>#VALUE!</v>
      </c>
      <c r="AV402" s="21">
        <f t="shared" si="26"/>
        <v>0</v>
      </c>
      <c r="AW402" s="21" cm="1">
        <f t="array" ref="AW402">IF(L402="DATN",0,IF(L402="DA",IF(LEN(Q402)=0,0,0.2),IF(L402="TN",IF(H402="KSCQ",1,1.5), _xlfn.SWITCH(H402,"CN",1.5,"KSCQ",1.5,"CTTT",2,"HEDSPI",1.8,"Viet-Phap",1.8,"KSTN",1.8,"ThSKH",2,"ThSKT",2,"SIE",2,"LATS",2,"KSCLC",1.8,0))))</f>
        <v>0</v>
      </c>
      <c r="AX402" s="1">
        <f t="shared" si="27"/>
        <v>0</v>
      </c>
      <c r="AY402" s="1" t="b">
        <f t="shared" si="28"/>
        <v>1</v>
      </c>
      <c r="AZ402" s="1" t="e">
        <f t="shared" si="29"/>
        <v>#REF!</v>
      </c>
    </row>
    <row r="403" spans="32:52" ht="15.75" customHeight="1" x14ac:dyDescent="0.2">
      <c r="AF403" s="16">
        <f t="shared" si="15"/>
        <v>0</v>
      </c>
      <c r="AG403" s="17">
        <f t="shared" si="16"/>
        <v>1</v>
      </c>
      <c r="AH403" s="17" t="e">
        <f t="shared" si="17"/>
        <v>#VALUE!</v>
      </c>
      <c r="AI403" s="18" t="e">
        <f>IFERROR(IF(L403="DA",0,IF(L403="TN",VALUE(LEFT(RIGHT(F403,4),1)),IFERROR(VLOOKUP(C403,#REF!,3,0),VLOOKUP(VALUE(C403),#REF!,3,0))*AG403)),AM403+AN403+AO403)</f>
        <v>#VALUE!</v>
      </c>
      <c r="AJ403" s="18">
        <f t="shared" si="18"/>
        <v>0</v>
      </c>
      <c r="AK403" s="19">
        <f t="shared" si="19"/>
        <v>0</v>
      </c>
      <c r="AM403" s="4" t="e">
        <f t="shared" si="20"/>
        <v>#VALUE!</v>
      </c>
      <c r="AN403" s="4" t="e">
        <f t="shared" si="21"/>
        <v>#VALUE!</v>
      </c>
      <c r="AO403" s="1" t="e">
        <f t="shared" si="22"/>
        <v>#VALUE!</v>
      </c>
      <c r="AP403" s="20" t="e">
        <f>VLOOKUP(C403,#REF!,4,0)</f>
        <v>#REF!</v>
      </c>
      <c r="AQ403" s="1">
        <f>IFERROR(VLOOKUP(AF403,#REF!,6,0),IF(AJ403&gt;1,AJ403-1,AJ403))</f>
        <v>0</v>
      </c>
      <c r="AR403" s="1">
        <f>IFERROR(VLOOKUP(AF403,#REF!,24,0),0)</f>
        <v>0</v>
      </c>
      <c r="AS403" s="1" t="e">
        <f t="shared" si="23"/>
        <v>#VALUE!</v>
      </c>
      <c r="AT403" s="1" t="e">
        <f t="shared" si="24"/>
        <v>#VALUE!</v>
      </c>
      <c r="AU403" s="1" t="e">
        <f t="shared" si="25"/>
        <v>#VALUE!</v>
      </c>
      <c r="AV403" s="21">
        <f t="shared" si="26"/>
        <v>0</v>
      </c>
      <c r="AW403" s="21" cm="1">
        <f t="array" ref="AW403">IF(L403="DATN",0,IF(L403="DA",IF(LEN(Q403)=0,0,0.2),IF(L403="TN",IF(H403="KSCQ",1,1.5), _xlfn.SWITCH(H403,"CN",1.5,"KSCQ",1.5,"CTTT",2,"HEDSPI",1.8,"Viet-Phap",1.8,"KSTN",1.8,"ThSKH",2,"ThSKT",2,"SIE",2,"LATS",2,"KSCLC",1.8,0))))</f>
        <v>0</v>
      </c>
      <c r="AX403" s="1">
        <f t="shared" si="27"/>
        <v>0</v>
      </c>
      <c r="AY403" s="1" t="b">
        <f t="shared" si="28"/>
        <v>1</v>
      </c>
      <c r="AZ403" s="1" t="e">
        <f t="shared" si="29"/>
        <v>#REF!</v>
      </c>
    </row>
    <row r="404" spans="32:52" ht="15.75" customHeight="1" x14ac:dyDescent="0.2">
      <c r="AF404" s="16">
        <f t="shared" si="15"/>
        <v>0</v>
      </c>
      <c r="AG404" s="17">
        <f t="shared" si="16"/>
        <v>1</v>
      </c>
      <c r="AH404" s="17" t="e">
        <f t="shared" si="17"/>
        <v>#VALUE!</v>
      </c>
      <c r="AI404" s="18" t="e">
        <f>IFERROR(IF(L404="DA",0,IF(L404="TN",VALUE(LEFT(RIGHT(F404,4),1)),IFERROR(VLOOKUP(C404,#REF!,3,0),VLOOKUP(VALUE(C404),#REF!,3,0))*AG404)),AM404+AN404+AO404)</f>
        <v>#VALUE!</v>
      </c>
      <c r="AJ404" s="18">
        <f t="shared" si="18"/>
        <v>0</v>
      </c>
      <c r="AK404" s="19">
        <f t="shared" si="19"/>
        <v>0</v>
      </c>
      <c r="AM404" s="4" t="e">
        <f t="shared" si="20"/>
        <v>#VALUE!</v>
      </c>
      <c r="AN404" s="4" t="e">
        <f t="shared" si="21"/>
        <v>#VALUE!</v>
      </c>
      <c r="AO404" s="1" t="e">
        <f t="shared" si="22"/>
        <v>#VALUE!</v>
      </c>
      <c r="AP404" s="20" t="e">
        <f>VLOOKUP(C404,#REF!,4,0)</f>
        <v>#REF!</v>
      </c>
      <c r="AQ404" s="1">
        <f>IFERROR(VLOOKUP(AF404,#REF!,6,0),IF(AJ404&gt;1,AJ404-1,AJ404))</f>
        <v>0</v>
      </c>
      <c r="AR404" s="1">
        <f>IFERROR(VLOOKUP(AF404,#REF!,24,0),0)</f>
        <v>0</v>
      </c>
      <c r="AS404" s="1" t="e">
        <f t="shared" si="23"/>
        <v>#VALUE!</v>
      </c>
      <c r="AT404" s="1" t="e">
        <f t="shared" si="24"/>
        <v>#VALUE!</v>
      </c>
      <c r="AU404" s="1" t="e">
        <f t="shared" si="25"/>
        <v>#VALUE!</v>
      </c>
      <c r="AV404" s="21">
        <f t="shared" si="26"/>
        <v>0</v>
      </c>
      <c r="AW404" s="21" cm="1">
        <f t="array" ref="AW404">IF(L404="DATN",0,IF(L404="DA",IF(LEN(Q404)=0,0,0.2),IF(L404="TN",IF(H404="KSCQ",1,1.5), _xlfn.SWITCH(H404,"CN",1.5,"KSCQ",1.5,"CTTT",2,"HEDSPI",1.8,"Viet-Phap",1.8,"KSTN",1.8,"ThSKH",2,"ThSKT",2,"SIE",2,"LATS",2,"KSCLC",1.8,0))))</f>
        <v>0</v>
      </c>
      <c r="AX404" s="1">
        <f t="shared" si="27"/>
        <v>0</v>
      </c>
      <c r="AY404" s="1" t="b">
        <f t="shared" si="28"/>
        <v>1</v>
      </c>
      <c r="AZ404" s="1" t="e">
        <f t="shared" si="29"/>
        <v>#REF!</v>
      </c>
    </row>
    <row r="405" spans="32:52" ht="15.75" customHeight="1" x14ac:dyDescent="0.2">
      <c r="AF405" s="16">
        <f t="shared" si="15"/>
        <v>0</v>
      </c>
      <c r="AG405" s="17">
        <f t="shared" si="16"/>
        <v>1</v>
      </c>
      <c r="AH405" s="17" t="e">
        <f t="shared" si="17"/>
        <v>#VALUE!</v>
      </c>
      <c r="AI405" s="18" t="e">
        <f>IFERROR(IF(L405="DA",0,IF(L405="TN",VALUE(LEFT(RIGHT(F405,4),1)),IFERROR(VLOOKUP(C405,#REF!,3,0),VLOOKUP(VALUE(C405),#REF!,3,0))*AG405)),AM405+AN405+AO405)</f>
        <v>#VALUE!</v>
      </c>
      <c r="AJ405" s="18">
        <f t="shared" si="18"/>
        <v>0</v>
      </c>
      <c r="AK405" s="19">
        <f t="shared" si="19"/>
        <v>0</v>
      </c>
      <c r="AM405" s="4" t="e">
        <f t="shared" si="20"/>
        <v>#VALUE!</v>
      </c>
      <c r="AN405" s="4" t="e">
        <f t="shared" si="21"/>
        <v>#VALUE!</v>
      </c>
      <c r="AO405" s="1" t="e">
        <f t="shared" si="22"/>
        <v>#VALUE!</v>
      </c>
      <c r="AP405" s="20" t="e">
        <f>VLOOKUP(C405,#REF!,4,0)</f>
        <v>#REF!</v>
      </c>
      <c r="AQ405" s="1">
        <f>IFERROR(VLOOKUP(AF405,#REF!,6,0),IF(AJ405&gt;1,AJ405-1,AJ405))</f>
        <v>0</v>
      </c>
      <c r="AR405" s="1">
        <f>IFERROR(VLOOKUP(AF405,#REF!,24,0),0)</f>
        <v>0</v>
      </c>
      <c r="AS405" s="1" t="e">
        <f t="shared" si="23"/>
        <v>#VALUE!</v>
      </c>
      <c r="AT405" s="1" t="e">
        <f t="shared" si="24"/>
        <v>#VALUE!</v>
      </c>
      <c r="AU405" s="1" t="e">
        <f t="shared" si="25"/>
        <v>#VALUE!</v>
      </c>
      <c r="AV405" s="21">
        <f t="shared" si="26"/>
        <v>0</v>
      </c>
      <c r="AW405" s="21" cm="1">
        <f t="array" ref="AW405">IF(L405="DATN",0,IF(L405="DA",IF(LEN(Q405)=0,0,0.2),IF(L405="TN",IF(H405="KSCQ",1,1.5), _xlfn.SWITCH(H405,"CN",1.5,"KSCQ",1.5,"CTTT",2,"HEDSPI",1.8,"Viet-Phap",1.8,"KSTN",1.8,"ThSKH",2,"ThSKT",2,"SIE",2,"LATS",2,"KSCLC",1.8,0))))</f>
        <v>0</v>
      </c>
      <c r="AX405" s="1">
        <f t="shared" si="27"/>
        <v>0</v>
      </c>
      <c r="AY405" s="1" t="b">
        <f t="shared" si="28"/>
        <v>1</v>
      </c>
      <c r="AZ405" s="1" t="e">
        <f t="shared" si="29"/>
        <v>#REF!</v>
      </c>
    </row>
    <row r="406" spans="32:52" ht="15.75" customHeight="1" x14ac:dyDescent="0.2">
      <c r="AF406" s="16">
        <f t="shared" si="15"/>
        <v>0</v>
      </c>
      <c r="AG406" s="17">
        <f t="shared" si="16"/>
        <v>1</v>
      </c>
      <c r="AH406" s="17" t="e">
        <f t="shared" si="17"/>
        <v>#VALUE!</v>
      </c>
      <c r="AI406" s="18" t="e">
        <f>IFERROR(IF(L406="DA",0,IF(L406="TN",VALUE(LEFT(RIGHT(F406,4),1)),IFERROR(VLOOKUP(C406,#REF!,3,0),VLOOKUP(VALUE(C406),#REF!,3,0))*AG406)),AM406+AN406+AO406)</f>
        <v>#VALUE!</v>
      </c>
      <c r="AJ406" s="18">
        <f t="shared" si="18"/>
        <v>0</v>
      </c>
      <c r="AK406" s="19">
        <f t="shared" si="19"/>
        <v>0</v>
      </c>
      <c r="AM406" s="4" t="e">
        <f t="shared" si="20"/>
        <v>#VALUE!</v>
      </c>
      <c r="AN406" s="4" t="e">
        <f t="shared" si="21"/>
        <v>#VALUE!</v>
      </c>
      <c r="AO406" s="1" t="e">
        <f t="shared" si="22"/>
        <v>#VALUE!</v>
      </c>
      <c r="AP406" s="20" t="e">
        <f>VLOOKUP(C406,#REF!,4,0)</f>
        <v>#REF!</v>
      </c>
      <c r="AQ406" s="1">
        <f>IFERROR(VLOOKUP(AF406,#REF!,6,0),IF(AJ406&gt;1,AJ406-1,AJ406))</f>
        <v>0</v>
      </c>
      <c r="AR406" s="1">
        <f>IFERROR(VLOOKUP(AF406,#REF!,24,0),0)</f>
        <v>0</v>
      </c>
      <c r="AS406" s="1" t="e">
        <f t="shared" si="23"/>
        <v>#VALUE!</v>
      </c>
      <c r="AT406" s="1" t="e">
        <f t="shared" si="24"/>
        <v>#VALUE!</v>
      </c>
      <c r="AU406" s="1" t="e">
        <f t="shared" si="25"/>
        <v>#VALUE!</v>
      </c>
      <c r="AV406" s="21">
        <f t="shared" si="26"/>
        <v>0</v>
      </c>
      <c r="AW406" s="21" cm="1">
        <f t="array" ref="AW406">IF(L406="DATN",0,IF(L406="DA",IF(LEN(Q406)=0,0,0.2),IF(L406="TN",IF(H406="KSCQ",1,1.5), _xlfn.SWITCH(H406,"CN",1.5,"KSCQ",1.5,"CTTT",2,"HEDSPI",1.8,"Viet-Phap",1.8,"KSTN",1.8,"ThSKH",2,"ThSKT",2,"SIE",2,"LATS",2,"KSCLC",1.8,0))))</f>
        <v>0</v>
      </c>
      <c r="AX406" s="1">
        <f t="shared" si="27"/>
        <v>0</v>
      </c>
      <c r="AY406" s="1" t="b">
        <f t="shared" si="28"/>
        <v>1</v>
      </c>
      <c r="AZ406" s="1" t="e">
        <f t="shared" si="29"/>
        <v>#REF!</v>
      </c>
    </row>
    <row r="407" spans="32:52" ht="15.75" customHeight="1" x14ac:dyDescent="0.2">
      <c r="AF407" s="16">
        <f t="shared" si="15"/>
        <v>0</v>
      </c>
      <c r="AG407" s="17">
        <f t="shared" si="16"/>
        <v>1</v>
      </c>
      <c r="AH407" s="17" t="e">
        <f t="shared" si="17"/>
        <v>#VALUE!</v>
      </c>
      <c r="AI407" s="18" t="e">
        <f>IFERROR(IF(L407="DA",0,IF(L407="TN",VALUE(LEFT(RIGHT(F407,4),1)),IFERROR(VLOOKUP(C407,#REF!,3,0),VLOOKUP(VALUE(C407),#REF!,3,0))*AG407)),AM407+AN407+AO407)</f>
        <v>#VALUE!</v>
      </c>
      <c r="AJ407" s="18">
        <f t="shared" si="18"/>
        <v>0</v>
      </c>
      <c r="AK407" s="19">
        <f t="shared" si="19"/>
        <v>0</v>
      </c>
      <c r="AM407" s="4" t="e">
        <f t="shared" si="20"/>
        <v>#VALUE!</v>
      </c>
      <c r="AN407" s="4" t="e">
        <f t="shared" si="21"/>
        <v>#VALUE!</v>
      </c>
      <c r="AO407" s="1" t="e">
        <f t="shared" si="22"/>
        <v>#VALUE!</v>
      </c>
      <c r="AP407" s="20" t="e">
        <f>VLOOKUP(C407,#REF!,4,0)</f>
        <v>#REF!</v>
      </c>
      <c r="AQ407" s="1">
        <f>IFERROR(VLOOKUP(AF407,#REF!,6,0),IF(AJ407&gt;1,AJ407-1,AJ407))</f>
        <v>0</v>
      </c>
      <c r="AR407" s="1">
        <f>IFERROR(VLOOKUP(AF407,#REF!,24,0),0)</f>
        <v>0</v>
      </c>
      <c r="AS407" s="1" t="e">
        <f t="shared" si="23"/>
        <v>#VALUE!</v>
      </c>
      <c r="AT407" s="1" t="e">
        <f t="shared" si="24"/>
        <v>#VALUE!</v>
      </c>
      <c r="AU407" s="1" t="e">
        <f t="shared" si="25"/>
        <v>#VALUE!</v>
      </c>
      <c r="AV407" s="21">
        <f t="shared" si="26"/>
        <v>0</v>
      </c>
      <c r="AW407" s="21" cm="1">
        <f t="array" ref="AW407">IF(L407="DATN",0,IF(L407="DA",IF(LEN(Q407)=0,0,0.2),IF(L407="TN",IF(H407="KSCQ",1,1.5), _xlfn.SWITCH(H407,"CN",1.5,"KSCQ",1.5,"CTTT",2,"HEDSPI",1.8,"Viet-Phap",1.8,"KSTN",1.8,"ThSKH",2,"ThSKT",2,"SIE",2,"LATS",2,"KSCLC",1.8,0))))</f>
        <v>0</v>
      </c>
      <c r="AX407" s="1">
        <f t="shared" si="27"/>
        <v>0</v>
      </c>
      <c r="AY407" s="1" t="b">
        <f t="shared" si="28"/>
        <v>1</v>
      </c>
      <c r="AZ407" s="1" t="e">
        <f t="shared" si="29"/>
        <v>#REF!</v>
      </c>
    </row>
    <row r="408" spans="32:52" ht="15.75" customHeight="1" x14ac:dyDescent="0.2">
      <c r="AF408" s="16">
        <f t="shared" si="15"/>
        <v>0</v>
      </c>
      <c r="AG408" s="17">
        <f t="shared" si="16"/>
        <v>1</v>
      </c>
      <c r="AH408" s="17" t="e">
        <f t="shared" si="17"/>
        <v>#VALUE!</v>
      </c>
      <c r="AI408" s="18" t="e">
        <f>IFERROR(IF(L408="DA",0,IF(L408="TN",VALUE(LEFT(RIGHT(F408,4),1)),IFERROR(VLOOKUP(C408,#REF!,3,0),VLOOKUP(VALUE(C408),#REF!,3,0))*AG408)),AM408+AN408+AO408)</f>
        <v>#VALUE!</v>
      </c>
      <c r="AJ408" s="18">
        <f t="shared" si="18"/>
        <v>0</v>
      </c>
      <c r="AK408" s="19">
        <f t="shared" si="19"/>
        <v>0</v>
      </c>
      <c r="AM408" s="4" t="e">
        <f t="shared" si="20"/>
        <v>#VALUE!</v>
      </c>
      <c r="AN408" s="4" t="e">
        <f t="shared" si="21"/>
        <v>#VALUE!</v>
      </c>
      <c r="AO408" s="1" t="e">
        <f t="shared" si="22"/>
        <v>#VALUE!</v>
      </c>
      <c r="AP408" s="20" t="e">
        <f>VLOOKUP(C408,#REF!,4,0)</f>
        <v>#REF!</v>
      </c>
      <c r="AQ408" s="1">
        <f>IFERROR(VLOOKUP(AF408,#REF!,6,0),IF(AJ408&gt;1,AJ408-1,AJ408))</f>
        <v>0</v>
      </c>
      <c r="AR408" s="1">
        <f>IFERROR(VLOOKUP(AF408,#REF!,24,0),0)</f>
        <v>0</v>
      </c>
      <c r="AS408" s="1" t="e">
        <f t="shared" si="23"/>
        <v>#VALUE!</v>
      </c>
      <c r="AT408" s="1" t="e">
        <f t="shared" si="24"/>
        <v>#VALUE!</v>
      </c>
      <c r="AU408" s="1" t="e">
        <f t="shared" si="25"/>
        <v>#VALUE!</v>
      </c>
      <c r="AV408" s="21">
        <f t="shared" si="26"/>
        <v>0</v>
      </c>
      <c r="AW408" s="21" cm="1">
        <f t="array" ref="AW408">IF(L408="DATN",0,IF(L408="DA",IF(LEN(Q408)=0,0,0.2),IF(L408="TN",IF(H408="KSCQ",1,1.5), _xlfn.SWITCH(H408,"CN",1.5,"KSCQ",1.5,"CTTT",2,"HEDSPI",1.8,"Viet-Phap",1.8,"KSTN",1.8,"ThSKH",2,"ThSKT",2,"SIE",2,"LATS",2,"KSCLC",1.8,0))))</f>
        <v>0</v>
      </c>
      <c r="AX408" s="1">
        <f t="shared" si="27"/>
        <v>0</v>
      </c>
      <c r="AY408" s="1" t="b">
        <f t="shared" si="28"/>
        <v>1</v>
      </c>
      <c r="AZ408" s="1" t="e">
        <f t="shared" si="29"/>
        <v>#REF!</v>
      </c>
    </row>
    <row r="409" spans="32:52" ht="15.75" customHeight="1" x14ac:dyDescent="0.2">
      <c r="AF409" s="16">
        <f t="shared" si="15"/>
        <v>0</v>
      </c>
      <c r="AG409" s="17">
        <f t="shared" si="16"/>
        <v>1</v>
      </c>
      <c r="AH409" s="17" t="e">
        <f t="shared" si="17"/>
        <v>#VALUE!</v>
      </c>
      <c r="AI409" s="18" t="e">
        <f>IFERROR(IF(L409="DA",0,IF(L409="TN",VALUE(LEFT(RIGHT(F409,4),1)),IFERROR(VLOOKUP(C409,#REF!,3,0),VLOOKUP(VALUE(C409),#REF!,3,0))*AG409)),AM409+AN409+AO409)</f>
        <v>#VALUE!</v>
      </c>
      <c r="AJ409" s="18">
        <f t="shared" si="18"/>
        <v>0</v>
      </c>
      <c r="AK409" s="19">
        <f t="shared" si="19"/>
        <v>0</v>
      </c>
      <c r="AM409" s="4" t="e">
        <f t="shared" si="20"/>
        <v>#VALUE!</v>
      </c>
      <c r="AN409" s="4" t="e">
        <f t="shared" si="21"/>
        <v>#VALUE!</v>
      </c>
      <c r="AO409" s="1" t="e">
        <f t="shared" si="22"/>
        <v>#VALUE!</v>
      </c>
      <c r="AP409" s="20" t="e">
        <f>VLOOKUP(C409,#REF!,4,0)</f>
        <v>#REF!</v>
      </c>
      <c r="AQ409" s="1">
        <f>IFERROR(VLOOKUP(AF409,#REF!,6,0),IF(AJ409&gt;1,AJ409-1,AJ409))</f>
        <v>0</v>
      </c>
      <c r="AR409" s="1">
        <f>IFERROR(VLOOKUP(AF409,#REF!,24,0),0)</f>
        <v>0</v>
      </c>
      <c r="AS409" s="1" t="e">
        <f t="shared" si="23"/>
        <v>#VALUE!</v>
      </c>
      <c r="AT409" s="1" t="e">
        <f t="shared" si="24"/>
        <v>#VALUE!</v>
      </c>
      <c r="AU409" s="1" t="e">
        <f t="shared" si="25"/>
        <v>#VALUE!</v>
      </c>
      <c r="AV409" s="21">
        <f t="shared" si="26"/>
        <v>0</v>
      </c>
      <c r="AW409" s="21" cm="1">
        <f t="array" ref="AW409">IF(L409="DATN",0,IF(L409="DA",IF(LEN(Q409)=0,0,0.2),IF(L409="TN",IF(H409="KSCQ",1,1.5), _xlfn.SWITCH(H409,"CN",1.5,"KSCQ",1.5,"CTTT",2,"HEDSPI",1.8,"Viet-Phap",1.8,"KSTN",1.8,"ThSKH",2,"ThSKT",2,"SIE",2,"LATS",2,"KSCLC",1.8,0))))</f>
        <v>0</v>
      </c>
      <c r="AX409" s="1">
        <f t="shared" si="27"/>
        <v>0</v>
      </c>
      <c r="AY409" s="1" t="b">
        <f t="shared" si="28"/>
        <v>1</v>
      </c>
      <c r="AZ409" s="1" t="e">
        <f t="shared" si="29"/>
        <v>#REF!</v>
      </c>
    </row>
    <row r="410" spans="32:52" ht="15.75" customHeight="1" x14ac:dyDescent="0.2">
      <c r="AF410" s="16">
        <f t="shared" si="15"/>
        <v>0</v>
      </c>
      <c r="AG410" s="17">
        <f t="shared" si="16"/>
        <v>1</v>
      </c>
      <c r="AH410" s="17" t="e">
        <f t="shared" si="17"/>
        <v>#VALUE!</v>
      </c>
      <c r="AI410" s="18" t="e">
        <f>IFERROR(IF(L410="DA",0,IF(L410="TN",VALUE(LEFT(RIGHT(F410,4),1)),IFERROR(VLOOKUP(C410,#REF!,3,0),VLOOKUP(VALUE(C410),#REF!,3,0))*AG410)),AM410+AN410+AO410)</f>
        <v>#VALUE!</v>
      </c>
      <c r="AJ410" s="18">
        <f t="shared" si="18"/>
        <v>0</v>
      </c>
      <c r="AK410" s="19">
        <f t="shared" si="19"/>
        <v>0</v>
      </c>
      <c r="AM410" s="4" t="e">
        <f t="shared" si="20"/>
        <v>#VALUE!</v>
      </c>
      <c r="AN410" s="4" t="e">
        <f t="shared" si="21"/>
        <v>#VALUE!</v>
      </c>
      <c r="AO410" s="1" t="e">
        <f t="shared" si="22"/>
        <v>#VALUE!</v>
      </c>
      <c r="AP410" s="20" t="e">
        <f>VLOOKUP(C410,#REF!,4,0)</f>
        <v>#REF!</v>
      </c>
      <c r="AQ410" s="1">
        <f>IFERROR(VLOOKUP(AF410,#REF!,6,0),IF(AJ410&gt;1,AJ410-1,AJ410))</f>
        <v>0</v>
      </c>
      <c r="AR410" s="1">
        <f>IFERROR(VLOOKUP(AF410,#REF!,24,0),0)</f>
        <v>0</v>
      </c>
      <c r="AS410" s="1" t="e">
        <f t="shared" si="23"/>
        <v>#VALUE!</v>
      </c>
      <c r="AT410" s="1" t="e">
        <f t="shared" si="24"/>
        <v>#VALUE!</v>
      </c>
      <c r="AU410" s="1" t="e">
        <f t="shared" si="25"/>
        <v>#VALUE!</v>
      </c>
      <c r="AV410" s="21">
        <f t="shared" si="26"/>
        <v>0</v>
      </c>
      <c r="AW410" s="21" cm="1">
        <f t="array" ref="AW410">IF(L410="DATN",0,IF(L410="DA",IF(LEN(Q410)=0,0,0.2),IF(L410="TN",IF(H410="KSCQ",1,1.5), _xlfn.SWITCH(H410,"CN",1.5,"KSCQ",1.5,"CTTT",2,"HEDSPI",1.8,"Viet-Phap",1.8,"KSTN",1.8,"ThSKH",2,"ThSKT",2,"SIE",2,"LATS",2,"KSCLC",1.8,0))))</f>
        <v>0</v>
      </c>
      <c r="AX410" s="1">
        <f t="shared" si="27"/>
        <v>0</v>
      </c>
      <c r="AY410" s="1" t="b">
        <f t="shared" si="28"/>
        <v>1</v>
      </c>
      <c r="AZ410" s="1" t="e">
        <f t="shared" si="29"/>
        <v>#REF!</v>
      </c>
    </row>
    <row r="411" spans="32:52" ht="15.75" customHeight="1" x14ac:dyDescent="0.2">
      <c r="AF411" s="16">
        <f t="shared" si="15"/>
        <v>0</v>
      </c>
      <c r="AG411" s="17">
        <f t="shared" si="16"/>
        <v>1</v>
      </c>
      <c r="AH411" s="17" t="e">
        <f t="shared" si="17"/>
        <v>#VALUE!</v>
      </c>
      <c r="AI411" s="18" t="e">
        <f>IFERROR(IF(L411="DA",0,IF(L411="TN",VALUE(LEFT(RIGHT(F411,4),1)),IFERROR(VLOOKUP(C411,#REF!,3,0),VLOOKUP(VALUE(C411),#REF!,3,0))*AG411)),AM411+AN411+AO411)</f>
        <v>#VALUE!</v>
      </c>
      <c r="AJ411" s="18">
        <f t="shared" si="18"/>
        <v>0</v>
      </c>
      <c r="AK411" s="19">
        <f t="shared" si="19"/>
        <v>0</v>
      </c>
      <c r="AM411" s="4" t="e">
        <f t="shared" si="20"/>
        <v>#VALUE!</v>
      </c>
      <c r="AN411" s="4" t="e">
        <f t="shared" si="21"/>
        <v>#VALUE!</v>
      </c>
      <c r="AO411" s="1" t="e">
        <f t="shared" si="22"/>
        <v>#VALUE!</v>
      </c>
      <c r="AP411" s="20" t="e">
        <f>VLOOKUP(C411,#REF!,4,0)</f>
        <v>#REF!</v>
      </c>
      <c r="AQ411" s="1">
        <f>IFERROR(VLOOKUP(AF411,#REF!,6,0),IF(AJ411&gt;1,AJ411-1,AJ411))</f>
        <v>0</v>
      </c>
      <c r="AR411" s="1">
        <f>IFERROR(VLOOKUP(AF411,#REF!,24,0),0)</f>
        <v>0</v>
      </c>
      <c r="AS411" s="1" t="e">
        <f t="shared" si="23"/>
        <v>#VALUE!</v>
      </c>
      <c r="AT411" s="1" t="e">
        <f t="shared" si="24"/>
        <v>#VALUE!</v>
      </c>
      <c r="AU411" s="1" t="e">
        <f t="shared" si="25"/>
        <v>#VALUE!</v>
      </c>
      <c r="AV411" s="21">
        <f t="shared" si="26"/>
        <v>0</v>
      </c>
      <c r="AW411" s="21" cm="1">
        <f t="array" ref="AW411">IF(L411="DATN",0,IF(L411="DA",IF(LEN(Q411)=0,0,0.2),IF(L411="TN",IF(H411="KSCQ",1,1.5), _xlfn.SWITCH(H411,"CN",1.5,"KSCQ",1.5,"CTTT",2,"HEDSPI",1.8,"Viet-Phap",1.8,"KSTN",1.8,"ThSKH",2,"ThSKT",2,"SIE",2,"LATS",2,"KSCLC",1.8,0))))</f>
        <v>0</v>
      </c>
      <c r="AX411" s="1">
        <f t="shared" si="27"/>
        <v>0</v>
      </c>
      <c r="AY411" s="1" t="b">
        <f t="shared" si="28"/>
        <v>1</v>
      </c>
      <c r="AZ411" s="1" t="e">
        <f t="shared" si="29"/>
        <v>#REF!</v>
      </c>
    </row>
    <row r="412" spans="32:52" ht="15.75" customHeight="1" x14ac:dyDescent="0.2">
      <c r="AF412" s="16">
        <f t="shared" si="15"/>
        <v>0</v>
      </c>
      <c r="AG412" s="17">
        <f t="shared" si="16"/>
        <v>1</v>
      </c>
      <c r="AH412" s="17" t="e">
        <f t="shared" si="17"/>
        <v>#VALUE!</v>
      </c>
      <c r="AI412" s="18" t="e">
        <f>IFERROR(IF(L412="DA",0,IF(L412="TN",VALUE(LEFT(RIGHT(F412,4),1)),IFERROR(VLOOKUP(C412,#REF!,3,0),VLOOKUP(VALUE(C412),#REF!,3,0))*AG412)),AM412+AN412+AO412)</f>
        <v>#VALUE!</v>
      </c>
      <c r="AJ412" s="18">
        <f t="shared" si="18"/>
        <v>0</v>
      </c>
      <c r="AK412" s="19">
        <f t="shared" si="19"/>
        <v>0</v>
      </c>
      <c r="AM412" s="4" t="e">
        <f t="shared" si="20"/>
        <v>#VALUE!</v>
      </c>
      <c r="AN412" s="4" t="e">
        <f t="shared" si="21"/>
        <v>#VALUE!</v>
      </c>
      <c r="AO412" s="1" t="e">
        <f t="shared" si="22"/>
        <v>#VALUE!</v>
      </c>
      <c r="AP412" s="20" t="e">
        <f>VLOOKUP(C412,#REF!,4,0)</f>
        <v>#REF!</v>
      </c>
      <c r="AQ412" s="1">
        <f>IFERROR(VLOOKUP(AF412,#REF!,6,0),IF(AJ412&gt;1,AJ412-1,AJ412))</f>
        <v>0</v>
      </c>
      <c r="AR412" s="1">
        <f>IFERROR(VLOOKUP(AF412,#REF!,24,0),0)</f>
        <v>0</v>
      </c>
      <c r="AS412" s="1" t="e">
        <f t="shared" si="23"/>
        <v>#VALUE!</v>
      </c>
      <c r="AT412" s="1" t="e">
        <f t="shared" si="24"/>
        <v>#VALUE!</v>
      </c>
      <c r="AU412" s="1" t="e">
        <f t="shared" si="25"/>
        <v>#VALUE!</v>
      </c>
      <c r="AV412" s="21">
        <f t="shared" si="26"/>
        <v>0</v>
      </c>
      <c r="AW412" s="21" cm="1">
        <f t="array" ref="AW412">IF(L412="DATN",0,IF(L412="DA",IF(LEN(Q412)=0,0,0.2),IF(L412="TN",IF(H412="KSCQ",1,1.5), _xlfn.SWITCH(H412,"CN",1.5,"KSCQ",1.5,"CTTT",2,"HEDSPI",1.8,"Viet-Phap",1.8,"KSTN",1.8,"ThSKH",2,"ThSKT",2,"SIE",2,"LATS",2,"KSCLC",1.8,0))))</f>
        <v>0</v>
      </c>
      <c r="AX412" s="1">
        <f t="shared" si="27"/>
        <v>0</v>
      </c>
      <c r="AY412" s="1" t="b">
        <f t="shared" si="28"/>
        <v>1</v>
      </c>
      <c r="AZ412" s="1" t="e">
        <f t="shared" si="29"/>
        <v>#REF!</v>
      </c>
    </row>
    <row r="413" spans="32:52" ht="15.75" customHeight="1" x14ac:dyDescent="0.2">
      <c r="AF413" s="16">
        <f t="shared" si="15"/>
        <v>0</v>
      </c>
      <c r="AG413" s="17">
        <f t="shared" si="16"/>
        <v>1</v>
      </c>
      <c r="AH413" s="17" t="e">
        <f t="shared" si="17"/>
        <v>#VALUE!</v>
      </c>
      <c r="AI413" s="18" t="e">
        <f>IFERROR(IF(L413="DA",0,IF(L413="TN",VALUE(LEFT(RIGHT(F413,4),1)),IFERROR(VLOOKUP(C413,#REF!,3,0),VLOOKUP(VALUE(C413),#REF!,3,0))*AG413)),AM413+AN413+AO413)</f>
        <v>#VALUE!</v>
      </c>
      <c r="AJ413" s="18">
        <f t="shared" si="18"/>
        <v>0</v>
      </c>
      <c r="AK413" s="19">
        <f t="shared" si="19"/>
        <v>0</v>
      </c>
      <c r="AM413" s="4" t="e">
        <f t="shared" si="20"/>
        <v>#VALUE!</v>
      </c>
      <c r="AN413" s="4" t="e">
        <f t="shared" si="21"/>
        <v>#VALUE!</v>
      </c>
      <c r="AO413" s="1" t="e">
        <f t="shared" si="22"/>
        <v>#VALUE!</v>
      </c>
      <c r="AP413" s="20" t="e">
        <f>VLOOKUP(C413,#REF!,4,0)</f>
        <v>#REF!</v>
      </c>
      <c r="AQ413" s="1">
        <f>IFERROR(VLOOKUP(AF413,#REF!,6,0),IF(AJ413&gt;1,AJ413-1,AJ413))</f>
        <v>0</v>
      </c>
      <c r="AR413" s="1">
        <f>IFERROR(VLOOKUP(AF413,#REF!,24,0),0)</f>
        <v>0</v>
      </c>
      <c r="AS413" s="1" t="e">
        <f t="shared" si="23"/>
        <v>#VALUE!</v>
      </c>
      <c r="AT413" s="1" t="e">
        <f t="shared" si="24"/>
        <v>#VALUE!</v>
      </c>
      <c r="AU413" s="1" t="e">
        <f t="shared" si="25"/>
        <v>#VALUE!</v>
      </c>
      <c r="AV413" s="21">
        <f t="shared" si="26"/>
        <v>0</v>
      </c>
      <c r="AW413" s="21" cm="1">
        <f t="array" ref="AW413">IF(L413="DATN",0,IF(L413="DA",IF(LEN(Q413)=0,0,0.2),IF(L413="TN",IF(H413="KSCQ",1,1.5), _xlfn.SWITCH(H413,"CN",1.5,"KSCQ",1.5,"CTTT",2,"HEDSPI",1.8,"Viet-Phap",1.8,"KSTN",1.8,"ThSKH",2,"ThSKT",2,"SIE",2,"LATS",2,"KSCLC",1.8,0))))</f>
        <v>0</v>
      </c>
      <c r="AX413" s="1">
        <f t="shared" si="27"/>
        <v>0</v>
      </c>
      <c r="AY413" s="1" t="b">
        <f t="shared" si="28"/>
        <v>1</v>
      </c>
      <c r="AZ413" s="1" t="e">
        <f t="shared" si="29"/>
        <v>#REF!</v>
      </c>
    </row>
    <row r="414" spans="32:52" ht="15.75" customHeight="1" x14ac:dyDescent="0.2">
      <c r="AF414" s="16">
        <f t="shared" si="15"/>
        <v>0</v>
      </c>
      <c r="AG414" s="17">
        <f t="shared" si="16"/>
        <v>1</v>
      </c>
      <c r="AH414" s="17" t="e">
        <f t="shared" si="17"/>
        <v>#VALUE!</v>
      </c>
      <c r="AI414" s="18" t="e">
        <f>IFERROR(IF(L414="DA",0,IF(L414="TN",VALUE(LEFT(RIGHT(F414,4),1)),IFERROR(VLOOKUP(C414,#REF!,3,0),VLOOKUP(VALUE(C414),#REF!,3,0))*AG414)),AM414+AN414+AO414)</f>
        <v>#VALUE!</v>
      </c>
      <c r="AJ414" s="18">
        <f t="shared" si="18"/>
        <v>0</v>
      </c>
      <c r="AK414" s="19">
        <f t="shared" si="19"/>
        <v>0</v>
      </c>
      <c r="AM414" s="4" t="e">
        <f t="shared" si="20"/>
        <v>#VALUE!</v>
      </c>
      <c r="AN414" s="4" t="e">
        <f t="shared" si="21"/>
        <v>#VALUE!</v>
      </c>
      <c r="AO414" s="1" t="e">
        <f t="shared" si="22"/>
        <v>#VALUE!</v>
      </c>
      <c r="AP414" s="20" t="e">
        <f>VLOOKUP(C414,#REF!,4,0)</f>
        <v>#REF!</v>
      </c>
      <c r="AQ414" s="1">
        <f>IFERROR(VLOOKUP(AF414,#REF!,6,0),IF(AJ414&gt;1,AJ414-1,AJ414))</f>
        <v>0</v>
      </c>
      <c r="AR414" s="1">
        <f>IFERROR(VLOOKUP(AF414,#REF!,24,0),0)</f>
        <v>0</v>
      </c>
      <c r="AS414" s="1" t="e">
        <f t="shared" si="23"/>
        <v>#VALUE!</v>
      </c>
      <c r="AT414" s="1" t="e">
        <f t="shared" si="24"/>
        <v>#VALUE!</v>
      </c>
      <c r="AU414" s="1" t="e">
        <f t="shared" si="25"/>
        <v>#VALUE!</v>
      </c>
      <c r="AV414" s="21">
        <f t="shared" si="26"/>
        <v>0</v>
      </c>
      <c r="AW414" s="21" cm="1">
        <f t="array" ref="AW414">IF(L414="DATN",0,IF(L414="DA",IF(LEN(Q414)=0,0,0.2),IF(L414="TN",IF(H414="KSCQ",1,1.5), _xlfn.SWITCH(H414,"CN",1.5,"KSCQ",1.5,"CTTT",2,"HEDSPI",1.8,"Viet-Phap",1.8,"KSTN",1.8,"ThSKH",2,"ThSKT",2,"SIE",2,"LATS",2,"KSCLC",1.8,0))))</f>
        <v>0</v>
      </c>
      <c r="AX414" s="1">
        <f t="shared" si="27"/>
        <v>0</v>
      </c>
      <c r="AY414" s="1" t="b">
        <f t="shared" si="28"/>
        <v>1</v>
      </c>
      <c r="AZ414" s="1" t="e">
        <f t="shared" si="29"/>
        <v>#REF!</v>
      </c>
    </row>
    <row r="415" spans="32:52" ht="15.75" customHeight="1" x14ac:dyDescent="0.2">
      <c r="AF415" s="16">
        <f t="shared" si="15"/>
        <v>0</v>
      </c>
      <c r="AG415" s="17">
        <f t="shared" si="16"/>
        <v>1</v>
      </c>
      <c r="AH415" s="17" t="e">
        <f t="shared" si="17"/>
        <v>#VALUE!</v>
      </c>
      <c r="AI415" s="18" t="e">
        <f>IFERROR(IF(L415="DA",0,IF(L415="TN",VALUE(LEFT(RIGHT(F415,4),1)),IFERROR(VLOOKUP(C415,#REF!,3,0),VLOOKUP(VALUE(C415),#REF!,3,0))*AG415)),AM415+AN415+AO415)</f>
        <v>#VALUE!</v>
      </c>
      <c r="AJ415" s="18">
        <f t="shared" si="18"/>
        <v>0</v>
      </c>
      <c r="AK415" s="19">
        <f t="shared" si="19"/>
        <v>0</v>
      </c>
      <c r="AM415" s="4" t="e">
        <f t="shared" si="20"/>
        <v>#VALUE!</v>
      </c>
      <c r="AN415" s="4" t="e">
        <f t="shared" si="21"/>
        <v>#VALUE!</v>
      </c>
      <c r="AO415" s="1" t="e">
        <f t="shared" si="22"/>
        <v>#VALUE!</v>
      </c>
      <c r="AP415" s="20" t="e">
        <f>VLOOKUP(C415,#REF!,4,0)</f>
        <v>#REF!</v>
      </c>
      <c r="AQ415" s="1">
        <f>IFERROR(VLOOKUP(AF415,#REF!,6,0),IF(AJ415&gt;1,AJ415-1,AJ415))</f>
        <v>0</v>
      </c>
      <c r="AR415" s="1">
        <f>IFERROR(VLOOKUP(AF415,#REF!,24,0),0)</f>
        <v>0</v>
      </c>
      <c r="AS415" s="1" t="e">
        <f t="shared" si="23"/>
        <v>#VALUE!</v>
      </c>
      <c r="AT415" s="1" t="e">
        <f t="shared" si="24"/>
        <v>#VALUE!</v>
      </c>
      <c r="AU415" s="1" t="e">
        <f t="shared" si="25"/>
        <v>#VALUE!</v>
      </c>
      <c r="AV415" s="21">
        <f t="shared" si="26"/>
        <v>0</v>
      </c>
      <c r="AW415" s="21" cm="1">
        <f t="array" ref="AW415">IF(L415="DATN",0,IF(L415="DA",IF(LEN(Q415)=0,0,0.2),IF(L415="TN",IF(H415="KSCQ",1,1.5), _xlfn.SWITCH(H415,"CN",1.5,"KSCQ",1.5,"CTTT",2,"HEDSPI",1.8,"Viet-Phap",1.8,"KSTN",1.8,"ThSKH",2,"ThSKT",2,"SIE",2,"LATS",2,"KSCLC",1.8,0))))</f>
        <v>0</v>
      </c>
      <c r="AX415" s="1">
        <f t="shared" si="27"/>
        <v>0</v>
      </c>
      <c r="AY415" s="1" t="b">
        <f t="shared" si="28"/>
        <v>1</v>
      </c>
      <c r="AZ415" s="1" t="e">
        <f t="shared" si="29"/>
        <v>#REF!</v>
      </c>
    </row>
    <row r="416" spans="32:52" ht="15.75" customHeight="1" x14ac:dyDescent="0.2">
      <c r="AF416" s="16">
        <f t="shared" si="15"/>
        <v>0</v>
      </c>
      <c r="AG416" s="17">
        <f t="shared" si="16"/>
        <v>1</v>
      </c>
      <c r="AH416" s="17" t="e">
        <f t="shared" si="17"/>
        <v>#VALUE!</v>
      </c>
      <c r="AI416" s="18" t="e">
        <f>IFERROR(IF(L416="DA",0,IF(L416="TN",VALUE(LEFT(RIGHT(F416,4),1)),IFERROR(VLOOKUP(C416,#REF!,3,0),VLOOKUP(VALUE(C416),#REF!,3,0))*AG416)),AM416+AN416+AO416)</f>
        <v>#VALUE!</v>
      </c>
      <c r="AJ416" s="18">
        <f t="shared" si="18"/>
        <v>0</v>
      </c>
      <c r="AK416" s="19">
        <f t="shared" si="19"/>
        <v>0</v>
      </c>
      <c r="AM416" s="4" t="e">
        <f t="shared" si="20"/>
        <v>#VALUE!</v>
      </c>
      <c r="AN416" s="4" t="e">
        <f t="shared" si="21"/>
        <v>#VALUE!</v>
      </c>
      <c r="AO416" s="1" t="e">
        <f t="shared" si="22"/>
        <v>#VALUE!</v>
      </c>
      <c r="AP416" s="20" t="e">
        <f>VLOOKUP(C416,#REF!,4,0)</f>
        <v>#REF!</v>
      </c>
      <c r="AQ416" s="1">
        <f>IFERROR(VLOOKUP(AF416,#REF!,6,0),IF(AJ416&gt;1,AJ416-1,AJ416))</f>
        <v>0</v>
      </c>
      <c r="AR416" s="1">
        <f>IFERROR(VLOOKUP(AF416,#REF!,24,0),0)</f>
        <v>0</v>
      </c>
      <c r="AS416" s="1" t="e">
        <f t="shared" si="23"/>
        <v>#VALUE!</v>
      </c>
      <c r="AT416" s="1" t="e">
        <f t="shared" si="24"/>
        <v>#VALUE!</v>
      </c>
      <c r="AU416" s="1" t="e">
        <f t="shared" si="25"/>
        <v>#VALUE!</v>
      </c>
      <c r="AV416" s="21">
        <f t="shared" si="26"/>
        <v>0</v>
      </c>
      <c r="AW416" s="21" cm="1">
        <f t="array" ref="AW416">IF(L416="DATN",0,IF(L416="DA",IF(LEN(Q416)=0,0,0.2),IF(L416="TN",IF(H416="KSCQ",1,1.5), _xlfn.SWITCH(H416,"CN",1.5,"KSCQ",1.5,"CTTT",2,"HEDSPI",1.8,"Viet-Phap",1.8,"KSTN",1.8,"ThSKH",2,"ThSKT",2,"SIE",2,"LATS",2,"KSCLC",1.8,0))))</f>
        <v>0</v>
      </c>
      <c r="AX416" s="1">
        <f t="shared" si="27"/>
        <v>0</v>
      </c>
      <c r="AY416" s="1" t="b">
        <f t="shared" si="28"/>
        <v>1</v>
      </c>
      <c r="AZ416" s="1" t="e">
        <f t="shared" si="29"/>
        <v>#REF!</v>
      </c>
    </row>
    <row r="417" spans="32:52" ht="15.75" customHeight="1" x14ac:dyDescent="0.2">
      <c r="AF417" s="16">
        <f t="shared" si="15"/>
        <v>0</v>
      </c>
      <c r="AG417" s="17">
        <f t="shared" si="16"/>
        <v>1</v>
      </c>
      <c r="AH417" s="17" t="e">
        <f t="shared" si="17"/>
        <v>#VALUE!</v>
      </c>
      <c r="AI417" s="18" t="e">
        <f>IFERROR(IF(L417="DA",0,IF(L417="TN",VALUE(LEFT(RIGHT(F417,4),1)),IFERROR(VLOOKUP(C417,#REF!,3,0),VLOOKUP(VALUE(C417),#REF!,3,0))*AG417)),AM417+AN417+AO417)</f>
        <v>#VALUE!</v>
      </c>
      <c r="AJ417" s="18">
        <f t="shared" si="18"/>
        <v>0</v>
      </c>
      <c r="AK417" s="19">
        <f t="shared" si="19"/>
        <v>0</v>
      </c>
      <c r="AM417" s="4" t="e">
        <f t="shared" si="20"/>
        <v>#VALUE!</v>
      </c>
      <c r="AN417" s="4" t="e">
        <f t="shared" si="21"/>
        <v>#VALUE!</v>
      </c>
      <c r="AO417" s="1" t="e">
        <f t="shared" si="22"/>
        <v>#VALUE!</v>
      </c>
      <c r="AP417" s="20" t="e">
        <f>VLOOKUP(C417,#REF!,4,0)</f>
        <v>#REF!</v>
      </c>
      <c r="AQ417" s="1">
        <f>IFERROR(VLOOKUP(AF417,#REF!,6,0),IF(AJ417&gt;1,AJ417-1,AJ417))</f>
        <v>0</v>
      </c>
      <c r="AR417" s="1">
        <f>IFERROR(VLOOKUP(AF417,#REF!,24,0),0)</f>
        <v>0</v>
      </c>
      <c r="AS417" s="1" t="e">
        <f t="shared" si="23"/>
        <v>#VALUE!</v>
      </c>
      <c r="AT417" s="1" t="e">
        <f t="shared" si="24"/>
        <v>#VALUE!</v>
      </c>
      <c r="AU417" s="1" t="e">
        <f t="shared" si="25"/>
        <v>#VALUE!</v>
      </c>
      <c r="AV417" s="21">
        <f t="shared" si="26"/>
        <v>0</v>
      </c>
      <c r="AW417" s="21" cm="1">
        <f t="array" ref="AW417">IF(L417="DATN",0,IF(L417="DA",IF(LEN(Q417)=0,0,0.2),IF(L417="TN",IF(H417="KSCQ",1,1.5), _xlfn.SWITCH(H417,"CN",1.5,"KSCQ",1.5,"CTTT",2,"HEDSPI",1.8,"Viet-Phap",1.8,"KSTN",1.8,"ThSKH",2,"ThSKT",2,"SIE",2,"LATS",2,"KSCLC",1.8,0))))</f>
        <v>0</v>
      </c>
      <c r="AX417" s="1">
        <f t="shared" si="27"/>
        <v>0</v>
      </c>
      <c r="AY417" s="1" t="b">
        <f t="shared" si="28"/>
        <v>1</v>
      </c>
      <c r="AZ417" s="1" t="e">
        <f t="shared" si="29"/>
        <v>#REF!</v>
      </c>
    </row>
    <row r="418" spans="32:52" ht="15.75" customHeight="1" x14ac:dyDescent="0.2">
      <c r="AF418" s="16">
        <f t="shared" si="15"/>
        <v>0</v>
      </c>
      <c r="AG418" s="17">
        <f t="shared" si="16"/>
        <v>1</v>
      </c>
      <c r="AH418" s="17" t="e">
        <f t="shared" si="17"/>
        <v>#VALUE!</v>
      </c>
      <c r="AI418" s="18" t="e">
        <f>IFERROR(IF(L418="DA",0,IF(L418="TN",VALUE(LEFT(RIGHT(F418,4),1)),IFERROR(VLOOKUP(C418,#REF!,3,0),VLOOKUP(VALUE(C418),#REF!,3,0))*AG418)),AM418+AN418+AO418)</f>
        <v>#VALUE!</v>
      </c>
      <c r="AJ418" s="18">
        <f t="shared" si="18"/>
        <v>0</v>
      </c>
      <c r="AK418" s="19">
        <f t="shared" si="19"/>
        <v>0</v>
      </c>
      <c r="AM418" s="4" t="e">
        <f t="shared" si="20"/>
        <v>#VALUE!</v>
      </c>
      <c r="AN418" s="4" t="e">
        <f t="shared" si="21"/>
        <v>#VALUE!</v>
      </c>
      <c r="AO418" s="1" t="e">
        <f t="shared" si="22"/>
        <v>#VALUE!</v>
      </c>
      <c r="AP418" s="20" t="e">
        <f>VLOOKUP(C418,#REF!,4,0)</f>
        <v>#REF!</v>
      </c>
      <c r="AQ418" s="1">
        <f>IFERROR(VLOOKUP(AF418,#REF!,6,0),IF(AJ418&gt;1,AJ418-1,AJ418))</f>
        <v>0</v>
      </c>
      <c r="AR418" s="1">
        <f>IFERROR(VLOOKUP(AF418,#REF!,24,0),0)</f>
        <v>0</v>
      </c>
      <c r="AS418" s="1" t="e">
        <f t="shared" si="23"/>
        <v>#VALUE!</v>
      </c>
      <c r="AT418" s="1" t="e">
        <f t="shared" si="24"/>
        <v>#VALUE!</v>
      </c>
      <c r="AU418" s="1" t="e">
        <f t="shared" si="25"/>
        <v>#VALUE!</v>
      </c>
      <c r="AV418" s="21">
        <f t="shared" si="26"/>
        <v>0</v>
      </c>
      <c r="AW418" s="21" cm="1">
        <f t="array" ref="AW418">IF(L418="DATN",0,IF(L418="DA",IF(LEN(Q418)=0,0,0.2),IF(L418="TN",IF(H418="KSCQ",1,1.5), _xlfn.SWITCH(H418,"CN",1.5,"KSCQ",1.5,"CTTT",2,"HEDSPI",1.8,"Viet-Phap",1.8,"KSTN",1.8,"ThSKH",2,"ThSKT",2,"SIE",2,"LATS",2,"KSCLC",1.8,0))))</f>
        <v>0</v>
      </c>
      <c r="AX418" s="1">
        <f t="shared" si="27"/>
        <v>0</v>
      </c>
      <c r="AY418" s="1" t="b">
        <f t="shared" si="28"/>
        <v>1</v>
      </c>
      <c r="AZ418" s="1" t="e">
        <f t="shared" si="29"/>
        <v>#REF!</v>
      </c>
    </row>
    <row r="419" spans="32:52" ht="15.75" customHeight="1" x14ac:dyDescent="0.2">
      <c r="AF419" s="16">
        <f t="shared" si="15"/>
        <v>0</v>
      </c>
      <c r="AG419" s="17">
        <f t="shared" si="16"/>
        <v>1</v>
      </c>
      <c r="AH419" s="17" t="e">
        <f t="shared" si="17"/>
        <v>#VALUE!</v>
      </c>
      <c r="AI419" s="18" t="e">
        <f>IFERROR(IF(L419="DA",0,IF(L419="TN",VALUE(LEFT(RIGHT(F419,4),1)),IFERROR(VLOOKUP(C419,#REF!,3,0),VLOOKUP(VALUE(C419),#REF!,3,0))*AG419)),AM419+AN419+AO419)</f>
        <v>#VALUE!</v>
      </c>
      <c r="AJ419" s="18">
        <f t="shared" si="18"/>
        <v>0</v>
      </c>
      <c r="AK419" s="19">
        <f t="shared" si="19"/>
        <v>0</v>
      </c>
      <c r="AM419" s="4" t="e">
        <f t="shared" si="20"/>
        <v>#VALUE!</v>
      </c>
      <c r="AN419" s="4" t="e">
        <f t="shared" si="21"/>
        <v>#VALUE!</v>
      </c>
      <c r="AO419" s="1" t="e">
        <f t="shared" si="22"/>
        <v>#VALUE!</v>
      </c>
      <c r="AP419" s="20" t="e">
        <f>VLOOKUP(C419,#REF!,4,0)</f>
        <v>#REF!</v>
      </c>
      <c r="AQ419" s="1">
        <f>IFERROR(VLOOKUP(AF419,#REF!,6,0),IF(AJ419&gt;1,AJ419-1,AJ419))</f>
        <v>0</v>
      </c>
      <c r="AR419" s="1">
        <f>IFERROR(VLOOKUP(AF419,#REF!,24,0),0)</f>
        <v>0</v>
      </c>
      <c r="AS419" s="1" t="e">
        <f t="shared" si="23"/>
        <v>#VALUE!</v>
      </c>
      <c r="AT419" s="1" t="e">
        <f t="shared" si="24"/>
        <v>#VALUE!</v>
      </c>
      <c r="AU419" s="1" t="e">
        <f t="shared" si="25"/>
        <v>#VALUE!</v>
      </c>
      <c r="AV419" s="21">
        <f t="shared" si="26"/>
        <v>0</v>
      </c>
      <c r="AW419" s="21" cm="1">
        <f t="array" ref="AW419">IF(L419="DATN",0,IF(L419="DA",IF(LEN(Q419)=0,0,0.2),IF(L419="TN",IF(H419="KSCQ",1,1.5), _xlfn.SWITCH(H419,"CN",1.5,"KSCQ",1.5,"CTTT",2,"HEDSPI",1.8,"Viet-Phap",1.8,"KSTN",1.8,"ThSKH",2,"ThSKT",2,"SIE",2,"LATS",2,"KSCLC",1.8,0))))</f>
        <v>0</v>
      </c>
      <c r="AX419" s="1">
        <f t="shared" si="27"/>
        <v>0</v>
      </c>
      <c r="AY419" s="1" t="b">
        <f t="shared" si="28"/>
        <v>1</v>
      </c>
      <c r="AZ419" s="1" t="e">
        <f t="shared" si="29"/>
        <v>#REF!</v>
      </c>
    </row>
    <row r="420" spans="32:52" ht="15.75" customHeight="1" x14ac:dyDescent="0.2">
      <c r="AF420" s="16">
        <f t="shared" si="15"/>
        <v>0</v>
      </c>
      <c r="AG420" s="17">
        <f t="shared" si="16"/>
        <v>1</v>
      </c>
      <c r="AH420" s="17" t="e">
        <f t="shared" si="17"/>
        <v>#VALUE!</v>
      </c>
      <c r="AI420" s="18" t="e">
        <f>IFERROR(IF(L420="DA",0,IF(L420="TN",VALUE(LEFT(RIGHT(F420,4),1)),IFERROR(VLOOKUP(C420,#REF!,3,0),VLOOKUP(VALUE(C420),#REF!,3,0))*AG420)),AM420+AN420+AO420)</f>
        <v>#VALUE!</v>
      </c>
      <c r="AJ420" s="18">
        <f t="shared" si="18"/>
        <v>0</v>
      </c>
      <c r="AK420" s="19">
        <f t="shared" si="19"/>
        <v>0</v>
      </c>
      <c r="AM420" s="4" t="e">
        <f t="shared" si="20"/>
        <v>#VALUE!</v>
      </c>
      <c r="AN420" s="4" t="e">
        <f t="shared" si="21"/>
        <v>#VALUE!</v>
      </c>
      <c r="AO420" s="1" t="e">
        <f t="shared" si="22"/>
        <v>#VALUE!</v>
      </c>
      <c r="AP420" s="20" t="e">
        <f>VLOOKUP(C420,#REF!,4,0)</f>
        <v>#REF!</v>
      </c>
      <c r="AQ420" s="1">
        <f>IFERROR(VLOOKUP(AF420,#REF!,6,0),IF(AJ420&gt;1,AJ420-1,AJ420))</f>
        <v>0</v>
      </c>
      <c r="AR420" s="1">
        <f>IFERROR(VLOOKUP(AF420,#REF!,24,0),0)</f>
        <v>0</v>
      </c>
      <c r="AS420" s="1" t="e">
        <f t="shared" si="23"/>
        <v>#VALUE!</v>
      </c>
      <c r="AT420" s="1" t="e">
        <f t="shared" si="24"/>
        <v>#VALUE!</v>
      </c>
      <c r="AU420" s="1" t="e">
        <f t="shared" si="25"/>
        <v>#VALUE!</v>
      </c>
      <c r="AV420" s="21">
        <f t="shared" si="26"/>
        <v>0</v>
      </c>
      <c r="AW420" s="21" cm="1">
        <f t="array" ref="AW420">IF(L420="DATN",0,IF(L420="DA",IF(LEN(Q420)=0,0,0.2),IF(L420="TN",IF(H420="KSCQ",1,1.5), _xlfn.SWITCH(H420,"CN",1.5,"KSCQ",1.5,"CTTT",2,"HEDSPI",1.8,"Viet-Phap",1.8,"KSTN",1.8,"ThSKH",2,"ThSKT",2,"SIE",2,"LATS",2,"KSCLC",1.8,0))))</f>
        <v>0</v>
      </c>
      <c r="AX420" s="1">
        <f t="shared" si="27"/>
        <v>0</v>
      </c>
      <c r="AY420" s="1" t="b">
        <f t="shared" si="28"/>
        <v>1</v>
      </c>
      <c r="AZ420" s="1" t="e">
        <f t="shared" si="29"/>
        <v>#REF!</v>
      </c>
    </row>
    <row r="421" spans="32:52" ht="15.75" customHeight="1" x14ac:dyDescent="0.2">
      <c r="AF421" s="16">
        <f t="shared" si="15"/>
        <v>0</v>
      </c>
      <c r="AG421" s="17">
        <f t="shared" si="16"/>
        <v>1</v>
      </c>
      <c r="AH421" s="17" t="e">
        <f t="shared" si="17"/>
        <v>#VALUE!</v>
      </c>
      <c r="AI421" s="18" t="e">
        <f>IFERROR(IF(L421="DA",0,IF(L421="TN",VALUE(LEFT(RIGHT(F421,4),1)),IFERROR(VLOOKUP(C421,#REF!,3,0),VLOOKUP(VALUE(C421),#REF!,3,0))*AG421)),AM421+AN421+AO421)</f>
        <v>#VALUE!</v>
      </c>
      <c r="AJ421" s="18">
        <f t="shared" si="18"/>
        <v>0</v>
      </c>
      <c r="AK421" s="19">
        <f t="shared" si="19"/>
        <v>0</v>
      </c>
      <c r="AM421" s="4" t="e">
        <f t="shared" si="20"/>
        <v>#VALUE!</v>
      </c>
      <c r="AN421" s="4" t="e">
        <f t="shared" si="21"/>
        <v>#VALUE!</v>
      </c>
      <c r="AO421" s="1" t="e">
        <f t="shared" si="22"/>
        <v>#VALUE!</v>
      </c>
      <c r="AP421" s="20" t="e">
        <f>VLOOKUP(C421,#REF!,4,0)</f>
        <v>#REF!</v>
      </c>
      <c r="AQ421" s="1">
        <f>IFERROR(VLOOKUP(AF421,#REF!,6,0),IF(AJ421&gt;1,AJ421-1,AJ421))</f>
        <v>0</v>
      </c>
      <c r="AR421" s="1">
        <f>IFERROR(VLOOKUP(AF421,#REF!,24,0),0)</f>
        <v>0</v>
      </c>
      <c r="AS421" s="1" t="e">
        <f t="shared" si="23"/>
        <v>#VALUE!</v>
      </c>
      <c r="AT421" s="1" t="e">
        <f t="shared" si="24"/>
        <v>#VALUE!</v>
      </c>
      <c r="AU421" s="1" t="e">
        <f t="shared" si="25"/>
        <v>#VALUE!</v>
      </c>
      <c r="AV421" s="21">
        <f t="shared" si="26"/>
        <v>0</v>
      </c>
      <c r="AW421" s="21" cm="1">
        <f t="array" ref="AW421">IF(L421="DATN",0,IF(L421="DA",IF(LEN(Q421)=0,0,0.2),IF(L421="TN",IF(H421="KSCQ",1,1.5), _xlfn.SWITCH(H421,"CN",1.5,"KSCQ",1.5,"CTTT",2,"HEDSPI",1.8,"Viet-Phap",1.8,"KSTN",1.8,"ThSKH",2,"ThSKT",2,"SIE",2,"LATS",2,"KSCLC",1.8,0))))</f>
        <v>0</v>
      </c>
      <c r="AX421" s="1">
        <f t="shared" si="27"/>
        <v>0</v>
      </c>
      <c r="AY421" s="1" t="b">
        <f t="shared" si="28"/>
        <v>1</v>
      </c>
      <c r="AZ421" s="1" t="e">
        <f t="shared" si="29"/>
        <v>#REF!</v>
      </c>
    </row>
    <row r="422" spans="32:52" ht="15.75" customHeight="1" x14ac:dyDescent="0.2">
      <c r="AF422" s="16">
        <f t="shared" si="15"/>
        <v>0</v>
      </c>
      <c r="AG422" s="17">
        <f t="shared" si="16"/>
        <v>1</v>
      </c>
      <c r="AH422" s="17" t="e">
        <f t="shared" si="17"/>
        <v>#VALUE!</v>
      </c>
      <c r="AI422" s="18" t="e">
        <f>IFERROR(IF(L422="DA",0,IF(L422="TN",VALUE(LEFT(RIGHT(F422,4),1)),IFERROR(VLOOKUP(C422,#REF!,3,0),VLOOKUP(VALUE(C422),#REF!,3,0))*AG422)),AM422+AN422+AO422)</f>
        <v>#VALUE!</v>
      </c>
      <c r="AJ422" s="18">
        <f t="shared" si="18"/>
        <v>0</v>
      </c>
      <c r="AK422" s="19">
        <f t="shared" si="19"/>
        <v>0</v>
      </c>
      <c r="AM422" s="4" t="e">
        <f t="shared" si="20"/>
        <v>#VALUE!</v>
      </c>
      <c r="AN422" s="4" t="e">
        <f t="shared" si="21"/>
        <v>#VALUE!</v>
      </c>
      <c r="AO422" s="1" t="e">
        <f t="shared" si="22"/>
        <v>#VALUE!</v>
      </c>
      <c r="AP422" s="20" t="e">
        <f>VLOOKUP(C422,#REF!,4,0)</f>
        <v>#REF!</v>
      </c>
      <c r="AQ422" s="1">
        <f>IFERROR(VLOOKUP(AF422,#REF!,6,0),IF(AJ422&gt;1,AJ422-1,AJ422))</f>
        <v>0</v>
      </c>
      <c r="AR422" s="1">
        <f>IFERROR(VLOOKUP(AF422,#REF!,24,0),0)</f>
        <v>0</v>
      </c>
      <c r="AS422" s="1" t="e">
        <f t="shared" si="23"/>
        <v>#VALUE!</v>
      </c>
      <c r="AT422" s="1" t="e">
        <f t="shared" si="24"/>
        <v>#VALUE!</v>
      </c>
      <c r="AU422" s="1" t="e">
        <f t="shared" si="25"/>
        <v>#VALUE!</v>
      </c>
      <c r="AV422" s="21">
        <f t="shared" si="26"/>
        <v>0</v>
      </c>
      <c r="AW422" s="21" cm="1">
        <f t="array" ref="AW422">IF(L422="DATN",0,IF(L422="DA",IF(LEN(Q422)=0,0,0.2),IF(L422="TN",IF(H422="KSCQ",1,1.5), _xlfn.SWITCH(H422,"CN",1.5,"KSCQ",1.5,"CTTT",2,"HEDSPI",1.8,"Viet-Phap",1.8,"KSTN",1.8,"ThSKH",2,"ThSKT",2,"SIE",2,"LATS",2,"KSCLC",1.8,0))))</f>
        <v>0</v>
      </c>
      <c r="AX422" s="1">
        <f t="shared" si="27"/>
        <v>0</v>
      </c>
      <c r="AY422" s="1" t="b">
        <f t="shared" si="28"/>
        <v>1</v>
      </c>
      <c r="AZ422" s="1" t="e">
        <f t="shared" si="29"/>
        <v>#REF!</v>
      </c>
    </row>
    <row r="423" spans="32:52" ht="15.75" customHeight="1" x14ac:dyDescent="0.2">
      <c r="AF423" s="16">
        <f t="shared" si="15"/>
        <v>0</v>
      </c>
      <c r="AG423" s="17">
        <f t="shared" si="16"/>
        <v>1</v>
      </c>
      <c r="AH423" s="17" t="e">
        <f t="shared" si="17"/>
        <v>#VALUE!</v>
      </c>
      <c r="AI423" s="18" t="e">
        <f>IFERROR(IF(L423="DA",0,IF(L423="TN",VALUE(LEFT(RIGHT(F423,4),1)),IFERROR(VLOOKUP(C423,#REF!,3,0),VLOOKUP(VALUE(C423),#REF!,3,0))*AG423)),AM423+AN423+AO423)</f>
        <v>#VALUE!</v>
      </c>
      <c r="AJ423" s="18">
        <f t="shared" si="18"/>
        <v>0</v>
      </c>
      <c r="AK423" s="19">
        <f t="shared" si="19"/>
        <v>0</v>
      </c>
      <c r="AM423" s="4" t="e">
        <f t="shared" si="20"/>
        <v>#VALUE!</v>
      </c>
      <c r="AN423" s="4" t="e">
        <f t="shared" si="21"/>
        <v>#VALUE!</v>
      </c>
      <c r="AO423" s="1" t="e">
        <f t="shared" si="22"/>
        <v>#VALUE!</v>
      </c>
      <c r="AP423" s="20" t="e">
        <f>VLOOKUP(C423,#REF!,4,0)</f>
        <v>#REF!</v>
      </c>
      <c r="AQ423" s="1">
        <f>IFERROR(VLOOKUP(AF423,#REF!,6,0),IF(AJ423&gt;1,AJ423-1,AJ423))</f>
        <v>0</v>
      </c>
      <c r="AR423" s="1">
        <f>IFERROR(VLOOKUP(AF423,#REF!,24,0),0)</f>
        <v>0</v>
      </c>
      <c r="AS423" s="1" t="e">
        <f t="shared" si="23"/>
        <v>#VALUE!</v>
      </c>
      <c r="AT423" s="1" t="e">
        <f t="shared" si="24"/>
        <v>#VALUE!</v>
      </c>
      <c r="AU423" s="1" t="e">
        <f t="shared" si="25"/>
        <v>#VALUE!</v>
      </c>
      <c r="AV423" s="21">
        <f t="shared" si="26"/>
        <v>0</v>
      </c>
      <c r="AW423" s="21" cm="1">
        <f t="array" ref="AW423">IF(L423="DATN",0,IF(L423="DA",IF(LEN(Q423)=0,0,0.2),IF(L423="TN",IF(H423="KSCQ",1,1.5), _xlfn.SWITCH(H423,"CN",1.5,"KSCQ",1.5,"CTTT",2,"HEDSPI",1.8,"Viet-Phap",1.8,"KSTN",1.8,"ThSKH",2,"ThSKT",2,"SIE",2,"LATS",2,"KSCLC",1.8,0))))</f>
        <v>0</v>
      </c>
      <c r="AX423" s="1">
        <f t="shared" si="27"/>
        <v>0</v>
      </c>
      <c r="AY423" s="1" t="b">
        <f t="shared" si="28"/>
        <v>1</v>
      </c>
      <c r="AZ423" s="1" t="e">
        <f t="shared" si="29"/>
        <v>#REF!</v>
      </c>
    </row>
    <row r="424" spans="32:52" ht="15.75" customHeight="1" x14ac:dyDescent="0.2">
      <c r="AF424" s="16">
        <f t="shared" si="15"/>
        <v>0</v>
      </c>
      <c r="AG424" s="17">
        <f t="shared" si="16"/>
        <v>1</v>
      </c>
      <c r="AH424" s="17" t="e">
        <f t="shared" si="17"/>
        <v>#VALUE!</v>
      </c>
      <c r="AI424" s="18" t="e">
        <f>IFERROR(IF(L424="DA",0,IF(L424="TN",VALUE(LEFT(RIGHT(F424,4),1)),IFERROR(VLOOKUP(C424,#REF!,3,0),VLOOKUP(VALUE(C424),#REF!,3,0))*AG424)),AM424+AN424+AO424)</f>
        <v>#VALUE!</v>
      </c>
      <c r="AJ424" s="18">
        <f t="shared" si="18"/>
        <v>0</v>
      </c>
      <c r="AK424" s="19">
        <f t="shared" si="19"/>
        <v>0</v>
      </c>
      <c r="AM424" s="4" t="e">
        <f t="shared" si="20"/>
        <v>#VALUE!</v>
      </c>
      <c r="AN424" s="4" t="e">
        <f t="shared" si="21"/>
        <v>#VALUE!</v>
      </c>
      <c r="AO424" s="1" t="e">
        <f t="shared" si="22"/>
        <v>#VALUE!</v>
      </c>
      <c r="AP424" s="20" t="e">
        <f>VLOOKUP(C424,#REF!,4,0)</f>
        <v>#REF!</v>
      </c>
      <c r="AQ424" s="1">
        <f>IFERROR(VLOOKUP(AF424,#REF!,6,0),IF(AJ424&gt;1,AJ424-1,AJ424))</f>
        <v>0</v>
      </c>
      <c r="AR424" s="1">
        <f>IFERROR(VLOOKUP(AF424,#REF!,24,0),0)</f>
        <v>0</v>
      </c>
      <c r="AS424" s="1" t="e">
        <f t="shared" si="23"/>
        <v>#VALUE!</v>
      </c>
      <c r="AT424" s="1" t="e">
        <f t="shared" si="24"/>
        <v>#VALUE!</v>
      </c>
      <c r="AU424" s="1" t="e">
        <f t="shared" si="25"/>
        <v>#VALUE!</v>
      </c>
      <c r="AV424" s="21">
        <f t="shared" si="26"/>
        <v>0</v>
      </c>
      <c r="AW424" s="21" cm="1">
        <f t="array" ref="AW424">IF(L424="DATN",0,IF(L424="DA",IF(LEN(Q424)=0,0,0.2),IF(L424="TN",IF(H424="KSCQ",1,1.5), _xlfn.SWITCH(H424,"CN",1.5,"KSCQ",1.5,"CTTT",2,"HEDSPI",1.8,"Viet-Phap",1.8,"KSTN",1.8,"ThSKH",2,"ThSKT",2,"SIE",2,"LATS",2,"KSCLC",1.8,0))))</f>
        <v>0</v>
      </c>
      <c r="AX424" s="1">
        <f t="shared" si="27"/>
        <v>0</v>
      </c>
      <c r="AY424" s="1" t="b">
        <f t="shared" si="28"/>
        <v>1</v>
      </c>
      <c r="AZ424" s="1" t="e">
        <f t="shared" si="29"/>
        <v>#REF!</v>
      </c>
    </row>
    <row r="425" spans="32:52" ht="15.75" customHeight="1" x14ac:dyDescent="0.2">
      <c r="AF425" s="16">
        <f t="shared" si="15"/>
        <v>0</v>
      </c>
      <c r="AG425" s="17">
        <f t="shared" si="16"/>
        <v>1</v>
      </c>
      <c r="AH425" s="17" t="e">
        <f t="shared" si="17"/>
        <v>#VALUE!</v>
      </c>
      <c r="AI425" s="18" t="e">
        <f>IFERROR(IF(L425="DA",0,IF(L425="TN",VALUE(LEFT(RIGHT(F425,4),1)),IFERROR(VLOOKUP(C425,#REF!,3,0),VLOOKUP(VALUE(C425),#REF!,3,0))*AG425)),AM425+AN425+AO425)</f>
        <v>#VALUE!</v>
      </c>
      <c r="AJ425" s="18">
        <f t="shared" si="18"/>
        <v>0</v>
      </c>
      <c r="AK425" s="19">
        <f t="shared" si="19"/>
        <v>0</v>
      </c>
      <c r="AM425" s="4" t="e">
        <f t="shared" si="20"/>
        <v>#VALUE!</v>
      </c>
      <c r="AN425" s="4" t="e">
        <f t="shared" si="21"/>
        <v>#VALUE!</v>
      </c>
      <c r="AO425" s="1" t="e">
        <f t="shared" si="22"/>
        <v>#VALUE!</v>
      </c>
      <c r="AP425" s="20" t="e">
        <f>VLOOKUP(C425,#REF!,4,0)</f>
        <v>#REF!</v>
      </c>
      <c r="AQ425" s="1">
        <f>IFERROR(VLOOKUP(AF425,#REF!,6,0),IF(AJ425&gt;1,AJ425-1,AJ425))</f>
        <v>0</v>
      </c>
      <c r="AR425" s="1">
        <f>IFERROR(VLOOKUP(AF425,#REF!,24,0),0)</f>
        <v>0</v>
      </c>
      <c r="AS425" s="1" t="e">
        <f t="shared" si="23"/>
        <v>#VALUE!</v>
      </c>
      <c r="AT425" s="1" t="e">
        <f t="shared" si="24"/>
        <v>#VALUE!</v>
      </c>
      <c r="AU425" s="1" t="e">
        <f t="shared" si="25"/>
        <v>#VALUE!</v>
      </c>
      <c r="AV425" s="21">
        <f t="shared" si="26"/>
        <v>0</v>
      </c>
      <c r="AW425" s="21" cm="1">
        <f t="array" ref="AW425">IF(L425="DATN",0,IF(L425="DA",IF(LEN(Q425)=0,0,0.2),IF(L425="TN",IF(H425="KSCQ",1,1.5), _xlfn.SWITCH(H425,"CN",1.5,"KSCQ",1.5,"CTTT",2,"HEDSPI",1.8,"Viet-Phap",1.8,"KSTN",1.8,"ThSKH",2,"ThSKT",2,"SIE",2,"LATS",2,"KSCLC",1.8,0))))</f>
        <v>0</v>
      </c>
      <c r="AX425" s="1">
        <f t="shared" si="27"/>
        <v>0</v>
      </c>
      <c r="AY425" s="1" t="b">
        <f t="shared" si="28"/>
        <v>1</v>
      </c>
      <c r="AZ425" s="1" t="e">
        <f t="shared" si="29"/>
        <v>#REF!</v>
      </c>
    </row>
    <row r="426" spans="32:52" ht="15.75" customHeight="1" x14ac:dyDescent="0.2">
      <c r="AF426" s="16">
        <f t="shared" si="15"/>
        <v>0</v>
      </c>
      <c r="AG426" s="17">
        <f t="shared" si="16"/>
        <v>1</v>
      </c>
      <c r="AH426" s="17" t="e">
        <f t="shared" si="17"/>
        <v>#VALUE!</v>
      </c>
      <c r="AI426" s="18" t="e">
        <f>IFERROR(IF(L426="DA",0,IF(L426="TN",VALUE(LEFT(RIGHT(F426,4),1)),IFERROR(VLOOKUP(C426,#REF!,3,0),VLOOKUP(VALUE(C426),#REF!,3,0))*AG426)),AM426+AN426+AO426)</f>
        <v>#VALUE!</v>
      </c>
      <c r="AJ426" s="18">
        <f t="shared" si="18"/>
        <v>0</v>
      </c>
      <c r="AK426" s="19">
        <f t="shared" si="19"/>
        <v>0</v>
      </c>
      <c r="AM426" s="4" t="e">
        <f t="shared" si="20"/>
        <v>#VALUE!</v>
      </c>
      <c r="AN426" s="4" t="e">
        <f t="shared" si="21"/>
        <v>#VALUE!</v>
      </c>
      <c r="AO426" s="1" t="e">
        <f t="shared" si="22"/>
        <v>#VALUE!</v>
      </c>
      <c r="AP426" s="20" t="e">
        <f>VLOOKUP(C426,#REF!,4,0)</f>
        <v>#REF!</v>
      </c>
      <c r="AQ426" s="1">
        <f>IFERROR(VLOOKUP(AF426,#REF!,6,0),IF(AJ426&gt;1,AJ426-1,AJ426))</f>
        <v>0</v>
      </c>
      <c r="AR426" s="1">
        <f>IFERROR(VLOOKUP(AF426,#REF!,24,0),0)</f>
        <v>0</v>
      </c>
      <c r="AS426" s="1" t="e">
        <f t="shared" si="23"/>
        <v>#VALUE!</v>
      </c>
      <c r="AT426" s="1" t="e">
        <f t="shared" si="24"/>
        <v>#VALUE!</v>
      </c>
      <c r="AU426" s="1" t="e">
        <f t="shared" si="25"/>
        <v>#VALUE!</v>
      </c>
      <c r="AV426" s="21">
        <f t="shared" si="26"/>
        <v>0</v>
      </c>
      <c r="AW426" s="21" cm="1">
        <f t="array" ref="AW426">IF(L426="DATN",0,IF(L426="DA",IF(LEN(Q426)=0,0,0.2),IF(L426="TN",IF(H426="KSCQ",1,1.5), _xlfn.SWITCH(H426,"CN",1.5,"KSCQ",1.5,"CTTT",2,"HEDSPI",1.8,"Viet-Phap",1.8,"KSTN",1.8,"ThSKH",2,"ThSKT",2,"SIE",2,"LATS",2,"KSCLC",1.8,0))))</f>
        <v>0</v>
      </c>
      <c r="AX426" s="1">
        <f t="shared" si="27"/>
        <v>0</v>
      </c>
      <c r="AY426" s="1" t="b">
        <f t="shared" si="28"/>
        <v>1</v>
      </c>
      <c r="AZ426" s="1" t="e">
        <f t="shared" si="29"/>
        <v>#REF!</v>
      </c>
    </row>
    <row r="427" spans="32:52" ht="15.75" customHeight="1" x14ac:dyDescent="0.2">
      <c r="AF427" s="16">
        <f t="shared" si="15"/>
        <v>0</v>
      </c>
      <c r="AG427" s="17">
        <f t="shared" si="16"/>
        <v>1</v>
      </c>
      <c r="AH427" s="17" t="e">
        <f t="shared" si="17"/>
        <v>#VALUE!</v>
      </c>
      <c r="AI427" s="18" t="e">
        <f>IFERROR(IF(L427="DA",0,IF(L427="TN",VALUE(LEFT(RIGHT(F427,4),1)),IFERROR(VLOOKUP(C427,#REF!,3,0),VLOOKUP(VALUE(C427),#REF!,3,0))*AG427)),AM427+AN427+AO427)</f>
        <v>#VALUE!</v>
      </c>
      <c r="AJ427" s="18">
        <f t="shared" si="18"/>
        <v>0</v>
      </c>
      <c r="AK427" s="19">
        <f t="shared" si="19"/>
        <v>0</v>
      </c>
      <c r="AM427" s="4" t="e">
        <f t="shared" si="20"/>
        <v>#VALUE!</v>
      </c>
      <c r="AN427" s="4" t="e">
        <f t="shared" si="21"/>
        <v>#VALUE!</v>
      </c>
      <c r="AO427" s="1" t="e">
        <f t="shared" si="22"/>
        <v>#VALUE!</v>
      </c>
      <c r="AP427" s="20" t="e">
        <f>VLOOKUP(C427,#REF!,4,0)</f>
        <v>#REF!</v>
      </c>
      <c r="AQ427" s="1">
        <f>IFERROR(VLOOKUP(AF427,#REF!,6,0),IF(AJ427&gt;1,AJ427-1,AJ427))</f>
        <v>0</v>
      </c>
      <c r="AR427" s="1">
        <f>IFERROR(VLOOKUP(AF427,#REF!,24,0),0)</f>
        <v>0</v>
      </c>
      <c r="AS427" s="1" t="e">
        <f t="shared" si="23"/>
        <v>#VALUE!</v>
      </c>
      <c r="AT427" s="1" t="e">
        <f t="shared" si="24"/>
        <v>#VALUE!</v>
      </c>
      <c r="AU427" s="1" t="e">
        <f t="shared" si="25"/>
        <v>#VALUE!</v>
      </c>
      <c r="AV427" s="21">
        <f t="shared" si="26"/>
        <v>0</v>
      </c>
      <c r="AW427" s="21" cm="1">
        <f t="array" ref="AW427">IF(L427="DATN",0,IF(L427="DA",IF(LEN(Q427)=0,0,0.2),IF(L427="TN",IF(H427="KSCQ",1,1.5), _xlfn.SWITCH(H427,"CN",1.5,"KSCQ",1.5,"CTTT",2,"HEDSPI",1.8,"Viet-Phap",1.8,"KSTN",1.8,"ThSKH",2,"ThSKT",2,"SIE",2,"LATS",2,"KSCLC",1.8,0))))</f>
        <v>0</v>
      </c>
      <c r="AX427" s="1">
        <f t="shared" si="27"/>
        <v>0</v>
      </c>
      <c r="AY427" s="1" t="b">
        <f t="shared" si="28"/>
        <v>1</v>
      </c>
      <c r="AZ427" s="1" t="e">
        <f t="shared" si="29"/>
        <v>#REF!</v>
      </c>
    </row>
    <row r="428" spans="32:52" ht="15.75" customHeight="1" x14ac:dyDescent="0.2">
      <c r="AF428" s="16">
        <f t="shared" si="15"/>
        <v>0</v>
      </c>
      <c r="AG428" s="17">
        <f t="shared" si="16"/>
        <v>1</v>
      </c>
      <c r="AH428" s="17" t="e">
        <f t="shared" si="17"/>
        <v>#VALUE!</v>
      </c>
      <c r="AI428" s="18" t="e">
        <f>IFERROR(IF(L428="DA",0,IF(L428="TN",VALUE(LEFT(RIGHT(F428,4),1)),IFERROR(VLOOKUP(C428,#REF!,3,0),VLOOKUP(VALUE(C428),#REF!,3,0))*AG428)),AM428+AN428+AO428)</f>
        <v>#VALUE!</v>
      </c>
      <c r="AJ428" s="18">
        <f t="shared" si="18"/>
        <v>0</v>
      </c>
      <c r="AK428" s="19">
        <f t="shared" si="19"/>
        <v>0</v>
      </c>
      <c r="AM428" s="4" t="e">
        <f t="shared" si="20"/>
        <v>#VALUE!</v>
      </c>
      <c r="AN428" s="4" t="e">
        <f t="shared" si="21"/>
        <v>#VALUE!</v>
      </c>
      <c r="AO428" s="1" t="e">
        <f t="shared" si="22"/>
        <v>#VALUE!</v>
      </c>
      <c r="AP428" s="20" t="e">
        <f>VLOOKUP(C428,#REF!,4,0)</f>
        <v>#REF!</v>
      </c>
      <c r="AQ428" s="1">
        <f>IFERROR(VLOOKUP(AF428,#REF!,6,0),IF(AJ428&gt;1,AJ428-1,AJ428))</f>
        <v>0</v>
      </c>
      <c r="AR428" s="1">
        <f>IFERROR(VLOOKUP(AF428,#REF!,24,0),0)</f>
        <v>0</v>
      </c>
      <c r="AS428" s="1" t="e">
        <f t="shared" si="23"/>
        <v>#VALUE!</v>
      </c>
      <c r="AT428" s="1" t="e">
        <f t="shared" si="24"/>
        <v>#VALUE!</v>
      </c>
      <c r="AU428" s="1" t="e">
        <f t="shared" si="25"/>
        <v>#VALUE!</v>
      </c>
      <c r="AV428" s="21">
        <f t="shared" si="26"/>
        <v>0</v>
      </c>
      <c r="AW428" s="21" cm="1">
        <f t="array" ref="AW428">IF(L428="DATN",0,IF(L428="DA",IF(LEN(Q428)=0,0,0.2),IF(L428="TN",IF(H428="KSCQ",1,1.5), _xlfn.SWITCH(H428,"CN",1.5,"KSCQ",1.5,"CTTT",2,"HEDSPI",1.8,"Viet-Phap",1.8,"KSTN",1.8,"ThSKH",2,"ThSKT",2,"SIE",2,"LATS",2,"KSCLC",1.8,0))))</f>
        <v>0</v>
      </c>
      <c r="AX428" s="1">
        <f t="shared" si="27"/>
        <v>0</v>
      </c>
      <c r="AY428" s="1" t="b">
        <f t="shared" si="28"/>
        <v>1</v>
      </c>
      <c r="AZ428" s="1" t="e">
        <f t="shared" si="29"/>
        <v>#REF!</v>
      </c>
    </row>
    <row r="429" spans="32:52" ht="15.75" customHeight="1" x14ac:dyDescent="0.2">
      <c r="AF429" s="16">
        <f t="shared" si="15"/>
        <v>0</v>
      </c>
      <c r="AG429" s="17">
        <f t="shared" si="16"/>
        <v>1</v>
      </c>
      <c r="AH429" s="17" t="e">
        <f t="shared" si="17"/>
        <v>#VALUE!</v>
      </c>
      <c r="AI429" s="18" t="e">
        <f>IFERROR(IF(L429="DA",0,IF(L429="TN",VALUE(LEFT(RIGHT(F429,4),1)),IFERROR(VLOOKUP(C429,#REF!,3,0),VLOOKUP(VALUE(C429),#REF!,3,0))*AG429)),AM429+AN429+AO429)</f>
        <v>#VALUE!</v>
      </c>
      <c r="AJ429" s="18">
        <f t="shared" si="18"/>
        <v>0</v>
      </c>
      <c r="AK429" s="19">
        <f t="shared" si="19"/>
        <v>0</v>
      </c>
      <c r="AM429" s="4" t="e">
        <f t="shared" si="20"/>
        <v>#VALUE!</v>
      </c>
      <c r="AN429" s="4" t="e">
        <f t="shared" si="21"/>
        <v>#VALUE!</v>
      </c>
      <c r="AO429" s="1" t="e">
        <f t="shared" si="22"/>
        <v>#VALUE!</v>
      </c>
      <c r="AP429" s="20" t="e">
        <f>VLOOKUP(C429,#REF!,4,0)</f>
        <v>#REF!</v>
      </c>
      <c r="AQ429" s="1">
        <f>IFERROR(VLOOKUP(AF429,#REF!,6,0),IF(AJ429&gt;1,AJ429-1,AJ429))</f>
        <v>0</v>
      </c>
      <c r="AR429" s="1">
        <f>IFERROR(VLOOKUP(AF429,#REF!,24,0),0)</f>
        <v>0</v>
      </c>
      <c r="AS429" s="1" t="e">
        <f t="shared" si="23"/>
        <v>#VALUE!</v>
      </c>
      <c r="AT429" s="1" t="e">
        <f t="shared" si="24"/>
        <v>#VALUE!</v>
      </c>
      <c r="AU429" s="1" t="e">
        <f t="shared" si="25"/>
        <v>#VALUE!</v>
      </c>
      <c r="AV429" s="21">
        <f t="shared" si="26"/>
        <v>0</v>
      </c>
      <c r="AW429" s="21" cm="1">
        <f t="array" ref="AW429">IF(L429="DATN",0,IF(L429="DA",IF(LEN(Q429)=0,0,0.2),IF(L429="TN",IF(H429="KSCQ",1,1.5), _xlfn.SWITCH(H429,"CN",1.5,"KSCQ",1.5,"CTTT",2,"HEDSPI",1.8,"Viet-Phap",1.8,"KSTN",1.8,"ThSKH",2,"ThSKT",2,"SIE",2,"LATS",2,"KSCLC",1.8,0))))</f>
        <v>0</v>
      </c>
      <c r="AX429" s="1">
        <f t="shared" si="27"/>
        <v>0</v>
      </c>
      <c r="AY429" s="1" t="b">
        <f t="shared" si="28"/>
        <v>1</v>
      </c>
      <c r="AZ429" s="1" t="e">
        <f t="shared" si="29"/>
        <v>#REF!</v>
      </c>
    </row>
    <row r="430" spans="32:52" ht="15.75" customHeight="1" x14ac:dyDescent="0.2">
      <c r="AF430" s="16">
        <f t="shared" si="15"/>
        <v>0</v>
      </c>
      <c r="AG430" s="17">
        <f t="shared" si="16"/>
        <v>1</v>
      </c>
      <c r="AH430" s="17" t="e">
        <f t="shared" si="17"/>
        <v>#VALUE!</v>
      </c>
      <c r="AI430" s="18" t="e">
        <f>IFERROR(IF(L430="DA",0,IF(L430="TN",VALUE(LEFT(RIGHT(F430,4),1)),IFERROR(VLOOKUP(C430,#REF!,3,0),VLOOKUP(VALUE(C430),#REF!,3,0))*AG430)),AM430+AN430+AO430)</f>
        <v>#VALUE!</v>
      </c>
      <c r="AJ430" s="18">
        <f t="shared" si="18"/>
        <v>0</v>
      </c>
      <c r="AK430" s="19">
        <f t="shared" si="19"/>
        <v>0</v>
      </c>
      <c r="AM430" s="4" t="e">
        <f t="shared" si="20"/>
        <v>#VALUE!</v>
      </c>
      <c r="AN430" s="4" t="e">
        <f t="shared" si="21"/>
        <v>#VALUE!</v>
      </c>
      <c r="AO430" s="1" t="e">
        <f t="shared" si="22"/>
        <v>#VALUE!</v>
      </c>
      <c r="AP430" s="20" t="e">
        <f>VLOOKUP(C430,#REF!,4,0)</f>
        <v>#REF!</v>
      </c>
      <c r="AQ430" s="1">
        <f>IFERROR(VLOOKUP(AF430,#REF!,6,0),IF(AJ430&gt;1,AJ430-1,AJ430))</f>
        <v>0</v>
      </c>
      <c r="AR430" s="1">
        <f>IFERROR(VLOOKUP(AF430,#REF!,24,0),0)</f>
        <v>0</v>
      </c>
      <c r="AS430" s="1" t="e">
        <f t="shared" si="23"/>
        <v>#VALUE!</v>
      </c>
      <c r="AT430" s="1" t="e">
        <f t="shared" si="24"/>
        <v>#VALUE!</v>
      </c>
      <c r="AU430" s="1" t="e">
        <f t="shared" si="25"/>
        <v>#VALUE!</v>
      </c>
      <c r="AV430" s="21">
        <f t="shared" si="26"/>
        <v>0</v>
      </c>
      <c r="AW430" s="21" cm="1">
        <f t="array" ref="AW430">IF(L430="DATN",0,IF(L430="DA",IF(LEN(Q430)=0,0,0.2),IF(L430="TN",IF(H430="KSCQ",1,1.5), _xlfn.SWITCH(H430,"CN",1.5,"KSCQ",1.5,"CTTT",2,"HEDSPI",1.8,"Viet-Phap",1.8,"KSTN",1.8,"ThSKH",2,"ThSKT",2,"SIE",2,"LATS",2,"KSCLC",1.8,0))))</f>
        <v>0</v>
      </c>
      <c r="AX430" s="1">
        <f t="shared" si="27"/>
        <v>0</v>
      </c>
      <c r="AY430" s="1" t="b">
        <f t="shared" si="28"/>
        <v>1</v>
      </c>
      <c r="AZ430" s="1" t="e">
        <f t="shared" si="29"/>
        <v>#REF!</v>
      </c>
    </row>
    <row r="431" spans="32:52" ht="15.75" customHeight="1" x14ac:dyDescent="0.2">
      <c r="AF431" s="16">
        <f t="shared" si="15"/>
        <v>0</v>
      </c>
      <c r="AG431" s="17">
        <f t="shared" si="16"/>
        <v>1</v>
      </c>
      <c r="AH431" s="17" t="e">
        <f t="shared" si="17"/>
        <v>#VALUE!</v>
      </c>
      <c r="AI431" s="18" t="e">
        <f>IFERROR(IF(L431="DA",0,IF(L431="TN",VALUE(LEFT(RIGHT(F431,4),1)),IFERROR(VLOOKUP(C431,#REF!,3,0),VLOOKUP(VALUE(C431),#REF!,3,0))*AG431)),AM431+AN431+AO431)</f>
        <v>#VALUE!</v>
      </c>
      <c r="AJ431" s="18">
        <f t="shared" si="18"/>
        <v>0</v>
      </c>
      <c r="AK431" s="19">
        <f t="shared" si="19"/>
        <v>0</v>
      </c>
      <c r="AM431" s="4" t="e">
        <f t="shared" si="20"/>
        <v>#VALUE!</v>
      </c>
      <c r="AN431" s="4" t="e">
        <f t="shared" si="21"/>
        <v>#VALUE!</v>
      </c>
      <c r="AO431" s="1" t="e">
        <f t="shared" si="22"/>
        <v>#VALUE!</v>
      </c>
      <c r="AP431" s="20" t="e">
        <f>VLOOKUP(C431,#REF!,4,0)</f>
        <v>#REF!</v>
      </c>
      <c r="AQ431" s="1">
        <f>IFERROR(VLOOKUP(AF431,#REF!,6,0),IF(AJ431&gt;1,AJ431-1,AJ431))</f>
        <v>0</v>
      </c>
      <c r="AR431" s="1">
        <f>IFERROR(VLOOKUP(AF431,#REF!,24,0),0)</f>
        <v>0</v>
      </c>
      <c r="AS431" s="1" t="e">
        <f t="shared" si="23"/>
        <v>#VALUE!</v>
      </c>
      <c r="AT431" s="1" t="e">
        <f t="shared" si="24"/>
        <v>#VALUE!</v>
      </c>
      <c r="AU431" s="1" t="e">
        <f t="shared" si="25"/>
        <v>#VALUE!</v>
      </c>
      <c r="AV431" s="21">
        <f t="shared" si="26"/>
        <v>0</v>
      </c>
      <c r="AW431" s="21" cm="1">
        <f t="array" ref="AW431">IF(L431="DATN",0,IF(L431="DA",IF(LEN(Q431)=0,0,0.2),IF(L431="TN",IF(H431="KSCQ",1,1.5), _xlfn.SWITCH(H431,"CN",1.5,"KSCQ",1.5,"CTTT",2,"HEDSPI",1.8,"Viet-Phap",1.8,"KSTN",1.8,"ThSKH",2,"ThSKT",2,"SIE",2,"LATS",2,"KSCLC",1.8,0))))</f>
        <v>0</v>
      </c>
      <c r="AX431" s="1">
        <f t="shared" si="27"/>
        <v>0</v>
      </c>
      <c r="AY431" s="1" t="b">
        <f t="shared" si="28"/>
        <v>1</v>
      </c>
      <c r="AZ431" s="1" t="e">
        <f t="shared" si="29"/>
        <v>#REF!</v>
      </c>
    </row>
    <row r="432" spans="32:52" ht="15.75" customHeight="1" x14ac:dyDescent="0.2">
      <c r="AF432" s="16">
        <f t="shared" si="15"/>
        <v>0</v>
      </c>
      <c r="AG432" s="17">
        <f t="shared" si="16"/>
        <v>1</v>
      </c>
      <c r="AH432" s="17" t="e">
        <f t="shared" si="17"/>
        <v>#VALUE!</v>
      </c>
      <c r="AI432" s="18" t="e">
        <f>IFERROR(IF(L432="DA",0,IF(L432="TN",VALUE(LEFT(RIGHT(F432,4),1)),IFERROR(VLOOKUP(C432,#REF!,3,0),VLOOKUP(VALUE(C432),#REF!,3,0))*AG432)),AM432+AN432+AO432)</f>
        <v>#VALUE!</v>
      </c>
      <c r="AJ432" s="18">
        <f t="shared" si="18"/>
        <v>0</v>
      </c>
      <c r="AK432" s="19">
        <f t="shared" si="19"/>
        <v>0</v>
      </c>
      <c r="AM432" s="4" t="e">
        <f t="shared" si="20"/>
        <v>#VALUE!</v>
      </c>
      <c r="AN432" s="4" t="e">
        <f t="shared" si="21"/>
        <v>#VALUE!</v>
      </c>
      <c r="AO432" s="1" t="e">
        <f t="shared" si="22"/>
        <v>#VALUE!</v>
      </c>
      <c r="AP432" s="20" t="e">
        <f>VLOOKUP(C432,#REF!,4,0)</f>
        <v>#REF!</v>
      </c>
      <c r="AQ432" s="1">
        <f>IFERROR(VLOOKUP(AF432,#REF!,6,0),IF(AJ432&gt;1,AJ432-1,AJ432))</f>
        <v>0</v>
      </c>
      <c r="AR432" s="1">
        <f>IFERROR(VLOOKUP(AF432,#REF!,24,0),0)</f>
        <v>0</v>
      </c>
      <c r="AS432" s="1" t="e">
        <f t="shared" si="23"/>
        <v>#VALUE!</v>
      </c>
      <c r="AT432" s="1" t="e">
        <f t="shared" si="24"/>
        <v>#VALUE!</v>
      </c>
      <c r="AU432" s="1" t="e">
        <f t="shared" si="25"/>
        <v>#VALUE!</v>
      </c>
      <c r="AV432" s="21">
        <f t="shared" si="26"/>
        <v>0</v>
      </c>
      <c r="AW432" s="21" cm="1">
        <f t="array" ref="AW432">IF(L432="DATN",0,IF(L432="DA",IF(LEN(Q432)=0,0,0.2),IF(L432="TN",IF(H432="KSCQ",1,1.5), _xlfn.SWITCH(H432,"CN",1.5,"KSCQ",1.5,"CTTT",2,"HEDSPI",1.8,"Viet-Phap",1.8,"KSTN",1.8,"ThSKH",2,"ThSKT",2,"SIE",2,"LATS",2,"KSCLC",1.8,0))))</f>
        <v>0</v>
      </c>
      <c r="AX432" s="1">
        <f t="shared" si="27"/>
        <v>0</v>
      </c>
      <c r="AY432" s="1" t="b">
        <f t="shared" si="28"/>
        <v>1</v>
      </c>
      <c r="AZ432" s="1" t="e">
        <f t="shared" si="29"/>
        <v>#REF!</v>
      </c>
    </row>
    <row r="433" spans="32:52" ht="15.75" customHeight="1" x14ac:dyDescent="0.2">
      <c r="AF433" s="16">
        <f t="shared" si="15"/>
        <v>0</v>
      </c>
      <c r="AG433" s="17">
        <f t="shared" si="16"/>
        <v>1</v>
      </c>
      <c r="AH433" s="17" t="e">
        <f t="shared" si="17"/>
        <v>#VALUE!</v>
      </c>
      <c r="AI433" s="18" t="e">
        <f>IFERROR(IF(L433="DA",0,IF(L433="TN",VALUE(LEFT(RIGHT(F433,4),1)),IFERROR(VLOOKUP(C433,#REF!,3,0),VLOOKUP(VALUE(C433),#REF!,3,0))*AG433)),AM433+AN433+AO433)</f>
        <v>#VALUE!</v>
      </c>
      <c r="AJ433" s="18">
        <f t="shared" si="18"/>
        <v>0</v>
      </c>
      <c r="AK433" s="19">
        <f t="shared" si="19"/>
        <v>0</v>
      </c>
      <c r="AM433" s="4" t="e">
        <f t="shared" si="20"/>
        <v>#VALUE!</v>
      </c>
      <c r="AN433" s="4" t="e">
        <f t="shared" si="21"/>
        <v>#VALUE!</v>
      </c>
      <c r="AO433" s="1" t="e">
        <f t="shared" si="22"/>
        <v>#VALUE!</v>
      </c>
      <c r="AP433" s="20" t="e">
        <f>VLOOKUP(C433,#REF!,4,0)</f>
        <v>#REF!</v>
      </c>
      <c r="AQ433" s="1">
        <f>IFERROR(VLOOKUP(AF433,#REF!,6,0),IF(AJ433&gt;1,AJ433-1,AJ433))</f>
        <v>0</v>
      </c>
      <c r="AR433" s="1">
        <f>IFERROR(VLOOKUP(AF433,#REF!,24,0),0)</f>
        <v>0</v>
      </c>
      <c r="AS433" s="1" t="e">
        <f t="shared" si="23"/>
        <v>#VALUE!</v>
      </c>
      <c r="AT433" s="1" t="e">
        <f t="shared" si="24"/>
        <v>#VALUE!</v>
      </c>
      <c r="AU433" s="1" t="e">
        <f t="shared" si="25"/>
        <v>#VALUE!</v>
      </c>
      <c r="AV433" s="21">
        <f t="shared" si="26"/>
        <v>0</v>
      </c>
      <c r="AW433" s="21" cm="1">
        <f t="array" ref="AW433">IF(L433="DATN",0,IF(L433="DA",IF(LEN(Q433)=0,0,0.2),IF(L433="TN",IF(H433="KSCQ",1,1.5), _xlfn.SWITCH(H433,"CN",1.5,"KSCQ",1.5,"CTTT",2,"HEDSPI",1.8,"Viet-Phap",1.8,"KSTN",1.8,"ThSKH",2,"ThSKT",2,"SIE",2,"LATS",2,"KSCLC",1.8,0))))</f>
        <v>0</v>
      </c>
      <c r="AX433" s="1">
        <f t="shared" si="27"/>
        <v>0</v>
      </c>
      <c r="AY433" s="1" t="b">
        <f t="shared" si="28"/>
        <v>1</v>
      </c>
      <c r="AZ433" s="1" t="e">
        <f t="shared" si="29"/>
        <v>#REF!</v>
      </c>
    </row>
    <row r="434" spans="32:52" ht="15.75" customHeight="1" x14ac:dyDescent="0.2">
      <c r="AF434" s="16">
        <f t="shared" si="15"/>
        <v>0</v>
      </c>
      <c r="AG434" s="17">
        <f t="shared" si="16"/>
        <v>1</v>
      </c>
      <c r="AH434" s="17" t="e">
        <f t="shared" si="17"/>
        <v>#VALUE!</v>
      </c>
      <c r="AI434" s="18" t="e">
        <f>IFERROR(IF(L434="DA",0,IF(L434="TN",VALUE(LEFT(RIGHT(F434,4),1)),IFERROR(VLOOKUP(C434,#REF!,3,0),VLOOKUP(VALUE(C434),#REF!,3,0))*AG434)),AM434+AN434+AO434)</f>
        <v>#VALUE!</v>
      </c>
      <c r="AJ434" s="18">
        <f t="shared" si="18"/>
        <v>0</v>
      </c>
      <c r="AK434" s="19">
        <f t="shared" si="19"/>
        <v>0</v>
      </c>
      <c r="AM434" s="4" t="e">
        <f t="shared" si="20"/>
        <v>#VALUE!</v>
      </c>
      <c r="AN434" s="4" t="e">
        <f t="shared" si="21"/>
        <v>#VALUE!</v>
      </c>
      <c r="AO434" s="1" t="e">
        <f t="shared" si="22"/>
        <v>#VALUE!</v>
      </c>
      <c r="AP434" s="20" t="e">
        <f>VLOOKUP(C434,#REF!,4,0)</f>
        <v>#REF!</v>
      </c>
      <c r="AQ434" s="1">
        <f>IFERROR(VLOOKUP(AF434,#REF!,6,0),IF(AJ434&gt;1,AJ434-1,AJ434))</f>
        <v>0</v>
      </c>
      <c r="AR434" s="1">
        <f>IFERROR(VLOOKUP(AF434,#REF!,24,0),0)</f>
        <v>0</v>
      </c>
      <c r="AS434" s="1" t="e">
        <f t="shared" si="23"/>
        <v>#VALUE!</v>
      </c>
      <c r="AT434" s="1" t="e">
        <f t="shared" si="24"/>
        <v>#VALUE!</v>
      </c>
      <c r="AU434" s="1" t="e">
        <f t="shared" si="25"/>
        <v>#VALUE!</v>
      </c>
      <c r="AV434" s="21">
        <f t="shared" si="26"/>
        <v>0</v>
      </c>
      <c r="AW434" s="21" cm="1">
        <f t="array" ref="AW434">IF(L434="DATN",0,IF(L434="DA",IF(LEN(Q434)=0,0,0.2),IF(L434="TN",IF(H434="KSCQ",1,1.5), _xlfn.SWITCH(H434,"CN",1.5,"KSCQ",1.5,"CTTT",2,"HEDSPI",1.8,"Viet-Phap",1.8,"KSTN",1.8,"ThSKH",2,"ThSKT",2,"SIE",2,"LATS",2,"KSCLC",1.8,0))))</f>
        <v>0</v>
      </c>
      <c r="AX434" s="1">
        <f t="shared" si="27"/>
        <v>0</v>
      </c>
      <c r="AY434" s="1" t="b">
        <f t="shared" si="28"/>
        <v>1</v>
      </c>
      <c r="AZ434" s="1" t="e">
        <f t="shared" si="29"/>
        <v>#REF!</v>
      </c>
    </row>
    <row r="435" spans="32:52" ht="15.75" customHeight="1" x14ac:dyDescent="0.2">
      <c r="AF435" s="16">
        <f t="shared" si="15"/>
        <v>0</v>
      </c>
      <c r="AG435" s="17">
        <f t="shared" si="16"/>
        <v>1</v>
      </c>
      <c r="AH435" s="17" t="e">
        <f t="shared" si="17"/>
        <v>#VALUE!</v>
      </c>
      <c r="AI435" s="18" t="e">
        <f>IFERROR(IF(L435="DA",0,IF(L435="TN",VALUE(LEFT(RIGHT(F435,4),1)),IFERROR(VLOOKUP(C435,#REF!,3,0),VLOOKUP(VALUE(C435),#REF!,3,0))*AG435)),AM435+AN435+AO435)</f>
        <v>#VALUE!</v>
      </c>
      <c r="AJ435" s="18">
        <f t="shared" si="18"/>
        <v>0</v>
      </c>
      <c r="AK435" s="19">
        <f t="shared" si="19"/>
        <v>0</v>
      </c>
      <c r="AM435" s="4" t="e">
        <f t="shared" si="20"/>
        <v>#VALUE!</v>
      </c>
      <c r="AN435" s="4" t="e">
        <f t="shared" si="21"/>
        <v>#VALUE!</v>
      </c>
      <c r="AO435" s="1" t="e">
        <f t="shared" si="22"/>
        <v>#VALUE!</v>
      </c>
      <c r="AP435" s="20" t="e">
        <f>VLOOKUP(C435,#REF!,4,0)</f>
        <v>#REF!</v>
      </c>
      <c r="AQ435" s="1">
        <f>IFERROR(VLOOKUP(AF435,#REF!,6,0),IF(AJ435&gt;1,AJ435-1,AJ435))</f>
        <v>0</v>
      </c>
      <c r="AR435" s="1">
        <f>IFERROR(VLOOKUP(AF435,#REF!,24,0),0)</f>
        <v>0</v>
      </c>
      <c r="AS435" s="1" t="e">
        <f t="shared" si="23"/>
        <v>#VALUE!</v>
      </c>
      <c r="AT435" s="1" t="e">
        <f t="shared" si="24"/>
        <v>#VALUE!</v>
      </c>
      <c r="AU435" s="1" t="e">
        <f t="shared" si="25"/>
        <v>#VALUE!</v>
      </c>
      <c r="AV435" s="21">
        <f t="shared" si="26"/>
        <v>0</v>
      </c>
      <c r="AW435" s="21" cm="1">
        <f t="array" ref="AW435">IF(L435="DATN",0,IF(L435="DA",IF(LEN(Q435)=0,0,0.2),IF(L435="TN",IF(H435="KSCQ",1,1.5), _xlfn.SWITCH(H435,"CN",1.5,"KSCQ",1.5,"CTTT",2,"HEDSPI",1.8,"Viet-Phap",1.8,"KSTN",1.8,"ThSKH",2,"ThSKT",2,"SIE",2,"LATS",2,"KSCLC",1.8,0))))</f>
        <v>0</v>
      </c>
      <c r="AX435" s="1">
        <f t="shared" si="27"/>
        <v>0</v>
      </c>
      <c r="AY435" s="1" t="b">
        <f t="shared" si="28"/>
        <v>1</v>
      </c>
      <c r="AZ435" s="1" t="e">
        <f t="shared" si="29"/>
        <v>#REF!</v>
      </c>
    </row>
    <row r="436" spans="32:52" ht="15.75" customHeight="1" x14ac:dyDescent="0.2">
      <c r="AF436" s="16">
        <f t="shared" si="15"/>
        <v>0</v>
      </c>
      <c r="AG436" s="17">
        <f t="shared" si="16"/>
        <v>1</v>
      </c>
      <c r="AH436" s="17" t="e">
        <f t="shared" si="17"/>
        <v>#VALUE!</v>
      </c>
      <c r="AI436" s="18" t="e">
        <f>IFERROR(IF(L436="DA",0,IF(L436="TN",VALUE(LEFT(RIGHT(F436,4),1)),IFERROR(VLOOKUP(C436,#REF!,3,0),VLOOKUP(VALUE(C436),#REF!,3,0))*AG436)),AM436+AN436+AO436)</f>
        <v>#VALUE!</v>
      </c>
      <c r="AJ436" s="18">
        <f t="shared" si="18"/>
        <v>0</v>
      </c>
      <c r="AK436" s="19">
        <f t="shared" si="19"/>
        <v>0</v>
      </c>
      <c r="AM436" s="4" t="e">
        <f t="shared" si="20"/>
        <v>#VALUE!</v>
      </c>
      <c r="AN436" s="4" t="e">
        <f t="shared" si="21"/>
        <v>#VALUE!</v>
      </c>
      <c r="AO436" s="1" t="e">
        <f t="shared" si="22"/>
        <v>#VALUE!</v>
      </c>
      <c r="AP436" s="20" t="e">
        <f>VLOOKUP(C436,#REF!,4,0)</f>
        <v>#REF!</v>
      </c>
      <c r="AQ436" s="1">
        <f>IFERROR(VLOOKUP(AF436,#REF!,6,0),IF(AJ436&gt;1,AJ436-1,AJ436))</f>
        <v>0</v>
      </c>
      <c r="AR436" s="1">
        <f>IFERROR(VLOOKUP(AF436,#REF!,24,0),0)</f>
        <v>0</v>
      </c>
      <c r="AS436" s="1" t="e">
        <f t="shared" si="23"/>
        <v>#VALUE!</v>
      </c>
      <c r="AT436" s="1" t="e">
        <f t="shared" si="24"/>
        <v>#VALUE!</v>
      </c>
      <c r="AU436" s="1" t="e">
        <f t="shared" si="25"/>
        <v>#VALUE!</v>
      </c>
      <c r="AV436" s="21">
        <f t="shared" si="26"/>
        <v>0</v>
      </c>
      <c r="AW436" s="21" cm="1">
        <f t="array" ref="AW436">IF(L436="DATN",0,IF(L436="DA",IF(LEN(Q436)=0,0,0.2),IF(L436="TN",IF(H436="KSCQ",1,1.5), _xlfn.SWITCH(H436,"CN",1.5,"KSCQ",1.5,"CTTT",2,"HEDSPI",1.8,"Viet-Phap",1.8,"KSTN",1.8,"ThSKH",2,"ThSKT",2,"SIE",2,"LATS",2,"KSCLC",1.8,0))))</f>
        <v>0</v>
      </c>
      <c r="AX436" s="1">
        <f t="shared" si="27"/>
        <v>0</v>
      </c>
      <c r="AY436" s="1" t="b">
        <f t="shared" si="28"/>
        <v>1</v>
      </c>
      <c r="AZ436" s="1" t="e">
        <f t="shared" si="29"/>
        <v>#REF!</v>
      </c>
    </row>
    <row r="437" spans="32:52" ht="15.75" customHeight="1" x14ac:dyDescent="0.2">
      <c r="AF437" s="16">
        <f t="shared" si="15"/>
        <v>0</v>
      </c>
      <c r="AG437" s="17">
        <f t="shared" si="16"/>
        <v>1</v>
      </c>
      <c r="AH437" s="17" t="e">
        <f t="shared" si="17"/>
        <v>#VALUE!</v>
      </c>
      <c r="AI437" s="18" t="e">
        <f>IFERROR(IF(L437="DA",0,IF(L437="TN",VALUE(LEFT(RIGHT(F437,4),1)),IFERROR(VLOOKUP(C437,#REF!,3,0),VLOOKUP(VALUE(C437),#REF!,3,0))*AG437)),AM437+AN437+AO437)</f>
        <v>#VALUE!</v>
      </c>
      <c r="AJ437" s="18">
        <f t="shared" si="18"/>
        <v>0</v>
      </c>
      <c r="AK437" s="19">
        <f t="shared" si="19"/>
        <v>0</v>
      </c>
      <c r="AM437" s="4" t="e">
        <f t="shared" si="20"/>
        <v>#VALUE!</v>
      </c>
      <c r="AN437" s="4" t="e">
        <f t="shared" si="21"/>
        <v>#VALUE!</v>
      </c>
      <c r="AO437" s="1" t="e">
        <f t="shared" si="22"/>
        <v>#VALUE!</v>
      </c>
      <c r="AP437" s="20" t="e">
        <f>VLOOKUP(C437,#REF!,4,0)</f>
        <v>#REF!</v>
      </c>
      <c r="AQ437" s="1">
        <f>IFERROR(VLOOKUP(AF437,#REF!,6,0),IF(AJ437&gt;1,AJ437-1,AJ437))</f>
        <v>0</v>
      </c>
      <c r="AR437" s="1">
        <f>IFERROR(VLOOKUP(AF437,#REF!,24,0),0)</f>
        <v>0</v>
      </c>
      <c r="AS437" s="1" t="e">
        <f t="shared" si="23"/>
        <v>#VALUE!</v>
      </c>
      <c r="AT437" s="1" t="e">
        <f t="shared" si="24"/>
        <v>#VALUE!</v>
      </c>
      <c r="AU437" s="1" t="e">
        <f t="shared" si="25"/>
        <v>#VALUE!</v>
      </c>
      <c r="AV437" s="21">
        <f t="shared" si="26"/>
        <v>0</v>
      </c>
      <c r="AW437" s="21" cm="1">
        <f t="array" ref="AW437">IF(L437="DATN",0,IF(L437="DA",IF(LEN(Q437)=0,0,0.2),IF(L437="TN",IF(H437="KSCQ",1,1.5), _xlfn.SWITCH(H437,"CN",1.5,"KSCQ",1.5,"CTTT",2,"HEDSPI",1.8,"Viet-Phap",1.8,"KSTN",1.8,"ThSKH",2,"ThSKT",2,"SIE",2,"LATS",2,"KSCLC",1.8,0))))</f>
        <v>0</v>
      </c>
      <c r="AX437" s="1">
        <f t="shared" si="27"/>
        <v>0</v>
      </c>
      <c r="AY437" s="1" t="b">
        <f t="shared" si="28"/>
        <v>1</v>
      </c>
      <c r="AZ437" s="1" t="e">
        <f t="shared" si="29"/>
        <v>#REF!</v>
      </c>
    </row>
    <row r="438" spans="32:52" ht="15.75" customHeight="1" x14ac:dyDescent="0.2">
      <c r="AF438" s="16">
        <f t="shared" si="15"/>
        <v>0</v>
      </c>
      <c r="AG438" s="17">
        <f t="shared" si="16"/>
        <v>1</v>
      </c>
      <c r="AH438" s="17" t="e">
        <f t="shared" si="17"/>
        <v>#VALUE!</v>
      </c>
      <c r="AI438" s="18" t="e">
        <f>IFERROR(IF(L438="DA",0,IF(L438="TN",VALUE(LEFT(RIGHT(F438,4),1)),IFERROR(VLOOKUP(C438,#REF!,3,0),VLOOKUP(VALUE(C438),#REF!,3,0))*AG438)),AM438+AN438+AO438)</f>
        <v>#VALUE!</v>
      </c>
      <c r="AJ438" s="18">
        <f t="shared" si="18"/>
        <v>0</v>
      </c>
      <c r="AK438" s="19">
        <f t="shared" si="19"/>
        <v>0</v>
      </c>
      <c r="AM438" s="4" t="e">
        <f t="shared" si="20"/>
        <v>#VALUE!</v>
      </c>
      <c r="AN438" s="4" t="e">
        <f t="shared" si="21"/>
        <v>#VALUE!</v>
      </c>
      <c r="AO438" s="1" t="e">
        <f t="shared" si="22"/>
        <v>#VALUE!</v>
      </c>
      <c r="AP438" s="20" t="e">
        <f>VLOOKUP(C438,#REF!,4,0)</f>
        <v>#REF!</v>
      </c>
      <c r="AQ438" s="1">
        <f>IFERROR(VLOOKUP(AF438,#REF!,6,0),IF(AJ438&gt;1,AJ438-1,AJ438))</f>
        <v>0</v>
      </c>
      <c r="AR438" s="1">
        <f>IFERROR(VLOOKUP(AF438,#REF!,24,0),0)</f>
        <v>0</v>
      </c>
      <c r="AS438" s="1" t="e">
        <f t="shared" si="23"/>
        <v>#VALUE!</v>
      </c>
      <c r="AT438" s="1" t="e">
        <f t="shared" si="24"/>
        <v>#VALUE!</v>
      </c>
      <c r="AU438" s="1" t="e">
        <f t="shared" si="25"/>
        <v>#VALUE!</v>
      </c>
      <c r="AV438" s="21">
        <f t="shared" si="26"/>
        <v>0</v>
      </c>
      <c r="AW438" s="21" cm="1">
        <f t="array" ref="AW438">IF(L438="DATN",0,IF(L438="DA",IF(LEN(Q438)=0,0,0.2),IF(L438="TN",IF(H438="KSCQ",1,1.5), _xlfn.SWITCH(H438,"CN",1.5,"KSCQ",1.5,"CTTT",2,"HEDSPI",1.8,"Viet-Phap",1.8,"KSTN",1.8,"ThSKH",2,"ThSKT",2,"SIE",2,"LATS",2,"KSCLC",1.8,0))))</f>
        <v>0</v>
      </c>
      <c r="AX438" s="1">
        <f t="shared" si="27"/>
        <v>0</v>
      </c>
      <c r="AY438" s="1" t="b">
        <f t="shared" si="28"/>
        <v>1</v>
      </c>
      <c r="AZ438" s="1" t="e">
        <f t="shared" si="29"/>
        <v>#REF!</v>
      </c>
    </row>
    <row r="439" spans="32:52" ht="15.75" customHeight="1" x14ac:dyDescent="0.2">
      <c r="AF439" s="16">
        <f t="shared" si="15"/>
        <v>0</v>
      </c>
      <c r="AG439" s="17">
        <f t="shared" si="16"/>
        <v>1</v>
      </c>
      <c r="AH439" s="17" t="e">
        <f t="shared" si="17"/>
        <v>#VALUE!</v>
      </c>
      <c r="AI439" s="18" t="e">
        <f>IFERROR(IF(L439="DA",0,IF(L439="TN",VALUE(LEFT(RIGHT(F439,4),1)),IFERROR(VLOOKUP(C439,#REF!,3,0),VLOOKUP(VALUE(C439),#REF!,3,0))*AG439)),AM439+AN439+AO439)</f>
        <v>#VALUE!</v>
      </c>
      <c r="AJ439" s="18">
        <f t="shared" si="18"/>
        <v>0</v>
      </c>
      <c r="AK439" s="19">
        <f t="shared" si="19"/>
        <v>0</v>
      </c>
      <c r="AM439" s="4" t="e">
        <f t="shared" si="20"/>
        <v>#VALUE!</v>
      </c>
      <c r="AN439" s="4" t="e">
        <f t="shared" si="21"/>
        <v>#VALUE!</v>
      </c>
      <c r="AO439" s="1" t="e">
        <f t="shared" si="22"/>
        <v>#VALUE!</v>
      </c>
      <c r="AP439" s="20" t="e">
        <f>VLOOKUP(C439,#REF!,4,0)</f>
        <v>#REF!</v>
      </c>
      <c r="AQ439" s="1">
        <f>IFERROR(VLOOKUP(AF439,#REF!,6,0),IF(AJ439&gt;1,AJ439-1,AJ439))</f>
        <v>0</v>
      </c>
      <c r="AR439" s="1">
        <f>IFERROR(VLOOKUP(AF439,#REF!,24,0),0)</f>
        <v>0</v>
      </c>
      <c r="AS439" s="1" t="e">
        <f t="shared" si="23"/>
        <v>#VALUE!</v>
      </c>
      <c r="AT439" s="1" t="e">
        <f t="shared" si="24"/>
        <v>#VALUE!</v>
      </c>
      <c r="AU439" s="1" t="e">
        <f t="shared" si="25"/>
        <v>#VALUE!</v>
      </c>
      <c r="AV439" s="21">
        <f t="shared" si="26"/>
        <v>0</v>
      </c>
      <c r="AW439" s="21" cm="1">
        <f t="array" ref="AW439">IF(L439="DATN",0,IF(L439="DA",IF(LEN(Q439)=0,0,0.2),IF(L439="TN",IF(H439="KSCQ",1,1.5), _xlfn.SWITCH(H439,"CN",1.5,"KSCQ",1.5,"CTTT",2,"HEDSPI",1.8,"Viet-Phap",1.8,"KSTN",1.8,"ThSKH",2,"ThSKT",2,"SIE",2,"LATS",2,"KSCLC",1.8,0))))</f>
        <v>0</v>
      </c>
      <c r="AX439" s="1">
        <f t="shared" si="27"/>
        <v>0</v>
      </c>
      <c r="AY439" s="1" t="b">
        <f t="shared" si="28"/>
        <v>1</v>
      </c>
      <c r="AZ439" s="1" t="e">
        <f t="shared" si="29"/>
        <v>#REF!</v>
      </c>
    </row>
    <row r="440" spans="32:52" ht="15.75" customHeight="1" x14ac:dyDescent="0.2">
      <c r="AF440" s="16">
        <f t="shared" si="15"/>
        <v>0</v>
      </c>
      <c r="AG440" s="17">
        <f t="shared" si="16"/>
        <v>1</v>
      </c>
      <c r="AH440" s="17" t="e">
        <f t="shared" si="17"/>
        <v>#VALUE!</v>
      </c>
      <c r="AI440" s="18" t="e">
        <f>IFERROR(IF(L440="DA",0,IF(L440="TN",VALUE(LEFT(RIGHT(F440,4),1)),IFERROR(VLOOKUP(C440,#REF!,3,0),VLOOKUP(VALUE(C440),#REF!,3,0))*AG440)),AM440+AN440+AO440)</f>
        <v>#VALUE!</v>
      </c>
      <c r="AJ440" s="18">
        <f t="shared" si="18"/>
        <v>0</v>
      </c>
      <c r="AK440" s="19">
        <f t="shared" si="19"/>
        <v>0</v>
      </c>
      <c r="AM440" s="4" t="e">
        <f t="shared" si="20"/>
        <v>#VALUE!</v>
      </c>
      <c r="AN440" s="4" t="e">
        <f t="shared" si="21"/>
        <v>#VALUE!</v>
      </c>
      <c r="AO440" s="1" t="e">
        <f t="shared" si="22"/>
        <v>#VALUE!</v>
      </c>
      <c r="AP440" s="20" t="e">
        <f>VLOOKUP(C440,#REF!,4,0)</f>
        <v>#REF!</v>
      </c>
      <c r="AQ440" s="1">
        <f>IFERROR(VLOOKUP(AF440,#REF!,6,0),IF(AJ440&gt;1,AJ440-1,AJ440))</f>
        <v>0</v>
      </c>
      <c r="AR440" s="1">
        <f>IFERROR(VLOOKUP(AF440,#REF!,24,0),0)</f>
        <v>0</v>
      </c>
      <c r="AS440" s="1" t="e">
        <f t="shared" si="23"/>
        <v>#VALUE!</v>
      </c>
      <c r="AT440" s="1" t="e">
        <f t="shared" si="24"/>
        <v>#VALUE!</v>
      </c>
      <c r="AU440" s="1" t="e">
        <f t="shared" si="25"/>
        <v>#VALUE!</v>
      </c>
      <c r="AV440" s="21">
        <f t="shared" si="26"/>
        <v>0</v>
      </c>
      <c r="AW440" s="21" cm="1">
        <f t="array" ref="AW440">IF(L440="DATN",0,IF(L440="DA",IF(LEN(Q440)=0,0,0.2),IF(L440="TN",IF(H440="KSCQ",1,1.5), _xlfn.SWITCH(H440,"CN",1.5,"KSCQ",1.5,"CTTT",2,"HEDSPI",1.8,"Viet-Phap",1.8,"KSTN",1.8,"ThSKH",2,"ThSKT",2,"SIE",2,"LATS",2,"KSCLC",1.8,0))))</f>
        <v>0</v>
      </c>
      <c r="AX440" s="1">
        <f t="shared" si="27"/>
        <v>0</v>
      </c>
      <c r="AY440" s="1" t="b">
        <f t="shared" si="28"/>
        <v>1</v>
      </c>
      <c r="AZ440" s="1" t="e">
        <f t="shared" si="29"/>
        <v>#REF!</v>
      </c>
    </row>
    <row r="441" spans="32:52" ht="15.75" customHeight="1" x14ac:dyDescent="0.2">
      <c r="AF441" s="16">
        <f t="shared" si="15"/>
        <v>0</v>
      </c>
      <c r="AG441" s="17">
        <f t="shared" si="16"/>
        <v>1</v>
      </c>
      <c r="AH441" s="17" t="e">
        <f t="shared" si="17"/>
        <v>#VALUE!</v>
      </c>
      <c r="AI441" s="18" t="e">
        <f>IFERROR(IF(L441="DA",0,IF(L441="TN",VALUE(LEFT(RIGHT(F441,4),1)),IFERROR(VLOOKUP(C441,#REF!,3,0),VLOOKUP(VALUE(C441),#REF!,3,0))*AG441)),AM441+AN441+AO441)</f>
        <v>#VALUE!</v>
      </c>
      <c r="AJ441" s="18">
        <f t="shared" si="18"/>
        <v>0</v>
      </c>
      <c r="AK441" s="19">
        <f t="shared" si="19"/>
        <v>0</v>
      </c>
      <c r="AM441" s="4" t="e">
        <f t="shared" si="20"/>
        <v>#VALUE!</v>
      </c>
      <c r="AN441" s="4" t="e">
        <f t="shared" si="21"/>
        <v>#VALUE!</v>
      </c>
      <c r="AO441" s="1" t="e">
        <f t="shared" si="22"/>
        <v>#VALUE!</v>
      </c>
      <c r="AP441" s="20" t="e">
        <f>VLOOKUP(C441,#REF!,4,0)</f>
        <v>#REF!</v>
      </c>
      <c r="AQ441" s="1">
        <f>IFERROR(VLOOKUP(AF441,#REF!,6,0),IF(AJ441&gt;1,AJ441-1,AJ441))</f>
        <v>0</v>
      </c>
      <c r="AR441" s="1">
        <f>IFERROR(VLOOKUP(AF441,#REF!,24,0),0)</f>
        <v>0</v>
      </c>
      <c r="AS441" s="1" t="e">
        <f t="shared" si="23"/>
        <v>#VALUE!</v>
      </c>
      <c r="AT441" s="1" t="e">
        <f t="shared" si="24"/>
        <v>#VALUE!</v>
      </c>
      <c r="AU441" s="1" t="e">
        <f t="shared" si="25"/>
        <v>#VALUE!</v>
      </c>
      <c r="AV441" s="21">
        <f t="shared" si="26"/>
        <v>0</v>
      </c>
      <c r="AW441" s="21" cm="1">
        <f t="array" ref="AW441">IF(L441="DATN",0,IF(L441="DA",IF(LEN(Q441)=0,0,0.2),IF(L441="TN",IF(H441="KSCQ",1,1.5), _xlfn.SWITCH(H441,"CN",1.5,"KSCQ",1.5,"CTTT",2,"HEDSPI",1.8,"Viet-Phap",1.8,"KSTN",1.8,"ThSKH",2,"ThSKT",2,"SIE",2,"LATS",2,"KSCLC",1.8,0))))</f>
        <v>0</v>
      </c>
      <c r="AX441" s="1">
        <f t="shared" si="27"/>
        <v>0</v>
      </c>
      <c r="AY441" s="1" t="b">
        <f t="shared" si="28"/>
        <v>1</v>
      </c>
      <c r="AZ441" s="1" t="e">
        <f t="shared" si="29"/>
        <v>#REF!</v>
      </c>
    </row>
    <row r="442" spans="32:52" ht="15.75" customHeight="1" x14ac:dyDescent="0.2">
      <c r="AF442" s="16">
        <f t="shared" si="15"/>
        <v>0</v>
      </c>
      <c r="AG442" s="17">
        <f t="shared" si="16"/>
        <v>1</v>
      </c>
      <c r="AH442" s="17" t="e">
        <f t="shared" si="17"/>
        <v>#VALUE!</v>
      </c>
      <c r="AI442" s="18" t="e">
        <f>IFERROR(IF(L442="DA",0,IF(L442="TN",VALUE(LEFT(RIGHT(F442,4),1)),IFERROR(VLOOKUP(C442,#REF!,3,0),VLOOKUP(VALUE(C442),#REF!,3,0))*AG442)),AM442+AN442+AO442)</f>
        <v>#VALUE!</v>
      </c>
      <c r="AJ442" s="18">
        <f t="shared" si="18"/>
        <v>0</v>
      </c>
      <c r="AK442" s="19">
        <f t="shared" si="19"/>
        <v>0</v>
      </c>
      <c r="AM442" s="4" t="e">
        <f t="shared" si="20"/>
        <v>#VALUE!</v>
      </c>
      <c r="AN442" s="4" t="e">
        <f t="shared" si="21"/>
        <v>#VALUE!</v>
      </c>
      <c r="AO442" s="1" t="e">
        <f t="shared" si="22"/>
        <v>#VALUE!</v>
      </c>
      <c r="AP442" s="20" t="e">
        <f>VLOOKUP(C442,#REF!,4,0)</f>
        <v>#REF!</v>
      </c>
      <c r="AQ442" s="1">
        <f>IFERROR(VLOOKUP(AF442,#REF!,6,0),IF(AJ442&gt;1,AJ442-1,AJ442))</f>
        <v>0</v>
      </c>
      <c r="AR442" s="1">
        <f>IFERROR(VLOOKUP(AF442,#REF!,24,0),0)</f>
        <v>0</v>
      </c>
      <c r="AS442" s="1" t="e">
        <f t="shared" si="23"/>
        <v>#VALUE!</v>
      </c>
      <c r="AT442" s="1" t="e">
        <f t="shared" si="24"/>
        <v>#VALUE!</v>
      </c>
      <c r="AU442" s="1" t="e">
        <f t="shared" si="25"/>
        <v>#VALUE!</v>
      </c>
      <c r="AV442" s="21">
        <f t="shared" si="26"/>
        <v>0</v>
      </c>
      <c r="AW442" s="21" cm="1">
        <f t="array" ref="AW442">IF(L442="DATN",0,IF(L442="DA",IF(LEN(Q442)=0,0,0.2),IF(L442="TN",IF(H442="KSCQ",1,1.5), _xlfn.SWITCH(H442,"CN",1.5,"KSCQ",1.5,"CTTT",2,"HEDSPI",1.8,"Viet-Phap",1.8,"KSTN",1.8,"ThSKH",2,"ThSKT",2,"SIE",2,"LATS",2,"KSCLC",1.8,0))))</f>
        <v>0</v>
      </c>
      <c r="AX442" s="1">
        <f t="shared" si="27"/>
        <v>0</v>
      </c>
      <c r="AY442" s="1" t="b">
        <f t="shared" si="28"/>
        <v>1</v>
      </c>
      <c r="AZ442" s="1" t="e">
        <f t="shared" si="29"/>
        <v>#REF!</v>
      </c>
    </row>
    <row r="443" spans="32:52" ht="15.75" customHeight="1" x14ac:dyDescent="0.2">
      <c r="AF443" s="16">
        <f t="shared" si="15"/>
        <v>0</v>
      </c>
      <c r="AG443" s="17">
        <f t="shared" si="16"/>
        <v>1</v>
      </c>
      <c r="AH443" s="17" t="e">
        <f t="shared" si="17"/>
        <v>#VALUE!</v>
      </c>
      <c r="AI443" s="18" t="e">
        <f>IFERROR(IF(L443="DA",0,IF(L443="TN",VALUE(LEFT(RIGHT(F443,4),1)),IFERROR(VLOOKUP(C443,#REF!,3,0),VLOOKUP(VALUE(C443),#REF!,3,0))*AG443)),AM443+AN443+AO443)</f>
        <v>#VALUE!</v>
      </c>
      <c r="AJ443" s="18">
        <f t="shared" si="18"/>
        <v>0</v>
      </c>
      <c r="AK443" s="19">
        <f t="shared" si="19"/>
        <v>0</v>
      </c>
      <c r="AM443" s="4" t="e">
        <f t="shared" si="20"/>
        <v>#VALUE!</v>
      </c>
      <c r="AN443" s="4" t="e">
        <f t="shared" si="21"/>
        <v>#VALUE!</v>
      </c>
      <c r="AO443" s="1" t="e">
        <f t="shared" si="22"/>
        <v>#VALUE!</v>
      </c>
      <c r="AP443" s="20" t="e">
        <f>VLOOKUP(C443,#REF!,4,0)</f>
        <v>#REF!</v>
      </c>
      <c r="AQ443" s="1">
        <f>IFERROR(VLOOKUP(AF443,#REF!,6,0),IF(AJ443&gt;1,AJ443-1,AJ443))</f>
        <v>0</v>
      </c>
      <c r="AR443" s="1">
        <f>IFERROR(VLOOKUP(AF443,#REF!,24,0),0)</f>
        <v>0</v>
      </c>
      <c r="AS443" s="1" t="e">
        <f t="shared" si="23"/>
        <v>#VALUE!</v>
      </c>
      <c r="AT443" s="1" t="e">
        <f t="shared" si="24"/>
        <v>#VALUE!</v>
      </c>
      <c r="AU443" s="1" t="e">
        <f t="shared" si="25"/>
        <v>#VALUE!</v>
      </c>
      <c r="AV443" s="21">
        <f t="shared" si="26"/>
        <v>0</v>
      </c>
      <c r="AW443" s="21" cm="1">
        <f t="array" ref="AW443">IF(L443="DATN",0,IF(L443="DA",IF(LEN(Q443)=0,0,0.2),IF(L443="TN",IF(H443="KSCQ",1,1.5), _xlfn.SWITCH(H443,"CN",1.5,"KSCQ",1.5,"CTTT",2,"HEDSPI",1.8,"Viet-Phap",1.8,"KSTN",1.8,"ThSKH",2,"ThSKT",2,"SIE",2,"LATS",2,"KSCLC",1.8,0))))</f>
        <v>0</v>
      </c>
      <c r="AX443" s="1">
        <f t="shared" si="27"/>
        <v>0</v>
      </c>
      <c r="AY443" s="1" t="b">
        <f t="shared" si="28"/>
        <v>1</v>
      </c>
      <c r="AZ443" s="1" t="e">
        <f t="shared" si="29"/>
        <v>#REF!</v>
      </c>
    </row>
    <row r="444" spans="32:52" ht="15.75" customHeight="1" x14ac:dyDescent="0.2">
      <c r="AF444" s="16">
        <f t="shared" si="15"/>
        <v>0</v>
      </c>
      <c r="AG444" s="17">
        <f t="shared" si="16"/>
        <v>1</v>
      </c>
      <c r="AH444" s="17" t="e">
        <f t="shared" si="17"/>
        <v>#VALUE!</v>
      </c>
      <c r="AI444" s="18" t="e">
        <f>IFERROR(IF(L444="DA",0,IF(L444="TN",VALUE(LEFT(RIGHT(F444,4),1)),IFERROR(VLOOKUP(C444,#REF!,3,0),VLOOKUP(VALUE(C444),#REF!,3,0))*AG444)),AM444+AN444+AO444)</f>
        <v>#VALUE!</v>
      </c>
      <c r="AJ444" s="18">
        <f t="shared" si="18"/>
        <v>0</v>
      </c>
      <c r="AK444" s="19">
        <f t="shared" si="19"/>
        <v>0</v>
      </c>
      <c r="AM444" s="4" t="e">
        <f t="shared" si="20"/>
        <v>#VALUE!</v>
      </c>
      <c r="AN444" s="4" t="e">
        <f t="shared" si="21"/>
        <v>#VALUE!</v>
      </c>
      <c r="AO444" s="1" t="e">
        <f t="shared" si="22"/>
        <v>#VALUE!</v>
      </c>
      <c r="AP444" s="20" t="e">
        <f>VLOOKUP(C444,#REF!,4,0)</f>
        <v>#REF!</v>
      </c>
      <c r="AQ444" s="1">
        <f>IFERROR(VLOOKUP(AF444,#REF!,6,0),IF(AJ444&gt;1,AJ444-1,AJ444))</f>
        <v>0</v>
      </c>
      <c r="AR444" s="1">
        <f>IFERROR(VLOOKUP(AF444,#REF!,24,0),0)</f>
        <v>0</v>
      </c>
      <c r="AS444" s="1" t="e">
        <f t="shared" si="23"/>
        <v>#VALUE!</v>
      </c>
      <c r="AT444" s="1" t="e">
        <f t="shared" si="24"/>
        <v>#VALUE!</v>
      </c>
      <c r="AU444" s="1" t="e">
        <f t="shared" si="25"/>
        <v>#VALUE!</v>
      </c>
      <c r="AV444" s="21">
        <f t="shared" si="26"/>
        <v>0</v>
      </c>
      <c r="AW444" s="21" cm="1">
        <f t="array" ref="AW444">IF(L444="DATN",0,IF(L444="DA",IF(LEN(Q444)=0,0,0.2),IF(L444="TN",IF(H444="KSCQ",1,1.5), _xlfn.SWITCH(H444,"CN",1.5,"KSCQ",1.5,"CTTT",2,"HEDSPI",1.8,"Viet-Phap",1.8,"KSTN",1.8,"ThSKH",2,"ThSKT",2,"SIE",2,"LATS",2,"KSCLC",1.8,0))))</f>
        <v>0</v>
      </c>
      <c r="AX444" s="1">
        <f t="shared" si="27"/>
        <v>0</v>
      </c>
      <c r="AY444" s="1" t="b">
        <f t="shared" si="28"/>
        <v>1</v>
      </c>
      <c r="AZ444" s="1" t="e">
        <f t="shared" si="29"/>
        <v>#REF!</v>
      </c>
    </row>
    <row r="445" spans="32:52" ht="15.75" customHeight="1" x14ac:dyDescent="0.2">
      <c r="AF445" s="16">
        <f t="shared" si="15"/>
        <v>0</v>
      </c>
      <c r="AG445" s="17">
        <f t="shared" si="16"/>
        <v>1</v>
      </c>
      <c r="AH445" s="17" t="e">
        <f t="shared" si="17"/>
        <v>#VALUE!</v>
      </c>
      <c r="AI445" s="18" t="e">
        <f>IFERROR(IF(L445="DA",0,IF(L445="TN",VALUE(LEFT(RIGHT(F445,4),1)),IFERROR(VLOOKUP(C445,#REF!,3,0),VLOOKUP(VALUE(C445),#REF!,3,0))*AG445)),AM445+AN445+AO445)</f>
        <v>#VALUE!</v>
      </c>
      <c r="AJ445" s="18">
        <f t="shared" si="18"/>
        <v>0</v>
      </c>
      <c r="AK445" s="19">
        <f t="shared" si="19"/>
        <v>0</v>
      </c>
      <c r="AM445" s="4" t="e">
        <f t="shared" si="20"/>
        <v>#VALUE!</v>
      </c>
      <c r="AN445" s="4" t="e">
        <f t="shared" si="21"/>
        <v>#VALUE!</v>
      </c>
      <c r="AO445" s="1" t="e">
        <f t="shared" si="22"/>
        <v>#VALUE!</v>
      </c>
      <c r="AP445" s="20" t="e">
        <f>VLOOKUP(C445,#REF!,4,0)</f>
        <v>#REF!</v>
      </c>
      <c r="AQ445" s="1">
        <f>IFERROR(VLOOKUP(AF445,#REF!,6,0),IF(AJ445&gt;1,AJ445-1,AJ445))</f>
        <v>0</v>
      </c>
      <c r="AR445" s="1">
        <f>IFERROR(VLOOKUP(AF445,#REF!,24,0),0)</f>
        <v>0</v>
      </c>
      <c r="AS445" s="1" t="e">
        <f t="shared" si="23"/>
        <v>#VALUE!</v>
      </c>
      <c r="AT445" s="1" t="e">
        <f t="shared" si="24"/>
        <v>#VALUE!</v>
      </c>
      <c r="AU445" s="1" t="e">
        <f t="shared" si="25"/>
        <v>#VALUE!</v>
      </c>
      <c r="AV445" s="21">
        <f t="shared" si="26"/>
        <v>0</v>
      </c>
      <c r="AW445" s="21" cm="1">
        <f t="array" ref="AW445">IF(L445="DATN",0,IF(L445="DA",IF(LEN(Q445)=0,0,0.2),IF(L445="TN",IF(H445="KSCQ",1,1.5), _xlfn.SWITCH(H445,"CN",1.5,"KSCQ",1.5,"CTTT",2,"HEDSPI",1.8,"Viet-Phap",1.8,"KSTN",1.8,"ThSKH",2,"ThSKT",2,"SIE",2,"LATS",2,"KSCLC",1.8,0))))</f>
        <v>0</v>
      </c>
      <c r="AX445" s="1">
        <f t="shared" si="27"/>
        <v>0</v>
      </c>
      <c r="AY445" s="1" t="b">
        <f t="shared" si="28"/>
        <v>1</v>
      </c>
      <c r="AZ445" s="1" t="e">
        <f t="shared" si="29"/>
        <v>#REF!</v>
      </c>
    </row>
    <row r="446" spans="32:52" ht="15.75" customHeight="1" x14ac:dyDescent="0.2">
      <c r="AF446" s="16">
        <f t="shared" si="15"/>
        <v>0</v>
      </c>
      <c r="AG446" s="17">
        <f t="shared" si="16"/>
        <v>1</v>
      </c>
      <c r="AH446" s="17" t="e">
        <f t="shared" si="17"/>
        <v>#VALUE!</v>
      </c>
      <c r="AI446" s="18" t="e">
        <f>IFERROR(IF(L446="DA",0,IF(L446="TN",VALUE(LEFT(RIGHT(F446,4),1)),IFERROR(VLOOKUP(C446,#REF!,3,0),VLOOKUP(VALUE(C446),#REF!,3,0))*AG446)),AM446+AN446+AO446)</f>
        <v>#VALUE!</v>
      </c>
      <c r="AJ446" s="18">
        <f t="shared" si="18"/>
        <v>0</v>
      </c>
      <c r="AK446" s="19">
        <f t="shared" si="19"/>
        <v>0</v>
      </c>
      <c r="AM446" s="4" t="e">
        <f t="shared" si="20"/>
        <v>#VALUE!</v>
      </c>
      <c r="AN446" s="4" t="e">
        <f t="shared" si="21"/>
        <v>#VALUE!</v>
      </c>
      <c r="AO446" s="1" t="e">
        <f t="shared" si="22"/>
        <v>#VALUE!</v>
      </c>
      <c r="AP446" s="20" t="e">
        <f>VLOOKUP(C446,#REF!,4,0)</f>
        <v>#REF!</v>
      </c>
      <c r="AQ446" s="1">
        <f>IFERROR(VLOOKUP(AF446,#REF!,6,0),IF(AJ446&gt;1,AJ446-1,AJ446))</f>
        <v>0</v>
      </c>
      <c r="AR446" s="1">
        <f>IFERROR(VLOOKUP(AF446,#REF!,24,0),0)</f>
        <v>0</v>
      </c>
      <c r="AS446" s="1" t="e">
        <f t="shared" si="23"/>
        <v>#VALUE!</v>
      </c>
      <c r="AT446" s="1" t="e">
        <f t="shared" si="24"/>
        <v>#VALUE!</v>
      </c>
      <c r="AU446" s="1" t="e">
        <f t="shared" si="25"/>
        <v>#VALUE!</v>
      </c>
      <c r="AV446" s="21">
        <f t="shared" si="26"/>
        <v>0</v>
      </c>
      <c r="AW446" s="21" cm="1">
        <f t="array" ref="AW446">IF(L446="DATN",0,IF(L446="DA",IF(LEN(Q446)=0,0,0.2),IF(L446="TN",IF(H446="KSCQ",1,1.5), _xlfn.SWITCH(H446,"CN",1.5,"KSCQ",1.5,"CTTT",2,"HEDSPI",1.8,"Viet-Phap",1.8,"KSTN",1.8,"ThSKH",2,"ThSKT",2,"SIE",2,"LATS",2,"KSCLC",1.8,0))))</f>
        <v>0</v>
      </c>
      <c r="AX446" s="1">
        <f t="shared" si="27"/>
        <v>0</v>
      </c>
      <c r="AY446" s="1" t="b">
        <f t="shared" si="28"/>
        <v>1</v>
      </c>
      <c r="AZ446" s="1" t="e">
        <f t="shared" si="29"/>
        <v>#REF!</v>
      </c>
    </row>
    <row r="447" spans="32:52" ht="15.75" customHeight="1" x14ac:dyDescent="0.2">
      <c r="AF447" s="16">
        <f t="shared" si="15"/>
        <v>0</v>
      </c>
      <c r="AG447" s="17">
        <f t="shared" si="16"/>
        <v>1</v>
      </c>
      <c r="AH447" s="17" t="e">
        <f t="shared" si="17"/>
        <v>#VALUE!</v>
      </c>
      <c r="AI447" s="18" t="e">
        <f>IFERROR(IF(L447="DA",0,IF(L447="TN",VALUE(LEFT(RIGHT(F447,4),1)),IFERROR(VLOOKUP(C447,#REF!,3,0),VLOOKUP(VALUE(C447),#REF!,3,0))*AG447)),AM447+AN447+AO447)</f>
        <v>#VALUE!</v>
      </c>
      <c r="AJ447" s="18">
        <f t="shared" si="18"/>
        <v>0</v>
      </c>
      <c r="AK447" s="19">
        <f t="shared" si="19"/>
        <v>0</v>
      </c>
      <c r="AM447" s="4" t="e">
        <f t="shared" si="20"/>
        <v>#VALUE!</v>
      </c>
      <c r="AN447" s="4" t="e">
        <f t="shared" si="21"/>
        <v>#VALUE!</v>
      </c>
      <c r="AO447" s="1" t="e">
        <f t="shared" si="22"/>
        <v>#VALUE!</v>
      </c>
      <c r="AP447" s="20" t="e">
        <f>VLOOKUP(C447,#REF!,4,0)</f>
        <v>#REF!</v>
      </c>
      <c r="AQ447" s="1">
        <f>IFERROR(VLOOKUP(AF447,#REF!,6,0),IF(AJ447&gt;1,AJ447-1,AJ447))</f>
        <v>0</v>
      </c>
      <c r="AR447" s="1">
        <f>IFERROR(VLOOKUP(AF447,#REF!,24,0),0)</f>
        <v>0</v>
      </c>
      <c r="AS447" s="1" t="e">
        <f t="shared" si="23"/>
        <v>#VALUE!</v>
      </c>
      <c r="AT447" s="1" t="e">
        <f t="shared" si="24"/>
        <v>#VALUE!</v>
      </c>
      <c r="AU447" s="1" t="e">
        <f t="shared" si="25"/>
        <v>#VALUE!</v>
      </c>
      <c r="AV447" s="21">
        <f t="shared" si="26"/>
        <v>0</v>
      </c>
      <c r="AW447" s="21" cm="1">
        <f t="array" ref="AW447">IF(L447="DATN",0,IF(L447="DA",IF(LEN(Q447)=0,0,0.2),IF(L447="TN",IF(H447="KSCQ",1,1.5), _xlfn.SWITCH(H447,"CN",1.5,"KSCQ",1.5,"CTTT",2,"HEDSPI",1.8,"Viet-Phap",1.8,"KSTN",1.8,"ThSKH",2,"ThSKT",2,"SIE",2,"LATS",2,"KSCLC",1.8,0))))</f>
        <v>0</v>
      </c>
      <c r="AX447" s="1">
        <f t="shared" si="27"/>
        <v>0</v>
      </c>
      <c r="AY447" s="1" t="b">
        <f t="shared" si="28"/>
        <v>1</v>
      </c>
      <c r="AZ447" s="1" t="e">
        <f t="shared" si="29"/>
        <v>#REF!</v>
      </c>
    </row>
    <row r="448" spans="32:52" ht="15.75" customHeight="1" x14ac:dyDescent="0.2">
      <c r="AF448" s="16">
        <f t="shared" si="15"/>
        <v>0</v>
      </c>
      <c r="AG448" s="17">
        <f t="shared" si="16"/>
        <v>1</v>
      </c>
      <c r="AH448" s="17" t="e">
        <f t="shared" si="17"/>
        <v>#VALUE!</v>
      </c>
      <c r="AI448" s="18" t="e">
        <f>IFERROR(IF(L448="DA",0,IF(L448="TN",VALUE(LEFT(RIGHT(F448,4),1)),IFERROR(VLOOKUP(C448,#REF!,3,0),VLOOKUP(VALUE(C448),#REF!,3,0))*AG448)),AM448+AN448+AO448)</f>
        <v>#VALUE!</v>
      </c>
      <c r="AJ448" s="18">
        <f t="shared" si="18"/>
        <v>0</v>
      </c>
      <c r="AK448" s="19">
        <f t="shared" si="19"/>
        <v>0</v>
      </c>
      <c r="AM448" s="4" t="e">
        <f t="shared" si="20"/>
        <v>#VALUE!</v>
      </c>
      <c r="AN448" s="4" t="e">
        <f t="shared" si="21"/>
        <v>#VALUE!</v>
      </c>
      <c r="AO448" s="1" t="e">
        <f t="shared" si="22"/>
        <v>#VALUE!</v>
      </c>
      <c r="AP448" s="20" t="e">
        <f>VLOOKUP(C448,#REF!,4,0)</f>
        <v>#REF!</v>
      </c>
      <c r="AQ448" s="1">
        <f>IFERROR(VLOOKUP(AF448,#REF!,6,0),IF(AJ448&gt;1,AJ448-1,AJ448))</f>
        <v>0</v>
      </c>
      <c r="AR448" s="1">
        <f>IFERROR(VLOOKUP(AF448,#REF!,24,0),0)</f>
        <v>0</v>
      </c>
      <c r="AS448" s="1" t="e">
        <f t="shared" si="23"/>
        <v>#VALUE!</v>
      </c>
      <c r="AT448" s="1" t="e">
        <f t="shared" si="24"/>
        <v>#VALUE!</v>
      </c>
      <c r="AU448" s="1" t="e">
        <f t="shared" si="25"/>
        <v>#VALUE!</v>
      </c>
      <c r="AV448" s="21">
        <f t="shared" si="26"/>
        <v>0</v>
      </c>
      <c r="AW448" s="21" cm="1">
        <f t="array" ref="AW448">IF(L448="DATN",0,IF(L448="DA",IF(LEN(Q448)=0,0,0.2),IF(L448="TN",IF(H448="KSCQ",1,1.5), _xlfn.SWITCH(H448,"CN",1.5,"KSCQ",1.5,"CTTT",2,"HEDSPI",1.8,"Viet-Phap",1.8,"KSTN",1.8,"ThSKH",2,"ThSKT",2,"SIE",2,"LATS",2,"KSCLC",1.8,0))))</f>
        <v>0</v>
      </c>
      <c r="AX448" s="1">
        <f t="shared" si="27"/>
        <v>0</v>
      </c>
      <c r="AY448" s="1" t="b">
        <f t="shared" si="28"/>
        <v>1</v>
      </c>
      <c r="AZ448" s="1" t="e">
        <f t="shared" si="29"/>
        <v>#REF!</v>
      </c>
    </row>
    <row r="449" spans="32:52" ht="15.75" customHeight="1" x14ac:dyDescent="0.2">
      <c r="AF449" s="16">
        <f t="shared" si="15"/>
        <v>0</v>
      </c>
      <c r="AG449" s="17">
        <f t="shared" si="16"/>
        <v>1</v>
      </c>
      <c r="AH449" s="17" t="e">
        <f t="shared" si="17"/>
        <v>#VALUE!</v>
      </c>
      <c r="AI449" s="18" t="e">
        <f>IFERROR(IF(L449="DA",0,IF(L449="TN",VALUE(LEFT(RIGHT(F449,4),1)),IFERROR(VLOOKUP(C449,#REF!,3,0),VLOOKUP(VALUE(C449),#REF!,3,0))*AG449)),AM449+AN449+AO449)</f>
        <v>#VALUE!</v>
      </c>
      <c r="AJ449" s="18">
        <f t="shared" si="18"/>
        <v>0</v>
      </c>
      <c r="AK449" s="19">
        <f t="shared" si="19"/>
        <v>0</v>
      </c>
      <c r="AM449" s="4" t="e">
        <f t="shared" si="20"/>
        <v>#VALUE!</v>
      </c>
      <c r="AN449" s="4" t="e">
        <f t="shared" si="21"/>
        <v>#VALUE!</v>
      </c>
      <c r="AO449" s="1" t="e">
        <f t="shared" si="22"/>
        <v>#VALUE!</v>
      </c>
      <c r="AP449" s="20" t="e">
        <f>VLOOKUP(C449,#REF!,4,0)</f>
        <v>#REF!</v>
      </c>
      <c r="AQ449" s="1">
        <f>IFERROR(VLOOKUP(AF449,#REF!,6,0),IF(AJ449&gt;1,AJ449-1,AJ449))</f>
        <v>0</v>
      </c>
      <c r="AR449" s="1">
        <f>IFERROR(VLOOKUP(AF449,#REF!,24,0),0)</f>
        <v>0</v>
      </c>
      <c r="AS449" s="1" t="e">
        <f t="shared" si="23"/>
        <v>#VALUE!</v>
      </c>
      <c r="AT449" s="1" t="e">
        <f t="shared" si="24"/>
        <v>#VALUE!</v>
      </c>
      <c r="AU449" s="1" t="e">
        <f t="shared" si="25"/>
        <v>#VALUE!</v>
      </c>
      <c r="AV449" s="21">
        <f t="shared" si="26"/>
        <v>0</v>
      </c>
      <c r="AW449" s="21" cm="1">
        <f t="array" ref="AW449">IF(L449="DATN",0,IF(L449="DA",IF(LEN(Q449)=0,0,0.2),IF(L449="TN",IF(H449="KSCQ",1,1.5), _xlfn.SWITCH(H449,"CN",1.5,"KSCQ",1.5,"CTTT",2,"HEDSPI",1.8,"Viet-Phap",1.8,"KSTN",1.8,"ThSKH",2,"ThSKT",2,"SIE",2,"LATS",2,"KSCLC",1.8,0))))</f>
        <v>0</v>
      </c>
      <c r="AX449" s="1">
        <f t="shared" si="27"/>
        <v>0</v>
      </c>
      <c r="AY449" s="1" t="b">
        <f t="shared" si="28"/>
        <v>1</v>
      </c>
      <c r="AZ449" s="1" t="e">
        <f t="shared" si="29"/>
        <v>#REF!</v>
      </c>
    </row>
    <row r="450" spans="32:52" ht="15.75" customHeight="1" x14ac:dyDescent="0.2">
      <c r="AF450" s="16">
        <f t="shared" si="15"/>
        <v>0</v>
      </c>
      <c r="AG450" s="17">
        <f t="shared" si="16"/>
        <v>1</v>
      </c>
      <c r="AH450" s="17" t="e">
        <f t="shared" si="17"/>
        <v>#VALUE!</v>
      </c>
      <c r="AI450" s="18" t="e">
        <f>IFERROR(IF(L450="DA",0,IF(L450="TN",VALUE(LEFT(RIGHT(F450,4),1)),IFERROR(VLOOKUP(C450,#REF!,3,0),VLOOKUP(VALUE(C450),#REF!,3,0))*AG450)),AM450+AN450+AO450)</f>
        <v>#VALUE!</v>
      </c>
      <c r="AJ450" s="18">
        <f t="shared" si="18"/>
        <v>0</v>
      </c>
      <c r="AK450" s="19">
        <f t="shared" si="19"/>
        <v>0</v>
      </c>
      <c r="AM450" s="4" t="e">
        <f t="shared" si="20"/>
        <v>#VALUE!</v>
      </c>
      <c r="AN450" s="4" t="e">
        <f t="shared" si="21"/>
        <v>#VALUE!</v>
      </c>
      <c r="AO450" s="1" t="e">
        <f t="shared" si="22"/>
        <v>#VALUE!</v>
      </c>
      <c r="AP450" s="20" t="e">
        <f>VLOOKUP(C450,#REF!,4,0)</f>
        <v>#REF!</v>
      </c>
      <c r="AQ450" s="1">
        <f>IFERROR(VLOOKUP(AF450,#REF!,6,0),IF(AJ450&gt;1,AJ450-1,AJ450))</f>
        <v>0</v>
      </c>
      <c r="AR450" s="1">
        <f>IFERROR(VLOOKUP(AF450,#REF!,24,0),0)</f>
        <v>0</v>
      </c>
      <c r="AS450" s="1" t="e">
        <f t="shared" si="23"/>
        <v>#VALUE!</v>
      </c>
      <c r="AT450" s="1" t="e">
        <f t="shared" si="24"/>
        <v>#VALUE!</v>
      </c>
      <c r="AU450" s="1" t="e">
        <f t="shared" si="25"/>
        <v>#VALUE!</v>
      </c>
      <c r="AV450" s="21">
        <f t="shared" si="26"/>
        <v>0</v>
      </c>
      <c r="AW450" s="21" cm="1">
        <f t="array" ref="AW450">IF(L450="DATN",0,IF(L450="DA",IF(LEN(Q450)=0,0,0.2),IF(L450="TN",IF(H450="KSCQ",1,1.5), _xlfn.SWITCH(H450,"CN",1.5,"KSCQ",1.5,"CTTT",2,"HEDSPI",1.8,"Viet-Phap",1.8,"KSTN",1.8,"ThSKH",2,"ThSKT",2,"SIE",2,"LATS",2,"KSCLC",1.8,0))))</f>
        <v>0</v>
      </c>
      <c r="AX450" s="1">
        <f t="shared" si="27"/>
        <v>0</v>
      </c>
      <c r="AY450" s="1" t="b">
        <f t="shared" si="28"/>
        <v>1</v>
      </c>
      <c r="AZ450" s="1" t="e">
        <f t="shared" si="29"/>
        <v>#REF!</v>
      </c>
    </row>
    <row r="451" spans="32:52" ht="15.75" customHeight="1" x14ac:dyDescent="0.2">
      <c r="AF451" s="16">
        <f t="shared" si="15"/>
        <v>0</v>
      </c>
      <c r="AG451" s="17">
        <f t="shared" si="16"/>
        <v>1</v>
      </c>
      <c r="AH451" s="17" t="e">
        <f t="shared" si="17"/>
        <v>#VALUE!</v>
      </c>
      <c r="AI451" s="18" t="e">
        <f>IFERROR(IF(L451="DA",0,IF(L451="TN",VALUE(LEFT(RIGHT(F451,4),1)),IFERROR(VLOOKUP(C451,#REF!,3,0),VLOOKUP(VALUE(C451),#REF!,3,0))*AG451)),AM451+AN451+AO451)</f>
        <v>#VALUE!</v>
      </c>
      <c r="AJ451" s="18">
        <f t="shared" si="18"/>
        <v>0</v>
      </c>
      <c r="AK451" s="19">
        <f t="shared" si="19"/>
        <v>0</v>
      </c>
      <c r="AM451" s="4" t="e">
        <f t="shared" si="20"/>
        <v>#VALUE!</v>
      </c>
      <c r="AN451" s="4" t="e">
        <f t="shared" si="21"/>
        <v>#VALUE!</v>
      </c>
      <c r="AO451" s="1" t="e">
        <f t="shared" si="22"/>
        <v>#VALUE!</v>
      </c>
      <c r="AP451" s="20" t="e">
        <f>VLOOKUP(C451,#REF!,4,0)</f>
        <v>#REF!</v>
      </c>
      <c r="AQ451" s="1">
        <f>IFERROR(VLOOKUP(AF451,#REF!,6,0),IF(AJ451&gt;1,AJ451-1,AJ451))</f>
        <v>0</v>
      </c>
      <c r="AR451" s="1">
        <f>IFERROR(VLOOKUP(AF451,#REF!,24,0),0)</f>
        <v>0</v>
      </c>
      <c r="AS451" s="1" t="e">
        <f t="shared" si="23"/>
        <v>#VALUE!</v>
      </c>
      <c r="AT451" s="1" t="e">
        <f t="shared" si="24"/>
        <v>#VALUE!</v>
      </c>
      <c r="AU451" s="1" t="e">
        <f t="shared" si="25"/>
        <v>#VALUE!</v>
      </c>
      <c r="AV451" s="21">
        <f t="shared" si="26"/>
        <v>0</v>
      </c>
      <c r="AW451" s="21" cm="1">
        <f t="array" ref="AW451">IF(L451="DATN",0,IF(L451="DA",IF(LEN(Q451)=0,0,0.2),IF(L451="TN",IF(H451="KSCQ",1,1.5), _xlfn.SWITCH(H451,"CN",1.5,"KSCQ",1.5,"CTTT",2,"HEDSPI",1.8,"Viet-Phap",1.8,"KSTN",1.8,"ThSKH",2,"ThSKT",2,"SIE",2,"LATS",2,"KSCLC",1.8,0))))</f>
        <v>0</v>
      </c>
      <c r="AX451" s="1">
        <f t="shared" si="27"/>
        <v>0</v>
      </c>
      <c r="AY451" s="1" t="b">
        <f t="shared" si="28"/>
        <v>1</v>
      </c>
      <c r="AZ451" s="1" t="e">
        <f t="shared" si="29"/>
        <v>#REF!</v>
      </c>
    </row>
    <row r="452" spans="32:52" ht="15.75" customHeight="1" x14ac:dyDescent="0.2">
      <c r="AF452" s="16">
        <f t="shared" si="15"/>
        <v>0</v>
      </c>
      <c r="AG452" s="17">
        <f t="shared" si="16"/>
        <v>1</v>
      </c>
      <c r="AH452" s="17" t="e">
        <f t="shared" si="17"/>
        <v>#VALUE!</v>
      </c>
      <c r="AI452" s="18" t="e">
        <f>IFERROR(IF(L452="DA",0,IF(L452="TN",VALUE(LEFT(RIGHT(F452,4),1)),IFERROR(VLOOKUP(C452,#REF!,3,0),VLOOKUP(VALUE(C452),#REF!,3,0))*AG452)),AM452+AN452+AO452)</f>
        <v>#VALUE!</v>
      </c>
      <c r="AJ452" s="18">
        <f t="shared" si="18"/>
        <v>0</v>
      </c>
      <c r="AK452" s="19">
        <f t="shared" si="19"/>
        <v>0</v>
      </c>
      <c r="AM452" s="4" t="e">
        <f t="shared" si="20"/>
        <v>#VALUE!</v>
      </c>
      <c r="AN452" s="4" t="e">
        <f t="shared" si="21"/>
        <v>#VALUE!</v>
      </c>
      <c r="AO452" s="1" t="e">
        <f t="shared" si="22"/>
        <v>#VALUE!</v>
      </c>
      <c r="AP452" s="20" t="e">
        <f>VLOOKUP(C452,#REF!,4,0)</f>
        <v>#REF!</v>
      </c>
      <c r="AQ452" s="1">
        <f>IFERROR(VLOOKUP(AF452,#REF!,6,0),IF(AJ452&gt;1,AJ452-1,AJ452))</f>
        <v>0</v>
      </c>
      <c r="AR452" s="1">
        <f>IFERROR(VLOOKUP(AF452,#REF!,24,0),0)</f>
        <v>0</v>
      </c>
      <c r="AS452" s="1" t="e">
        <f t="shared" si="23"/>
        <v>#VALUE!</v>
      </c>
      <c r="AT452" s="1" t="e">
        <f t="shared" si="24"/>
        <v>#VALUE!</v>
      </c>
      <c r="AU452" s="1" t="e">
        <f t="shared" si="25"/>
        <v>#VALUE!</v>
      </c>
      <c r="AV452" s="21">
        <f t="shared" si="26"/>
        <v>0</v>
      </c>
      <c r="AW452" s="21" cm="1">
        <f t="array" ref="AW452">IF(L452="DATN",0,IF(L452="DA",IF(LEN(Q452)=0,0,0.2),IF(L452="TN",IF(H452="KSCQ",1,1.5), _xlfn.SWITCH(H452,"CN",1.5,"KSCQ",1.5,"CTTT",2,"HEDSPI",1.8,"Viet-Phap",1.8,"KSTN",1.8,"ThSKH",2,"ThSKT",2,"SIE",2,"LATS",2,"KSCLC",1.8,0))))</f>
        <v>0</v>
      </c>
      <c r="AX452" s="1">
        <f t="shared" si="27"/>
        <v>0</v>
      </c>
      <c r="AY452" s="1" t="b">
        <f t="shared" si="28"/>
        <v>1</v>
      </c>
      <c r="AZ452" s="1" t="e">
        <f t="shared" si="29"/>
        <v>#REF!</v>
      </c>
    </row>
    <row r="453" spans="32:52" ht="15.75" customHeight="1" x14ac:dyDescent="0.2">
      <c r="AF453" s="16">
        <f t="shared" si="15"/>
        <v>0</v>
      </c>
      <c r="AG453" s="17">
        <f t="shared" si="16"/>
        <v>1</v>
      </c>
      <c r="AH453" s="17" t="e">
        <f t="shared" si="17"/>
        <v>#VALUE!</v>
      </c>
      <c r="AI453" s="18" t="e">
        <f>IFERROR(IF(L453="DA",0,IF(L453="TN",VALUE(LEFT(RIGHT(F453,4),1)),IFERROR(VLOOKUP(C453,#REF!,3,0),VLOOKUP(VALUE(C453),#REF!,3,0))*AG453)),AM453+AN453+AO453)</f>
        <v>#VALUE!</v>
      </c>
      <c r="AJ453" s="18">
        <f t="shared" si="18"/>
        <v>0</v>
      </c>
      <c r="AK453" s="19">
        <f t="shared" si="19"/>
        <v>0</v>
      </c>
      <c r="AM453" s="4" t="e">
        <f t="shared" si="20"/>
        <v>#VALUE!</v>
      </c>
      <c r="AN453" s="4" t="e">
        <f t="shared" si="21"/>
        <v>#VALUE!</v>
      </c>
      <c r="AO453" s="1" t="e">
        <f t="shared" si="22"/>
        <v>#VALUE!</v>
      </c>
      <c r="AP453" s="20" t="e">
        <f>VLOOKUP(C453,#REF!,4,0)</f>
        <v>#REF!</v>
      </c>
      <c r="AQ453" s="1">
        <f>IFERROR(VLOOKUP(AF453,#REF!,6,0),IF(AJ453&gt;1,AJ453-1,AJ453))</f>
        <v>0</v>
      </c>
      <c r="AR453" s="1">
        <f>IFERROR(VLOOKUP(AF453,#REF!,24,0),0)</f>
        <v>0</v>
      </c>
      <c r="AS453" s="1" t="e">
        <f t="shared" si="23"/>
        <v>#VALUE!</v>
      </c>
      <c r="AT453" s="1" t="e">
        <f t="shared" si="24"/>
        <v>#VALUE!</v>
      </c>
      <c r="AU453" s="1" t="e">
        <f t="shared" si="25"/>
        <v>#VALUE!</v>
      </c>
      <c r="AV453" s="21">
        <f t="shared" si="26"/>
        <v>0</v>
      </c>
      <c r="AW453" s="21" cm="1">
        <f t="array" ref="AW453">IF(L453="DATN",0,IF(L453="DA",IF(LEN(Q453)=0,0,0.2),IF(L453="TN",IF(H453="KSCQ",1,1.5), _xlfn.SWITCH(H453,"CN",1.5,"KSCQ",1.5,"CTTT",2,"HEDSPI",1.8,"Viet-Phap",1.8,"KSTN",1.8,"ThSKH",2,"ThSKT",2,"SIE",2,"LATS",2,"KSCLC",1.8,0))))</f>
        <v>0</v>
      </c>
      <c r="AX453" s="1">
        <f t="shared" si="27"/>
        <v>0</v>
      </c>
      <c r="AY453" s="1" t="b">
        <f t="shared" si="28"/>
        <v>1</v>
      </c>
      <c r="AZ453" s="1" t="e">
        <f t="shared" si="29"/>
        <v>#REF!</v>
      </c>
    </row>
    <row r="454" spans="32:52" ht="15.75" customHeight="1" x14ac:dyDescent="0.2">
      <c r="AF454" s="16">
        <f t="shared" si="15"/>
        <v>0</v>
      </c>
      <c r="AG454" s="17">
        <f t="shared" si="16"/>
        <v>1</v>
      </c>
      <c r="AH454" s="17" t="e">
        <f t="shared" si="17"/>
        <v>#VALUE!</v>
      </c>
      <c r="AI454" s="18" t="e">
        <f>IFERROR(IF(L454="DA",0,IF(L454="TN",VALUE(LEFT(RIGHT(F454,4),1)),IFERROR(VLOOKUP(C454,#REF!,3,0),VLOOKUP(VALUE(C454),#REF!,3,0))*AG454)),AM454+AN454+AO454)</f>
        <v>#VALUE!</v>
      </c>
      <c r="AJ454" s="18">
        <f t="shared" si="18"/>
        <v>0</v>
      </c>
      <c r="AK454" s="19">
        <f t="shared" si="19"/>
        <v>0</v>
      </c>
      <c r="AM454" s="4" t="e">
        <f t="shared" si="20"/>
        <v>#VALUE!</v>
      </c>
      <c r="AN454" s="4" t="e">
        <f t="shared" si="21"/>
        <v>#VALUE!</v>
      </c>
      <c r="AO454" s="1" t="e">
        <f t="shared" si="22"/>
        <v>#VALUE!</v>
      </c>
      <c r="AP454" s="20" t="e">
        <f>VLOOKUP(C454,#REF!,4,0)</f>
        <v>#REF!</v>
      </c>
      <c r="AQ454" s="1">
        <f>IFERROR(VLOOKUP(AF454,#REF!,6,0),IF(AJ454&gt;1,AJ454-1,AJ454))</f>
        <v>0</v>
      </c>
      <c r="AR454" s="1">
        <f>IFERROR(VLOOKUP(AF454,#REF!,24,0),0)</f>
        <v>0</v>
      </c>
      <c r="AS454" s="1" t="e">
        <f t="shared" si="23"/>
        <v>#VALUE!</v>
      </c>
      <c r="AT454" s="1" t="e">
        <f t="shared" si="24"/>
        <v>#VALUE!</v>
      </c>
      <c r="AU454" s="1" t="e">
        <f t="shared" si="25"/>
        <v>#VALUE!</v>
      </c>
      <c r="AV454" s="21">
        <f t="shared" si="26"/>
        <v>0</v>
      </c>
      <c r="AW454" s="21" cm="1">
        <f t="array" ref="AW454">IF(L454="DATN",0,IF(L454="DA",IF(LEN(Q454)=0,0,0.2),IF(L454="TN",IF(H454="KSCQ",1,1.5), _xlfn.SWITCH(H454,"CN",1.5,"KSCQ",1.5,"CTTT",2,"HEDSPI",1.8,"Viet-Phap",1.8,"KSTN",1.8,"ThSKH",2,"ThSKT",2,"SIE",2,"LATS",2,"KSCLC",1.8,0))))</f>
        <v>0</v>
      </c>
      <c r="AX454" s="1">
        <f t="shared" si="27"/>
        <v>0</v>
      </c>
      <c r="AY454" s="1" t="b">
        <f t="shared" si="28"/>
        <v>1</v>
      </c>
      <c r="AZ454" s="1" t="e">
        <f t="shared" si="29"/>
        <v>#REF!</v>
      </c>
    </row>
    <row r="455" spans="32:52" ht="15.75" customHeight="1" x14ac:dyDescent="0.2">
      <c r="AF455" s="16">
        <f t="shared" si="15"/>
        <v>0</v>
      </c>
      <c r="AG455" s="17">
        <f t="shared" si="16"/>
        <v>1</v>
      </c>
      <c r="AH455" s="17" t="e">
        <f t="shared" si="17"/>
        <v>#VALUE!</v>
      </c>
      <c r="AI455" s="18" t="e">
        <f>IFERROR(IF(L455="DA",0,IF(L455="TN",VALUE(LEFT(RIGHT(F455,4),1)),IFERROR(VLOOKUP(C455,#REF!,3,0),VLOOKUP(VALUE(C455),#REF!,3,0))*AG455)),AM455+AN455+AO455)</f>
        <v>#VALUE!</v>
      </c>
      <c r="AJ455" s="18">
        <f t="shared" si="18"/>
        <v>0</v>
      </c>
      <c r="AK455" s="19">
        <f t="shared" si="19"/>
        <v>0</v>
      </c>
      <c r="AM455" s="4" t="e">
        <f t="shared" si="20"/>
        <v>#VALUE!</v>
      </c>
      <c r="AN455" s="4" t="e">
        <f t="shared" si="21"/>
        <v>#VALUE!</v>
      </c>
      <c r="AO455" s="1" t="e">
        <f t="shared" si="22"/>
        <v>#VALUE!</v>
      </c>
      <c r="AP455" s="20" t="e">
        <f>VLOOKUP(C455,#REF!,4,0)</f>
        <v>#REF!</v>
      </c>
      <c r="AQ455" s="1">
        <f>IFERROR(VLOOKUP(AF455,#REF!,6,0),IF(AJ455&gt;1,AJ455-1,AJ455))</f>
        <v>0</v>
      </c>
      <c r="AR455" s="1">
        <f>IFERROR(VLOOKUP(AF455,#REF!,24,0),0)</f>
        <v>0</v>
      </c>
      <c r="AS455" s="1" t="e">
        <f t="shared" si="23"/>
        <v>#VALUE!</v>
      </c>
      <c r="AT455" s="1" t="e">
        <f t="shared" si="24"/>
        <v>#VALUE!</v>
      </c>
      <c r="AU455" s="1" t="e">
        <f t="shared" si="25"/>
        <v>#VALUE!</v>
      </c>
      <c r="AV455" s="21">
        <f t="shared" si="26"/>
        <v>0</v>
      </c>
      <c r="AW455" s="21" cm="1">
        <f t="array" ref="AW455">IF(L455="DATN",0,IF(L455="DA",IF(LEN(Q455)=0,0,0.2),IF(L455="TN",IF(H455="KSCQ",1,1.5), _xlfn.SWITCH(H455,"CN",1.5,"KSCQ",1.5,"CTTT",2,"HEDSPI",1.8,"Viet-Phap",1.8,"KSTN",1.8,"ThSKH",2,"ThSKT",2,"SIE",2,"LATS",2,"KSCLC",1.8,0))))</f>
        <v>0</v>
      </c>
      <c r="AX455" s="1">
        <f t="shared" si="27"/>
        <v>0</v>
      </c>
      <c r="AY455" s="1" t="b">
        <f t="shared" si="28"/>
        <v>1</v>
      </c>
      <c r="AZ455" s="1" t="e">
        <f t="shared" si="29"/>
        <v>#REF!</v>
      </c>
    </row>
    <row r="456" spans="32:52" ht="15.75" customHeight="1" x14ac:dyDescent="0.2">
      <c r="AF456" s="16">
        <f t="shared" si="15"/>
        <v>0</v>
      </c>
      <c r="AG456" s="17">
        <f t="shared" si="16"/>
        <v>1</v>
      </c>
      <c r="AH456" s="17" t="e">
        <f t="shared" si="17"/>
        <v>#VALUE!</v>
      </c>
      <c r="AI456" s="18" t="e">
        <f>IFERROR(IF(L456="DA",0,IF(L456="TN",VALUE(LEFT(RIGHT(F456,4),1)),IFERROR(VLOOKUP(C456,#REF!,3,0),VLOOKUP(VALUE(C456),#REF!,3,0))*AG456)),AM456+AN456+AO456)</f>
        <v>#VALUE!</v>
      </c>
      <c r="AJ456" s="18">
        <f t="shared" si="18"/>
        <v>0</v>
      </c>
      <c r="AK456" s="19">
        <f t="shared" si="19"/>
        <v>0</v>
      </c>
      <c r="AM456" s="4" t="e">
        <f t="shared" si="20"/>
        <v>#VALUE!</v>
      </c>
      <c r="AN456" s="4" t="e">
        <f t="shared" si="21"/>
        <v>#VALUE!</v>
      </c>
      <c r="AO456" s="1" t="e">
        <f t="shared" si="22"/>
        <v>#VALUE!</v>
      </c>
      <c r="AP456" s="20" t="e">
        <f>VLOOKUP(C456,#REF!,4,0)</f>
        <v>#REF!</v>
      </c>
      <c r="AQ456" s="1">
        <f>IFERROR(VLOOKUP(AF456,#REF!,6,0),IF(AJ456&gt;1,AJ456-1,AJ456))</f>
        <v>0</v>
      </c>
      <c r="AR456" s="1">
        <f>IFERROR(VLOOKUP(AF456,#REF!,24,0),0)</f>
        <v>0</v>
      </c>
      <c r="AS456" s="1" t="e">
        <f t="shared" si="23"/>
        <v>#VALUE!</v>
      </c>
      <c r="AT456" s="1" t="e">
        <f t="shared" si="24"/>
        <v>#VALUE!</v>
      </c>
      <c r="AU456" s="1" t="e">
        <f t="shared" si="25"/>
        <v>#VALUE!</v>
      </c>
      <c r="AV456" s="21">
        <f t="shared" si="26"/>
        <v>0</v>
      </c>
      <c r="AW456" s="21" cm="1">
        <f t="array" ref="AW456">IF(L456="DATN",0,IF(L456="DA",IF(LEN(Q456)=0,0,0.2),IF(L456="TN",IF(H456="KSCQ",1,1.5), _xlfn.SWITCH(H456,"CN",1.5,"KSCQ",1.5,"CTTT",2,"HEDSPI",1.8,"Viet-Phap",1.8,"KSTN",1.8,"ThSKH",2,"ThSKT",2,"SIE",2,"LATS",2,"KSCLC",1.8,0))))</f>
        <v>0</v>
      </c>
      <c r="AX456" s="1">
        <f t="shared" si="27"/>
        <v>0</v>
      </c>
      <c r="AY456" s="1" t="b">
        <f t="shared" si="28"/>
        <v>1</v>
      </c>
      <c r="AZ456" s="1" t="e">
        <f t="shared" si="29"/>
        <v>#REF!</v>
      </c>
    </row>
    <row r="457" spans="32:52" ht="15.75" customHeight="1" x14ac:dyDescent="0.2">
      <c r="AF457" s="16">
        <f t="shared" si="15"/>
        <v>0</v>
      </c>
      <c r="AG457" s="17">
        <f t="shared" si="16"/>
        <v>1</v>
      </c>
      <c r="AH457" s="17" t="e">
        <f t="shared" si="17"/>
        <v>#VALUE!</v>
      </c>
      <c r="AI457" s="18" t="e">
        <f>IFERROR(IF(L457="DA",0,IF(L457="TN",VALUE(LEFT(RIGHT(F457,4),1)),IFERROR(VLOOKUP(C457,#REF!,3,0),VLOOKUP(VALUE(C457),#REF!,3,0))*AG457)),AM457+AN457+AO457)</f>
        <v>#VALUE!</v>
      </c>
      <c r="AJ457" s="18">
        <f t="shared" si="18"/>
        <v>0</v>
      </c>
      <c r="AK457" s="19">
        <f t="shared" si="19"/>
        <v>0</v>
      </c>
      <c r="AM457" s="4" t="e">
        <f t="shared" si="20"/>
        <v>#VALUE!</v>
      </c>
      <c r="AN457" s="4" t="e">
        <f t="shared" si="21"/>
        <v>#VALUE!</v>
      </c>
      <c r="AO457" s="1" t="e">
        <f t="shared" si="22"/>
        <v>#VALUE!</v>
      </c>
      <c r="AP457" s="20" t="e">
        <f>VLOOKUP(C457,#REF!,4,0)</f>
        <v>#REF!</v>
      </c>
      <c r="AQ457" s="1">
        <f>IFERROR(VLOOKUP(AF457,#REF!,6,0),IF(AJ457&gt;1,AJ457-1,AJ457))</f>
        <v>0</v>
      </c>
      <c r="AR457" s="1">
        <f>IFERROR(VLOOKUP(AF457,#REF!,24,0),0)</f>
        <v>0</v>
      </c>
      <c r="AS457" s="1" t="e">
        <f t="shared" si="23"/>
        <v>#VALUE!</v>
      </c>
      <c r="AT457" s="1" t="e">
        <f t="shared" si="24"/>
        <v>#VALUE!</v>
      </c>
      <c r="AU457" s="1" t="e">
        <f t="shared" si="25"/>
        <v>#VALUE!</v>
      </c>
      <c r="AV457" s="21">
        <f t="shared" si="26"/>
        <v>0</v>
      </c>
      <c r="AW457" s="21" cm="1">
        <f t="array" ref="AW457">IF(L457="DATN",0,IF(L457="DA",IF(LEN(Q457)=0,0,0.2),IF(L457="TN",IF(H457="KSCQ",1,1.5), _xlfn.SWITCH(H457,"CN",1.5,"KSCQ",1.5,"CTTT",2,"HEDSPI",1.8,"Viet-Phap",1.8,"KSTN",1.8,"ThSKH",2,"ThSKT",2,"SIE",2,"LATS",2,"KSCLC",1.8,0))))</f>
        <v>0</v>
      </c>
      <c r="AX457" s="1">
        <f t="shared" si="27"/>
        <v>0</v>
      </c>
      <c r="AY457" s="1" t="b">
        <f t="shared" si="28"/>
        <v>1</v>
      </c>
      <c r="AZ457" s="1" t="e">
        <f t="shared" si="29"/>
        <v>#REF!</v>
      </c>
    </row>
    <row r="458" spans="32:52" ht="15.75" customHeight="1" x14ac:dyDescent="0.2">
      <c r="AF458" s="16">
        <f t="shared" si="15"/>
        <v>0</v>
      </c>
      <c r="AG458" s="17">
        <f t="shared" si="16"/>
        <v>1</v>
      </c>
      <c r="AH458" s="17" t="e">
        <f t="shared" si="17"/>
        <v>#VALUE!</v>
      </c>
      <c r="AI458" s="18" t="e">
        <f>IFERROR(IF(L458="DA",0,IF(L458="TN",VALUE(LEFT(RIGHT(F458,4),1)),IFERROR(VLOOKUP(C458,#REF!,3,0),VLOOKUP(VALUE(C458),#REF!,3,0))*AG458)),AM458+AN458+AO458)</f>
        <v>#VALUE!</v>
      </c>
      <c r="AJ458" s="18">
        <f t="shared" si="18"/>
        <v>0</v>
      </c>
      <c r="AK458" s="19">
        <f t="shared" si="19"/>
        <v>0</v>
      </c>
      <c r="AM458" s="4" t="e">
        <f t="shared" si="20"/>
        <v>#VALUE!</v>
      </c>
      <c r="AN458" s="4" t="e">
        <f t="shared" si="21"/>
        <v>#VALUE!</v>
      </c>
      <c r="AO458" s="1" t="e">
        <f t="shared" si="22"/>
        <v>#VALUE!</v>
      </c>
      <c r="AP458" s="20" t="e">
        <f>VLOOKUP(C458,#REF!,4,0)</f>
        <v>#REF!</v>
      </c>
      <c r="AQ458" s="1">
        <f>IFERROR(VLOOKUP(AF458,#REF!,6,0),IF(AJ458&gt;1,AJ458-1,AJ458))</f>
        <v>0</v>
      </c>
      <c r="AR458" s="1">
        <f>IFERROR(VLOOKUP(AF458,#REF!,24,0),0)</f>
        <v>0</v>
      </c>
      <c r="AS458" s="1" t="e">
        <f t="shared" si="23"/>
        <v>#VALUE!</v>
      </c>
      <c r="AT458" s="1" t="e">
        <f t="shared" si="24"/>
        <v>#VALUE!</v>
      </c>
      <c r="AU458" s="1" t="e">
        <f t="shared" si="25"/>
        <v>#VALUE!</v>
      </c>
      <c r="AV458" s="21">
        <f t="shared" si="26"/>
        <v>0</v>
      </c>
      <c r="AW458" s="21" cm="1">
        <f t="array" ref="AW458">IF(L458="DATN",0,IF(L458="DA",IF(LEN(Q458)=0,0,0.2),IF(L458="TN",IF(H458="KSCQ",1,1.5), _xlfn.SWITCH(H458,"CN",1.5,"KSCQ",1.5,"CTTT",2,"HEDSPI",1.8,"Viet-Phap",1.8,"KSTN",1.8,"ThSKH",2,"ThSKT",2,"SIE",2,"LATS",2,"KSCLC",1.8,0))))</f>
        <v>0</v>
      </c>
      <c r="AX458" s="1">
        <f t="shared" si="27"/>
        <v>0</v>
      </c>
      <c r="AY458" s="1" t="b">
        <f t="shared" si="28"/>
        <v>1</v>
      </c>
      <c r="AZ458" s="1" t="e">
        <f t="shared" si="29"/>
        <v>#REF!</v>
      </c>
    </row>
    <row r="459" spans="32:52" ht="15.75" customHeight="1" x14ac:dyDescent="0.2">
      <c r="AF459" s="16">
        <f t="shared" si="15"/>
        <v>0</v>
      </c>
      <c r="AG459" s="17">
        <f t="shared" si="16"/>
        <v>1</v>
      </c>
      <c r="AH459" s="17" t="e">
        <f t="shared" si="17"/>
        <v>#VALUE!</v>
      </c>
      <c r="AI459" s="18" t="e">
        <f>IFERROR(IF(L459="DA",0,IF(L459="TN",VALUE(LEFT(RIGHT(F459,4),1)),IFERROR(VLOOKUP(C459,#REF!,3,0),VLOOKUP(VALUE(C459),#REF!,3,0))*AG459)),AM459+AN459+AO459)</f>
        <v>#VALUE!</v>
      </c>
      <c r="AJ459" s="18">
        <f t="shared" si="18"/>
        <v>0</v>
      </c>
      <c r="AK459" s="19">
        <f t="shared" si="19"/>
        <v>0</v>
      </c>
      <c r="AM459" s="4" t="e">
        <f t="shared" si="20"/>
        <v>#VALUE!</v>
      </c>
      <c r="AN459" s="4" t="e">
        <f t="shared" si="21"/>
        <v>#VALUE!</v>
      </c>
      <c r="AO459" s="1" t="e">
        <f t="shared" si="22"/>
        <v>#VALUE!</v>
      </c>
      <c r="AP459" s="20" t="e">
        <f>VLOOKUP(C459,#REF!,4,0)</f>
        <v>#REF!</v>
      </c>
      <c r="AQ459" s="1">
        <f>IFERROR(VLOOKUP(AF459,#REF!,6,0),IF(AJ459&gt;1,AJ459-1,AJ459))</f>
        <v>0</v>
      </c>
      <c r="AR459" s="1">
        <f>IFERROR(VLOOKUP(AF459,#REF!,24,0),0)</f>
        <v>0</v>
      </c>
      <c r="AS459" s="1" t="e">
        <f t="shared" si="23"/>
        <v>#VALUE!</v>
      </c>
      <c r="AT459" s="1" t="e">
        <f t="shared" si="24"/>
        <v>#VALUE!</v>
      </c>
      <c r="AU459" s="1" t="e">
        <f t="shared" si="25"/>
        <v>#VALUE!</v>
      </c>
      <c r="AV459" s="21">
        <f t="shared" si="26"/>
        <v>0</v>
      </c>
      <c r="AW459" s="21" cm="1">
        <f t="array" ref="AW459">IF(L459="DATN",0,IF(L459="DA",IF(LEN(Q459)=0,0,0.2),IF(L459="TN",IF(H459="KSCQ",1,1.5), _xlfn.SWITCH(H459,"CN",1.5,"KSCQ",1.5,"CTTT",2,"HEDSPI",1.8,"Viet-Phap",1.8,"KSTN",1.8,"ThSKH",2,"ThSKT",2,"SIE",2,"LATS",2,"KSCLC",1.8,0))))</f>
        <v>0</v>
      </c>
      <c r="AX459" s="1">
        <f t="shared" si="27"/>
        <v>0</v>
      </c>
      <c r="AY459" s="1" t="b">
        <f t="shared" si="28"/>
        <v>1</v>
      </c>
      <c r="AZ459" s="1" t="e">
        <f t="shared" si="29"/>
        <v>#REF!</v>
      </c>
    </row>
    <row r="460" spans="32:52" ht="15.75" customHeight="1" x14ac:dyDescent="0.2">
      <c r="AF460" s="16">
        <f t="shared" si="15"/>
        <v>0</v>
      </c>
      <c r="AG460" s="17">
        <f t="shared" si="16"/>
        <v>1</v>
      </c>
      <c r="AH460" s="17" t="e">
        <f t="shared" si="17"/>
        <v>#VALUE!</v>
      </c>
      <c r="AI460" s="18" t="e">
        <f>IFERROR(IF(L460="DA",0,IF(L460="TN",VALUE(LEFT(RIGHT(F460,4),1)),IFERROR(VLOOKUP(C460,#REF!,3,0),VLOOKUP(VALUE(C460),#REF!,3,0))*AG460)),AM460+AN460+AO460)</f>
        <v>#VALUE!</v>
      </c>
      <c r="AJ460" s="18">
        <f t="shared" si="18"/>
        <v>0</v>
      </c>
      <c r="AK460" s="19">
        <f t="shared" si="19"/>
        <v>0</v>
      </c>
      <c r="AM460" s="4" t="e">
        <f t="shared" si="20"/>
        <v>#VALUE!</v>
      </c>
      <c r="AN460" s="4" t="e">
        <f t="shared" si="21"/>
        <v>#VALUE!</v>
      </c>
      <c r="AO460" s="1" t="e">
        <f t="shared" si="22"/>
        <v>#VALUE!</v>
      </c>
      <c r="AP460" s="20" t="e">
        <f>VLOOKUP(C460,#REF!,4,0)</f>
        <v>#REF!</v>
      </c>
      <c r="AQ460" s="1">
        <f>IFERROR(VLOOKUP(AF460,#REF!,6,0),IF(AJ460&gt;1,AJ460-1,AJ460))</f>
        <v>0</v>
      </c>
      <c r="AR460" s="1">
        <f>IFERROR(VLOOKUP(AF460,#REF!,24,0),0)</f>
        <v>0</v>
      </c>
      <c r="AS460" s="1" t="e">
        <f t="shared" si="23"/>
        <v>#VALUE!</v>
      </c>
      <c r="AT460" s="1" t="e">
        <f t="shared" si="24"/>
        <v>#VALUE!</v>
      </c>
      <c r="AU460" s="1" t="e">
        <f t="shared" si="25"/>
        <v>#VALUE!</v>
      </c>
      <c r="AV460" s="21">
        <f t="shared" si="26"/>
        <v>0</v>
      </c>
      <c r="AW460" s="21" cm="1">
        <f t="array" ref="AW460">IF(L460="DATN",0,IF(L460="DA",IF(LEN(Q460)=0,0,0.2),IF(L460="TN",IF(H460="KSCQ",1,1.5), _xlfn.SWITCH(H460,"CN",1.5,"KSCQ",1.5,"CTTT",2,"HEDSPI",1.8,"Viet-Phap",1.8,"KSTN",1.8,"ThSKH",2,"ThSKT",2,"SIE",2,"LATS",2,"KSCLC",1.8,0))))</f>
        <v>0</v>
      </c>
      <c r="AX460" s="1">
        <f t="shared" si="27"/>
        <v>0</v>
      </c>
      <c r="AY460" s="1" t="b">
        <f t="shared" si="28"/>
        <v>1</v>
      </c>
      <c r="AZ460" s="1" t="e">
        <f t="shared" si="29"/>
        <v>#REF!</v>
      </c>
    </row>
    <row r="461" spans="32:52" ht="15.75" customHeight="1" x14ac:dyDescent="0.2">
      <c r="AF461" s="16">
        <f t="shared" si="15"/>
        <v>0</v>
      </c>
      <c r="AG461" s="17">
        <f t="shared" si="16"/>
        <v>1</v>
      </c>
      <c r="AH461" s="17" t="e">
        <f t="shared" si="17"/>
        <v>#VALUE!</v>
      </c>
      <c r="AI461" s="18" t="e">
        <f>IFERROR(IF(L461="DA",0,IF(L461="TN",VALUE(LEFT(RIGHT(F461,4),1)),IFERROR(VLOOKUP(C461,#REF!,3,0),VLOOKUP(VALUE(C461),#REF!,3,0))*AG461)),AM461+AN461+AO461)</f>
        <v>#VALUE!</v>
      </c>
      <c r="AJ461" s="18">
        <f t="shared" si="18"/>
        <v>0</v>
      </c>
      <c r="AK461" s="19">
        <f t="shared" si="19"/>
        <v>0</v>
      </c>
      <c r="AM461" s="4" t="e">
        <f t="shared" si="20"/>
        <v>#VALUE!</v>
      </c>
      <c r="AN461" s="4" t="e">
        <f t="shared" si="21"/>
        <v>#VALUE!</v>
      </c>
      <c r="AO461" s="1" t="e">
        <f t="shared" si="22"/>
        <v>#VALUE!</v>
      </c>
      <c r="AP461" s="20" t="e">
        <f>VLOOKUP(C461,#REF!,4,0)</f>
        <v>#REF!</v>
      </c>
      <c r="AQ461" s="1">
        <f>IFERROR(VLOOKUP(AF461,#REF!,6,0),IF(AJ461&gt;1,AJ461-1,AJ461))</f>
        <v>0</v>
      </c>
      <c r="AR461" s="1">
        <f>IFERROR(VLOOKUP(AF461,#REF!,24,0),0)</f>
        <v>0</v>
      </c>
      <c r="AS461" s="1" t="e">
        <f t="shared" si="23"/>
        <v>#VALUE!</v>
      </c>
      <c r="AT461" s="1" t="e">
        <f t="shared" si="24"/>
        <v>#VALUE!</v>
      </c>
      <c r="AU461" s="1" t="e">
        <f t="shared" si="25"/>
        <v>#VALUE!</v>
      </c>
      <c r="AV461" s="21">
        <f t="shared" si="26"/>
        <v>0</v>
      </c>
      <c r="AW461" s="21" cm="1">
        <f t="array" ref="AW461">IF(L461="DATN",0,IF(L461="DA",IF(LEN(Q461)=0,0,0.2),IF(L461="TN",IF(H461="KSCQ",1,1.5), _xlfn.SWITCH(H461,"CN",1.5,"KSCQ",1.5,"CTTT",2,"HEDSPI",1.8,"Viet-Phap",1.8,"KSTN",1.8,"ThSKH",2,"ThSKT",2,"SIE",2,"LATS",2,"KSCLC",1.8,0))))</f>
        <v>0</v>
      </c>
      <c r="AX461" s="1">
        <f t="shared" si="27"/>
        <v>0</v>
      </c>
      <c r="AY461" s="1" t="b">
        <f t="shared" si="28"/>
        <v>1</v>
      </c>
      <c r="AZ461" s="1" t="e">
        <f t="shared" si="29"/>
        <v>#REF!</v>
      </c>
    </row>
    <row r="462" spans="32:52" ht="15.75" customHeight="1" x14ac:dyDescent="0.2">
      <c r="AF462" s="16">
        <f t="shared" si="15"/>
        <v>0</v>
      </c>
      <c r="AG462" s="17">
        <f t="shared" si="16"/>
        <v>1</v>
      </c>
      <c r="AH462" s="17" t="e">
        <f t="shared" si="17"/>
        <v>#VALUE!</v>
      </c>
      <c r="AI462" s="18" t="e">
        <f>IFERROR(IF(L462="DA",0,IF(L462="TN",VALUE(LEFT(RIGHT(F462,4),1)),IFERROR(VLOOKUP(C462,#REF!,3,0),VLOOKUP(VALUE(C462),#REF!,3,0))*AG462)),AM462+AN462+AO462)</f>
        <v>#VALUE!</v>
      </c>
      <c r="AJ462" s="18">
        <f t="shared" si="18"/>
        <v>0</v>
      </c>
      <c r="AK462" s="19">
        <f t="shared" si="19"/>
        <v>0</v>
      </c>
      <c r="AM462" s="4" t="e">
        <f t="shared" si="20"/>
        <v>#VALUE!</v>
      </c>
      <c r="AN462" s="4" t="e">
        <f t="shared" si="21"/>
        <v>#VALUE!</v>
      </c>
      <c r="AO462" s="1" t="e">
        <f t="shared" si="22"/>
        <v>#VALUE!</v>
      </c>
      <c r="AP462" s="20" t="e">
        <f>VLOOKUP(C462,#REF!,4,0)</f>
        <v>#REF!</v>
      </c>
      <c r="AQ462" s="1">
        <f>IFERROR(VLOOKUP(AF462,#REF!,6,0),IF(AJ462&gt;1,AJ462-1,AJ462))</f>
        <v>0</v>
      </c>
      <c r="AR462" s="1">
        <f>IFERROR(VLOOKUP(AF462,#REF!,24,0),0)</f>
        <v>0</v>
      </c>
      <c r="AS462" s="1" t="e">
        <f t="shared" si="23"/>
        <v>#VALUE!</v>
      </c>
      <c r="AT462" s="1" t="e">
        <f t="shared" si="24"/>
        <v>#VALUE!</v>
      </c>
      <c r="AU462" s="1" t="e">
        <f t="shared" si="25"/>
        <v>#VALUE!</v>
      </c>
      <c r="AV462" s="21">
        <f t="shared" si="26"/>
        <v>0</v>
      </c>
      <c r="AW462" s="21" cm="1">
        <f t="array" ref="AW462">IF(L462="DATN",0,IF(L462="DA",IF(LEN(Q462)=0,0,0.2),IF(L462="TN",IF(H462="KSCQ",1,1.5), _xlfn.SWITCH(H462,"CN",1.5,"KSCQ",1.5,"CTTT",2,"HEDSPI",1.8,"Viet-Phap",1.8,"KSTN",1.8,"ThSKH",2,"ThSKT",2,"SIE",2,"LATS",2,"KSCLC",1.8,0))))</f>
        <v>0</v>
      </c>
      <c r="AX462" s="1">
        <f t="shared" si="27"/>
        <v>0</v>
      </c>
      <c r="AY462" s="1" t="b">
        <f t="shared" si="28"/>
        <v>1</v>
      </c>
      <c r="AZ462" s="1" t="e">
        <f t="shared" si="29"/>
        <v>#REF!</v>
      </c>
    </row>
    <row r="463" spans="32:52" ht="15.75" customHeight="1" x14ac:dyDescent="0.2">
      <c r="AF463" s="16">
        <f t="shared" si="15"/>
        <v>0</v>
      </c>
      <c r="AG463" s="17">
        <f t="shared" si="16"/>
        <v>1</v>
      </c>
      <c r="AH463" s="17" t="e">
        <f t="shared" si="17"/>
        <v>#VALUE!</v>
      </c>
      <c r="AI463" s="18" t="e">
        <f>IFERROR(IF(L463="DA",0,IF(L463="TN",VALUE(LEFT(RIGHT(F463,4),1)),IFERROR(VLOOKUP(C463,#REF!,3,0),VLOOKUP(VALUE(C463),#REF!,3,0))*AG463)),AM463+AN463+AO463)</f>
        <v>#VALUE!</v>
      </c>
      <c r="AJ463" s="18">
        <f t="shared" si="18"/>
        <v>0</v>
      </c>
      <c r="AK463" s="19">
        <f t="shared" si="19"/>
        <v>0</v>
      </c>
      <c r="AM463" s="4" t="e">
        <f t="shared" si="20"/>
        <v>#VALUE!</v>
      </c>
      <c r="AN463" s="4" t="e">
        <f t="shared" si="21"/>
        <v>#VALUE!</v>
      </c>
      <c r="AO463" s="1" t="e">
        <f t="shared" si="22"/>
        <v>#VALUE!</v>
      </c>
      <c r="AP463" s="20" t="e">
        <f>VLOOKUP(C463,#REF!,4,0)</f>
        <v>#REF!</v>
      </c>
      <c r="AQ463" s="1">
        <f>IFERROR(VLOOKUP(AF463,#REF!,6,0),IF(AJ463&gt;1,AJ463-1,AJ463))</f>
        <v>0</v>
      </c>
      <c r="AR463" s="1">
        <f>IFERROR(VLOOKUP(AF463,#REF!,24,0),0)</f>
        <v>0</v>
      </c>
      <c r="AS463" s="1" t="e">
        <f t="shared" si="23"/>
        <v>#VALUE!</v>
      </c>
      <c r="AT463" s="1" t="e">
        <f t="shared" si="24"/>
        <v>#VALUE!</v>
      </c>
      <c r="AU463" s="1" t="e">
        <f t="shared" si="25"/>
        <v>#VALUE!</v>
      </c>
      <c r="AV463" s="21">
        <f t="shared" si="26"/>
        <v>0</v>
      </c>
      <c r="AW463" s="21" cm="1">
        <f t="array" ref="AW463">IF(L463="DATN",0,IF(L463="DA",IF(LEN(Q463)=0,0,0.2),IF(L463="TN",IF(H463="KSCQ",1,1.5), _xlfn.SWITCH(H463,"CN",1.5,"KSCQ",1.5,"CTTT",2,"HEDSPI",1.8,"Viet-Phap",1.8,"KSTN",1.8,"ThSKH",2,"ThSKT",2,"SIE",2,"LATS",2,"KSCLC",1.8,0))))</f>
        <v>0</v>
      </c>
      <c r="AX463" s="1">
        <f t="shared" si="27"/>
        <v>0</v>
      </c>
      <c r="AY463" s="1" t="b">
        <f t="shared" si="28"/>
        <v>1</v>
      </c>
      <c r="AZ463" s="1" t="e">
        <f t="shared" si="29"/>
        <v>#REF!</v>
      </c>
    </row>
    <row r="464" spans="32:52" ht="15.75" customHeight="1" x14ac:dyDescent="0.2">
      <c r="AF464" s="16">
        <f t="shared" si="15"/>
        <v>0</v>
      </c>
      <c r="AG464" s="17">
        <f t="shared" si="16"/>
        <v>1</v>
      </c>
      <c r="AH464" s="17" t="e">
        <f t="shared" si="17"/>
        <v>#VALUE!</v>
      </c>
      <c r="AI464" s="18" t="e">
        <f>IFERROR(IF(L464="DA",0,IF(L464="TN",VALUE(LEFT(RIGHT(F464,4),1)),IFERROR(VLOOKUP(C464,#REF!,3,0),VLOOKUP(VALUE(C464),#REF!,3,0))*AG464)),AM464+AN464+AO464)</f>
        <v>#VALUE!</v>
      </c>
      <c r="AJ464" s="18">
        <f t="shared" si="18"/>
        <v>0</v>
      </c>
      <c r="AK464" s="19">
        <f t="shared" si="19"/>
        <v>0</v>
      </c>
      <c r="AM464" s="4" t="e">
        <f t="shared" si="20"/>
        <v>#VALUE!</v>
      </c>
      <c r="AN464" s="4" t="e">
        <f t="shared" si="21"/>
        <v>#VALUE!</v>
      </c>
      <c r="AO464" s="1" t="e">
        <f t="shared" si="22"/>
        <v>#VALUE!</v>
      </c>
      <c r="AP464" s="20" t="e">
        <f>VLOOKUP(C464,#REF!,4,0)</f>
        <v>#REF!</v>
      </c>
      <c r="AQ464" s="1">
        <f>IFERROR(VLOOKUP(AF464,#REF!,6,0),IF(AJ464&gt;1,AJ464-1,AJ464))</f>
        <v>0</v>
      </c>
      <c r="AR464" s="1">
        <f>IFERROR(VLOOKUP(AF464,#REF!,24,0),0)</f>
        <v>0</v>
      </c>
      <c r="AS464" s="1" t="e">
        <f t="shared" si="23"/>
        <v>#VALUE!</v>
      </c>
      <c r="AT464" s="1" t="e">
        <f t="shared" si="24"/>
        <v>#VALUE!</v>
      </c>
      <c r="AU464" s="1" t="e">
        <f t="shared" si="25"/>
        <v>#VALUE!</v>
      </c>
      <c r="AV464" s="21">
        <f t="shared" si="26"/>
        <v>0</v>
      </c>
      <c r="AW464" s="21" cm="1">
        <f t="array" ref="AW464">IF(L464="DATN",0,IF(L464="DA",IF(LEN(Q464)=0,0,0.2),IF(L464="TN",IF(H464="KSCQ",1,1.5), _xlfn.SWITCH(H464,"CN",1.5,"KSCQ",1.5,"CTTT",2,"HEDSPI",1.8,"Viet-Phap",1.8,"KSTN",1.8,"ThSKH",2,"ThSKT",2,"SIE",2,"LATS",2,"KSCLC",1.8,0))))</f>
        <v>0</v>
      </c>
      <c r="AX464" s="1">
        <f t="shared" si="27"/>
        <v>0</v>
      </c>
      <c r="AY464" s="1" t="b">
        <f t="shared" si="28"/>
        <v>1</v>
      </c>
      <c r="AZ464" s="1" t="e">
        <f t="shared" si="29"/>
        <v>#REF!</v>
      </c>
    </row>
    <row r="465" spans="32:52" ht="15.75" customHeight="1" x14ac:dyDescent="0.2">
      <c r="AF465" s="16">
        <f t="shared" si="15"/>
        <v>0</v>
      </c>
      <c r="AG465" s="17">
        <f t="shared" si="16"/>
        <v>1</v>
      </c>
      <c r="AH465" s="17" t="e">
        <f t="shared" si="17"/>
        <v>#VALUE!</v>
      </c>
      <c r="AI465" s="18" t="e">
        <f>IFERROR(IF(L465="DA",0,IF(L465="TN",VALUE(LEFT(RIGHT(F465,4),1)),IFERROR(VLOOKUP(C465,#REF!,3,0),VLOOKUP(VALUE(C465),#REF!,3,0))*AG465)),AM465+AN465+AO465)</f>
        <v>#VALUE!</v>
      </c>
      <c r="AJ465" s="18">
        <f t="shared" si="18"/>
        <v>0</v>
      </c>
      <c r="AK465" s="19">
        <f t="shared" si="19"/>
        <v>0</v>
      </c>
      <c r="AM465" s="4" t="e">
        <f t="shared" si="20"/>
        <v>#VALUE!</v>
      </c>
      <c r="AN465" s="4" t="e">
        <f t="shared" si="21"/>
        <v>#VALUE!</v>
      </c>
      <c r="AO465" s="1" t="e">
        <f t="shared" si="22"/>
        <v>#VALUE!</v>
      </c>
      <c r="AP465" s="20" t="e">
        <f>VLOOKUP(C465,#REF!,4,0)</f>
        <v>#REF!</v>
      </c>
      <c r="AQ465" s="1">
        <f>IFERROR(VLOOKUP(AF465,#REF!,6,0),IF(AJ465&gt;1,AJ465-1,AJ465))</f>
        <v>0</v>
      </c>
      <c r="AR465" s="1">
        <f>IFERROR(VLOOKUP(AF465,#REF!,24,0),0)</f>
        <v>0</v>
      </c>
      <c r="AS465" s="1" t="e">
        <f t="shared" si="23"/>
        <v>#VALUE!</v>
      </c>
      <c r="AT465" s="1" t="e">
        <f t="shared" si="24"/>
        <v>#VALUE!</v>
      </c>
      <c r="AU465" s="1" t="e">
        <f t="shared" si="25"/>
        <v>#VALUE!</v>
      </c>
      <c r="AV465" s="21">
        <f t="shared" si="26"/>
        <v>0</v>
      </c>
      <c r="AW465" s="21" cm="1">
        <f t="array" ref="AW465">IF(L465="DATN",0,IF(L465="DA",IF(LEN(Q465)=0,0,0.2),IF(L465="TN",IF(H465="KSCQ",1,1.5), _xlfn.SWITCH(H465,"CN",1.5,"KSCQ",1.5,"CTTT",2,"HEDSPI",1.8,"Viet-Phap",1.8,"KSTN",1.8,"ThSKH",2,"ThSKT",2,"SIE",2,"LATS",2,"KSCLC",1.8,0))))</f>
        <v>0</v>
      </c>
      <c r="AX465" s="1">
        <f t="shared" si="27"/>
        <v>0</v>
      </c>
      <c r="AY465" s="1" t="b">
        <f t="shared" si="28"/>
        <v>1</v>
      </c>
      <c r="AZ465" s="1" t="e">
        <f t="shared" si="29"/>
        <v>#REF!</v>
      </c>
    </row>
    <row r="466" spans="32:52" ht="15.75" customHeight="1" x14ac:dyDescent="0.2">
      <c r="AF466" s="16">
        <f t="shared" si="15"/>
        <v>0</v>
      </c>
      <c r="AG466" s="17">
        <f t="shared" si="16"/>
        <v>1</v>
      </c>
      <c r="AH466" s="17" t="e">
        <f t="shared" si="17"/>
        <v>#VALUE!</v>
      </c>
      <c r="AI466" s="18" t="e">
        <f>IFERROR(IF(L466="DA",0,IF(L466="TN",VALUE(LEFT(RIGHT(F466,4),1)),IFERROR(VLOOKUP(C466,#REF!,3,0),VLOOKUP(VALUE(C466),#REF!,3,0))*AG466)),AM466+AN466+AO466)</f>
        <v>#VALUE!</v>
      </c>
      <c r="AJ466" s="18">
        <f t="shared" si="18"/>
        <v>0</v>
      </c>
      <c r="AK466" s="19">
        <f t="shared" si="19"/>
        <v>0</v>
      </c>
      <c r="AM466" s="4" t="e">
        <f t="shared" si="20"/>
        <v>#VALUE!</v>
      </c>
      <c r="AN466" s="4" t="e">
        <f t="shared" si="21"/>
        <v>#VALUE!</v>
      </c>
      <c r="AO466" s="1" t="e">
        <f t="shared" si="22"/>
        <v>#VALUE!</v>
      </c>
      <c r="AP466" s="20" t="e">
        <f>VLOOKUP(C466,#REF!,4,0)</f>
        <v>#REF!</v>
      </c>
      <c r="AQ466" s="1">
        <f>IFERROR(VLOOKUP(AF466,#REF!,6,0),IF(AJ466&gt;1,AJ466-1,AJ466))</f>
        <v>0</v>
      </c>
      <c r="AR466" s="1">
        <f>IFERROR(VLOOKUP(AF466,#REF!,24,0),0)</f>
        <v>0</v>
      </c>
      <c r="AS466" s="1" t="e">
        <f t="shared" si="23"/>
        <v>#VALUE!</v>
      </c>
      <c r="AT466" s="1" t="e">
        <f t="shared" si="24"/>
        <v>#VALUE!</v>
      </c>
      <c r="AU466" s="1" t="e">
        <f t="shared" si="25"/>
        <v>#VALUE!</v>
      </c>
      <c r="AV466" s="21">
        <f t="shared" si="26"/>
        <v>0</v>
      </c>
      <c r="AW466" s="21" cm="1">
        <f t="array" ref="AW466">IF(L466="DATN",0,IF(L466="DA",IF(LEN(Q466)=0,0,0.2),IF(L466="TN",IF(H466="KSCQ",1,1.5), _xlfn.SWITCH(H466,"CN",1.5,"KSCQ",1.5,"CTTT",2,"HEDSPI",1.8,"Viet-Phap",1.8,"KSTN",1.8,"ThSKH",2,"ThSKT",2,"SIE",2,"LATS",2,"KSCLC",1.8,0))))</f>
        <v>0</v>
      </c>
      <c r="AX466" s="1">
        <f t="shared" si="27"/>
        <v>0</v>
      </c>
      <c r="AY466" s="1" t="b">
        <f t="shared" si="28"/>
        <v>1</v>
      </c>
      <c r="AZ466" s="1" t="e">
        <f t="shared" si="29"/>
        <v>#REF!</v>
      </c>
    </row>
    <row r="467" spans="32:52" ht="15.75" customHeight="1" x14ac:dyDescent="0.2">
      <c r="AF467" s="16">
        <f t="shared" si="15"/>
        <v>0</v>
      </c>
      <c r="AG467" s="17">
        <f t="shared" si="16"/>
        <v>1</v>
      </c>
      <c r="AH467" s="17" t="e">
        <f t="shared" si="17"/>
        <v>#VALUE!</v>
      </c>
      <c r="AI467" s="18" t="e">
        <f>IFERROR(IF(L467="DA",0,IF(L467="TN",VALUE(LEFT(RIGHT(F467,4),1)),IFERROR(VLOOKUP(C467,#REF!,3,0),VLOOKUP(VALUE(C467),#REF!,3,0))*AG467)),AM467+AN467+AO467)</f>
        <v>#VALUE!</v>
      </c>
      <c r="AJ467" s="18">
        <f t="shared" si="18"/>
        <v>0</v>
      </c>
      <c r="AK467" s="19">
        <f t="shared" si="19"/>
        <v>0</v>
      </c>
      <c r="AM467" s="4" t="e">
        <f t="shared" si="20"/>
        <v>#VALUE!</v>
      </c>
      <c r="AN467" s="4" t="e">
        <f t="shared" si="21"/>
        <v>#VALUE!</v>
      </c>
      <c r="AO467" s="1" t="e">
        <f t="shared" si="22"/>
        <v>#VALUE!</v>
      </c>
      <c r="AP467" s="20" t="e">
        <f>VLOOKUP(C467,#REF!,4,0)</f>
        <v>#REF!</v>
      </c>
      <c r="AQ467" s="1">
        <f>IFERROR(VLOOKUP(AF467,#REF!,6,0),IF(AJ467&gt;1,AJ467-1,AJ467))</f>
        <v>0</v>
      </c>
      <c r="AR467" s="1">
        <f>IFERROR(VLOOKUP(AF467,#REF!,24,0),0)</f>
        <v>0</v>
      </c>
      <c r="AS467" s="1" t="e">
        <f t="shared" si="23"/>
        <v>#VALUE!</v>
      </c>
      <c r="AT467" s="1" t="e">
        <f t="shared" si="24"/>
        <v>#VALUE!</v>
      </c>
      <c r="AU467" s="1" t="e">
        <f t="shared" si="25"/>
        <v>#VALUE!</v>
      </c>
      <c r="AV467" s="21">
        <f t="shared" si="26"/>
        <v>0</v>
      </c>
      <c r="AW467" s="21" cm="1">
        <f t="array" ref="AW467">IF(L467="DATN",0,IF(L467="DA",IF(LEN(Q467)=0,0,0.2),IF(L467="TN",IF(H467="KSCQ",1,1.5), _xlfn.SWITCH(H467,"CN",1.5,"KSCQ",1.5,"CTTT",2,"HEDSPI",1.8,"Viet-Phap",1.8,"KSTN",1.8,"ThSKH",2,"ThSKT",2,"SIE",2,"LATS",2,"KSCLC",1.8,0))))</f>
        <v>0</v>
      </c>
      <c r="AX467" s="1">
        <f t="shared" si="27"/>
        <v>0</v>
      </c>
      <c r="AY467" s="1" t="b">
        <f t="shared" si="28"/>
        <v>1</v>
      </c>
      <c r="AZ467" s="1" t="e">
        <f t="shared" si="29"/>
        <v>#REF!</v>
      </c>
    </row>
    <row r="468" spans="32:52" ht="15.75" customHeight="1" x14ac:dyDescent="0.2">
      <c r="AF468" s="16">
        <f t="shared" si="15"/>
        <v>0</v>
      </c>
      <c r="AG468" s="17">
        <f t="shared" si="16"/>
        <v>1</v>
      </c>
      <c r="AH468" s="17" t="e">
        <f t="shared" si="17"/>
        <v>#VALUE!</v>
      </c>
      <c r="AI468" s="18" t="e">
        <f>IFERROR(IF(L468="DA",0,IF(L468="TN",VALUE(LEFT(RIGHT(F468,4),1)),IFERROR(VLOOKUP(C468,#REF!,3,0),VLOOKUP(VALUE(C468),#REF!,3,0))*AG468)),AM468+AN468+AO468)</f>
        <v>#VALUE!</v>
      </c>
      <c r="AJ468" s="18">
        <f t="shared" si="18"/>
        <v>0</v>
      </c>
      <c r="AK468" s="19">
        <f t="shared" si="19"/>
        <v>0</v>
      </c>
      <c r="AM468" s="4" t="e">
        <f t="shared" si="20"/>
        <v>#VALUE!</v>
      </c>
      <c r="AN468" s="4" t="e">
        <f t="shared" si="21"/>
        <v>#VALUE!</v>
      </c>
      <c r="AO468" s="1" t="e">
        <f t="shared" si="22"/>
        <v>#VALUE!</v>
      </c>
      <c r="AP468" s="20" t="e">
        <f>VLOOKUP(C468,#REF!,4,0)</f>
        <v>#REF!</v>
      </c>
      <c r="AQ468" s="1">
        <f>IFERROR(VLOOKUP(AF468,#REF!,6,0),IF(AJ468&gt;1,AJ468-1,AJ468))</f>
        <v>0</v>
      </c>
      <c r="AR468" s="1">
        <f>IFERROR(VLOOKUP(AF468,#REF!,24,0),0)</f>
        <v>0</v>
      </c>
      <c r="AS468" s="1" t="e">
        <f t="shared" si="23"/>
        <v>#VALUE!</v>
      </c>
      <c r="AT468" s="1" t="e">
        <f t="shared" si="24"/>
        <v>#VALUE!</v>
      </c>
      <c r="AU468" s="1" t="e">
        <f t="shared" si="25"/>
        <v>#VALUE!</v>
      </c>
      <c r="AV468" s="21">
        <f t="shared" si="26"/>
        <v>0</v>
      </c>
      <c r="AW468" s="21" cm="1">
        <f t="array" ref="AW468">IF(L468="DATN",0,IF(L468="DA",IF(LEN(Q468)=0,0,0.2),IF(L468="TN",IF(H468="KSCQ",1,1.5), _xlfn.SWITCH(H468,"CN",1.5,"KSCQ",1.5,"CTTT",2,"HEDSPI",1.8,"Viet-Phap",1.8,"KSTN",1.8,"ThSKH",2,"ThSKT",2,"SIE",2,"LATS",2,"KSCLC",1.8,0))))</f>
        <v>0</v>
      </c>
      <c r="AX468" s="1">
        <f t="shared" si="27"/>
        <v>0</v>
      </c>
      <c r="AY468" s="1" t="b">
        <f t="shared" si="28"/>
        <v>1</v>
      </c>
      <c r="AZ468" s="1" t="e">
        <f t="shared" si="29"/>
        <v>#REF!</v>
      </c>
    </row>
    <row r="469" spans="32:52" ht="15.75" customHeight="1" x14ac:dyDescent="0.2">
      <c r="AF469" s="16">
        <f t="shared" si="15"/>
        <v>0</v>
      </c>
      <c r="AG469" s="17">
        <f t="shared" si="16"/>
        <v>1</v>
      </c>
      <c r="AH469" s="17" t="e">
        <f t="shared" si="17"/>
        <v>#VALUE!</v>
      </c>
      <c r="AI469" s="18" t="e">
        <f>IFERROR(IF(L469="DA",0,IF(L469="TN",VALUE(LEFT(RIGHT(F469,4),1)),IFERROR(VLOOKUP(C469,#REF!,3,0),VLOOKUP(VALUE(C469),#REF!,3,0))*AG469)),AM469+AN469+AO469)</f>
        <v>#VALUE!</v>
      </c>
      <c r="AJ469" s="18">
        <f t="shared" si="18"/>
        <v>0</v>
      </c>
      <c r="AK469" s="19">
        <f t="shared" si="19"/>
        <v>0</v>
      </c>
      <c r="AM469" s="4" t="e">
        <f t="shared" si="20"/>
        <v>#VALUE!</v>
      </c>
      <c r="AN469" s="4" t="e">
        <f t="shared" si="21"/>
        <v>#VALUE!</v>
      </c>
      <c r="AO469" s="1" t="e">
        <f t="shared" si="22"/>
        <v>#VALUE!</v>
      </c>
      <c r="AP469" s="20" t="e">
        <f>VLOOKUP(C469,#REF!,4,0)</f>
        <v>#REF!</v>
      </c>
      <c r="AQ469" s="1">
        <f>IFERROR(VLOOKUP(AF469,#REF!,6,0),IF(AJ469&gt;1,AJ469-1,AJ469))</f>
        <v>0</v>
      </c>
      <c r="AR469" s="1">
        <f>IFERROR(VLOOKUP(AF469,#REF!,24,0),0)</f>
        <v>0</v>
      </c>
      <c r="AS469" s="1" t="e">
        <f t="shared" si="23"/>
        <v>#VALUE!</v>
      </c>
      <c r="AT469" s="1" t="e">
        <f t="shared" si="24"/>
        <v>#VALUE!</v>
      </c>
      <c r="AU469" s="1" t="e">
        <f t="shared" si="25"/>
        <v>#VALUE!</v>
      </c>
      <c r="AV469" s="21">
        <f t="shared" si="26"/>
        <v>0</v>
      </c>
      <c r="AW469" s="21" cm="1">
        <f t="array" ref="AW469">IF(L469="DATN",0,IF(L469="DA",IF(LEN(Q469)=0,0,0.2),IF(L469="TN",IF(H469="KSCQ",1,1.5), _xlfn.SWITCH(H469,"CN",1.5,"KSCQ",1.5,"CTTT",2,"HEDSPI",1.8,"Viet-Phap",1.8,"KSTN",1.8,"ThSKH",2,"ThSKT",2,"SIE",2,"LATS",2,"KSCLC",1.8,0))))</f>
        <v>0</v>
      </c>
      <c r="AX469" s="1">
        <f t="shared" si="27"/>
        <v>0</v>
      </c>
      <c r="AY469" s="1" t="b">
        <f t="shared" si="28"/>
        <v>1</v>
      </c>
      <c r="AZ469" s="1" t="e">
        <f t="shared" si="29"/>
        <v>#REF!</v>
      </c>
    </row>
    <row r="470" spans="32:52" ht="15.75" customHeight="1" x14ac:dyDescent="0.2">
      <c r="AF470" s="16">
        <f t="shared" si="15"/>
        <v>0</v>
      </c>
      <c r="AG470" s="17">
        <f t="shared" si="16"/>
        <v>1</v>
      </c>
      <c r="AH470" s="17" t="e">
        <f t="shared" si="17"/>
        <v>#VALUE!</v>
      </c>
      <c r="AI470" s="18" t="e">
        <f>IFERROR(IF(L470="DA",0,IF(L470="TN",VALUE(LEFT(RIGHT(F470,4),1)),IFERROR(VLOOKUP(C470,#REF!,3,0),VLOOKUP(VALUE(C470),#REF!,3,0))*AG470)),AM470+AN470+AO470)</f>
        <v>#VALUE!</v>
      </c>
      <c r="AJ470" s="18">
        <f t="shared" si="18"/>
        <v>0</v>
      </c>
      <c r="AK470" s="19">
        <f t="shared" si="19"/>
        <v>0</v>
      </c>
      <c r="AM470" s="4" t="e">
        <f t="shared" si="20"/>
        <v>#VALUE!</v>
      </c>
      <c r="AN470" s="4" t="e">
        <f t="shared" si="21"/>
        <v>#VALUE!</v>
      </c>
      <c r="AO470" s="1" t="e">
        <f t="shared" si="22"/>
        <v>#VALUE!</v>
      </c>
      <c r="AP470" s="20" t="e">
        <f>VLOOKUP(C470,#REF!,4,0)</f>
        <v>#REF!</v>
      </c>
      <c r="AQ470" s="1">
        <f>IFERROR(VLOOKUP(AF470,#REF!,6,0),IF(AJ470&gt;1,AJ470-1,AJ470))</f>
        <v>0</v>
      </c>
      <c r="AR470" s="1">
        <f>IFERROR(VLOOKUP(AF470,#REF!,24,0),0)</f>
        <v>0</v>
      </c>
      <c r="AS470" s="1" t="e">
        <f t="shared" si="23"/>
        <v>#VALUE!</v>
      </c>
      <c r="AT470" s="1" t="e">
        <f t="shared" si="24"/>
        <v>#VALUE!</v>
      </c>
      <c r="AU470" s="1" t="e">
        <f t="shared" si="25"/>
        <v>#VALUE!</v>
      </c>
      <c r="AV470" s="21">
        <f t="shared" si="26"/>
        <v>0</v>
      </c>
      <c r="AW470" s="21" cm="1">
        <f t="array" ref="AW470">IF(L470="DATN",0,IF(L470="DA",IF(LEN(Q470)=0,0,0.2),IF(L470="TN",IF(H470="KSCQ",1,1.5), _xlfn.SWITCH(H470,"CN",1.5,"KSCQ",1.5,"CTTT",2,"HEDSPI",1.8,"Viet-Phap",1.8,"KSTN",1.8,"ThSKH",2,"ThSKT",2,"SIE",2,"LATS",2,"KSCLC",1.8,0))))</f>
        <v>0</v>
      </c>
      <c r="AX470" s="1">
        <f t="shared" si="27"/>
        <v>0</v>
      </c>
      <c r="AY470" s="1" t="b">
        <f t="shared" si="28"/>
        <v>1</v>
      </c>
      <c r="AZ470" s="1" t="e">
        <f t="shared" si="29"/>
        <v>#REF!</v>
      </c>
    </row>
    <row r="471" spans="32:52" ht="15.75" customHeight="1" x14ac:dyDescent="0.2">
      <c r="AF471" s="16">
        <f t="shared" si="15"/>
        <v>0</v>
      </c>
      <c r="AG471" s="17">
        <f t="shared" si="16"/>
        <v>1</v>
      </c>
      <c r="AH471" s="17" t="e">
        <f t="shared" si="17"/>
        <v>#VALUE!</v>
      </c>
      <c r="AI471" s="18" t="e">
        <f>IFERROR(IF(L471="DA",0,IF(L471="TN",VALUE(LEFT(RIGHT(F471,4),1)),IFERROR(VLOOKUP(C471,#REF!,3,0),VLOOKUP(VALUE(C471),#REF!,3,0))*AG471)),AM471+AN471+AO471)</f>
        <v>#VALUE!</v>
      </c>
      <c r="AJ471" s="18">
        <f t="shared" si="18"/>
        <v>0</v>
      </c>
      <c r="AK471" s="19">
        <f t="shared" si="19"/>
        <v>0</v>
      </c>
      <c r="AM471" s="4" t="e">
        <f t="shared" si="20"/>
        <v>#VALUE!</v>
      </c>
      <c r="AN471" s="4" t="e">
        <f t="shared" si="21"/>
        <v>#VALUE!</v>
      </c>
      <c r="AO471" s="1" t="e">
        <f t="shared" si="22"/>
        <v>#VALUE!</v>
      </c>
      <c r="AP471" s="20" t="e">
        <f>VLOOKUP(C471,#REF!,4,0)</f>
        <v>#REF!</v>
      </c>
      <c r="AQ471" s="1">
        <f>IFERROR(VLOOKUP(AF471,#REF!,6,0),IF(AJ471&gt;1,AJ471-1,AJ471))</f>
        <v>0</v>
      </c>
      <c r="AR471" s="1">
        <f>IFERROR(VLOOKUP(AF471,#REF!,24,0),0)</f>
        <v>0</v>
      </c>
      <c r="AS471" s="1" t="e">
        <f t="shared" si="23"/>
        <v>#VALUE!</v>
      </c>
      <c r="AT471" s="1" t="e">
        <f t="shared" si="24"/>
        <v>#VALUE!</v>
      </c>
      <c r="AU471" s="1" t="e">
        <f t="shared" si="25"/>
        <v>#VALUE!</v>
      </c>
      <c r="AV471" s="21">
        <f t="shared" si="26"/>
        <v>0</v>
      </c>
      <c r="AW471" s="21" cm="1">
        <f t="array" ref="AW471">IF(L471="DATN",0,IF(L471="DA",IF(LEN(Q471)=0,0,0.2),IF(L471="TN",IF(H471="KSCQ",1,1.5), _xlfn.SWITCH(H471,"CN",1.5,"KSCQ",1.5,"CTTT",2,"HEDSPI",1.8,"Viet-Phap",1.8,"KSTN",1.8,"ThSKH",2,"ThSKT",2,"SIE",2,"LATS",2,"KSCLC",1.8,0))))</f>
        <v>0</v>
      </c>
      <c r="AX471" s="1">
        <f t="shared" si="27"/>
        <v>0</v>
      </c>
      <c r="AY471" s="1" t="b">
        <f t="shared" si="28"/>
        <v>1</v>
      </c>
      <c r="AZ471" s="1" t="e">
        <f t="shared" si="29"/>
        <v>#REF!</v>
      </c>
    </row>
    <row r="472" spans="32:52" ht="15.75" customHeight="1" x14ac:dyDescent="0.2">
      <c r="AF472" s="16">
        <f t="shared" si="15"/>
        <v>0</v>
      </c>
      <c r="AG472" s="17">
        <f t="shared" si="16"/>
        <v>1</v>
      </c>
      <c r="AH472" s="17" t="e">
        <f t="shared" si="17"/>
        <v>#VALUE!</v>
      </c>
      <c r="AI472" s="18" t="e">
        <f>IFERROR(IF(L472="DA",0,IF(L472="TN",VALUE(LEFT(RIGHT(F472,4),1)),IFERROR(VLOOKUP(C472,#REF!,3,0),VLOOKUP(VALUE(C472),#REF!,3,0))*AG472)),AM472+AN472+AO472)</f>
        <v>#VALUE!</v>
      </c>
      <c r="AJ472" s="18">
        <f t="shared" si="18"/>
        <v>0</v>
      </c>
      <c r="AK472" s="19">
        <f t="shared" si="19"/>
        <v>0</v>
      </c>
      <c r="AM472" s="4" t="e">
        <f t="shared" si="20"/>
        <v>#VALUE!</v>
      </c>
      <c r="AN472" s="4" t="e">
        <f t="shared" si="21"/>
        <v>#VALUE!</v>
      </c>
      <c r="AO472" s="1" t="e">
        <f t="shared" si="22"/>
        <v>#VALUE!</v>
      </c>
      <c r="AP472" s="20" t="e">
        <f>VLOOKUP(C472,#REF!,4,0)</f>
        <v>#REF!</v>
      </c>
      <c r="AQ472" s="1">
        <f>IFERROR(VLOOKUP(AF472,#REF!,6,0),IF(AJ472&gt;1,AJ472-1,AJ472))</f>
        <v>0</v>
      </c>
      <c r="AR472" s="1">
        <f>IFERROR(VLOOKUP(AF472,#REF!,24,0),0)</f>
        <v>0</v>
      </c>
      <c r="AS472" s="1" t="e">
        <f t="shared" si="23"/>
        <v>#VALUE!</v>
      </c>
      <c r="AT472" s="1" t="e">
        <f t="shared" si="24"/>
        <v>#VALUE!</v>
      </c>
      <c r="AU472" s="1" t="e">
        <f t="shared" si="25"/>
        <v>#VALUE!</v>
      </c>
      <c r="AV472" s="21">
        <f t="shared" si="26"/>
        <v>0</v>
      </c>
      <c r="AW472" s="21" cm="1">
        <f t="array" ref="AW472">IF(L472="DATN",0,IF(L472="DA",IF(LEN(Q472)=0,0,0.2),IF(L472="TN",IF(H472="KSCQ",1,1.5), _xlfn.SWITCH(H472,"CN",1.5,"KSCQ",1.5,"CTTT",2,"HEDSPI",1.8,"Viet-Phap",1.8,"KSTN",1.8,"ThSKH",2,"ThSKT",2,"SIE",2,"LATS",2,"KSCLC",1.8,0))))</f>
        <v>0</v>
      </c>
      <c r="AX472" s="1">
        <f t="shared" si="27"/>
        <v>0</v>
      </c>
      <c r="AY472" s="1" t="b">
        <f t="shared" si="28"/>
        <v>1</v>
      </c>
      <c r="AZ472" s="1" t="e">
        <f t="shared" si="29"/>
        <v>#REF!</v>
      </c>
    </row>
    <row r="473" spans="32:52" ht="15.75" customHeight="1" x14ac:dyDescent="0.2">
      <c r="AF473" s="16">
        <f t="shared" si="15"/>
        <v>0</v>
      </c>
      <c r="AG473" s="17">
        <f t="shared" si="16"/>
        <v>1</v>
      </c>
      <c r="AH473" s="17" t="e">
        <f t="shared" si="17"/>
        <v>#VALUE!</v>
      </c>
      <c r="AI473" s="18" t="e">
        <f>IFERROR(IF(L473="DA",0,IF(L473="TN",VALUE(LEFT(RIGHT(F473,4),1)),IFERROR(VLOOKUP(C473,#REF!,3,0),VLOOKUP(VALUE(C473),#REF!,3,0))*AG473)),AM473+AN473+AO473)</f>
        <v>#VALUE!</v>
      </c>
      <c r="AJ473" s="18">
        <f t="shared" si="18"/>
        <v>0</v>
      </c>
      <c r="AK473" s="19">
        <f t="shared" si="19"/>
        <v>0</v>
      </c>
      <c r="AM473" s="4" t="e">
        <f t="shared" si="20"/>
        <v>#VALUE!</v>
      </c>
      <c r="AN473" s="4" t="e">
        <f t="shared" si="21"/>
        <v>#VALUE!</v>
      </c>
      <c r="AO473" s="1" t="e">
        <f t="shared" si="22"/>
        <v>#VALUE!</v>
      </c>
      <c r="AP473" s="20" t="e">
        <f>VLOOKUP(C473,#REF!,4,0)</f>
        <v>#REF!</v>
      </c>
      <c r="AQ473" s="1">
        <f>IFERROR(VLOOKUP(AF473,#REF!,6,0),IF(AJ473&gt;1,AJ473-1,AJ473))</f>
        <v>0</v>
      </c>
      <c r="AR473" s="1">
        <f>IFERROR(VLOOKUP(AF473,#REF!,24,0),0)</f>
        <v>0</v>
      </c>
      <c r="AS473" s="1" t="e">
        <f t="shared" si="23"/>
        <v>#VALUE!</v>
      </c>
      <c r="AT473" s="1" t="e">
        <f t="shared" si="24"/>
        <v>#VALUE!</v>
      </c>
      <c r="AU473" s="1" t="e">
        <f t="shared" si="25"/>
        <v>#VALUE!</v>
      </c>
      <c r="AV473" s="21">
        <f t="shared" si="26"/>
        <v>0</v>
      </c>
      <c r="AW473" s="21" cm="1">
        <f t="array" ref="AW473">IF(L473="DATN",0,IF(L473="DA",IF(LEN(Q473)=0,0,0.2),IF(L473="TN",IF(H473="KSCQ",1,1.5), _xlfn.SWITCH(H473,"CN",1.5,"KSCQ",1.5,"CTTT",2,"HEDSPI",1.8,"Viet-Phap",1.8,"KSTN",1.8,"ThSKH",2,"ThSKT",2,"SIE",2,"LATS",2,"KSCLC",1.8,0))))</f>
        <v>0</v>
      </c>
      <c r="AX473" s="1">
        <f t="shared" si="27"/>
        <v>0</v>
      </c>
      <c r="AY473" s="1" t="b">
        <f t="shared" si="28"/>
        <v>1</v>
      </c>
      <c r="AZ473" s="1" t="e">
        <f t="shared" si="29"/>
        <v>#REF!</v>
      </c>
    </row>
    <row r="474" spans="32:52" ht="15.75" customHeight="1" x14ac:dyDescent="0.2">
      <c r="AF474" s="16">
        <f t="shared" si="15"/>
        <v>0</v>
      </c>
      <c r="AG474" s="17">
        <f t="shared" si="16"/>
        <v>1</v>
      </c>
      <c r="AH474" s="17" t="e">
        <f t="shared" si="17"/>
        <v>#VALUE!</v>
      </c>
      <c r="AI474" s="18" t="e">
        <f>IFERROR(IF(L474="DA",0,IF(L474="TN",VALUE(LEFT(RIGHT(F474,4),1)),IFERROR(VLOOKUP(C474,#REF!,3,0),VLOOKUP(VALUE(C474),#REF!,3,0))*AG474)),AM474+AN474+AO474)</f>
        <v>#VALUE!</v>
      </c>
      <c r="AJ474" s="18">
        <f t="shared" si="18"/>
        <v>0</v>
      </c>
      <c r="AK474" s="19">
        <f t="shared" si="19"/>
        <v>0</v>
      </c>
      <c r="AM474" s="4" t="e">
        <f t="shared" si="20"/>
        <v>#VALUE!</v>
      </c>
      <c r="AN474" s="4" t="e">
        <f t="shared" si="21"/>
        <v>#VALUE!</v>
      </c>
      <c r="AO474" s="1" t="e">
        <f t="shared" si="22"/>
        <v>#VALUE!</v>
      </c>
      <c r="AP474" s="20" t="e">
        <f>VLOOKUP(C474,#REF!,4,0)</f>
        <v>#REF!</v>
      </c>
      <c r="AQ474" s="1">
        <f>IFERROR(VLOOKUP(AF474,#REF!,6,0),IF(AJ474&gt;1,AJ474-1,AJ474))</f>
        <v>0</v>
      </c>
      <c r="AR474" s="1">
        <f>IFERROR(VLOOKUP(AF474,#REF!,24,0),0)</f>
        <v>0</v>
      </c>
      <c r="AS474" s="1" t="e">
        <f t="shared" si="23"/>
        <v>#VALUE!</v>
      </c>
      <c r="AT474" s="1" t="e">
        <f t="shared" si="24"/>
        <v>#VALUE!</v>
      </c>
      <c r="AU474" s="1" t="e">
        <f t="shared" si="25"/>
        <v>#VALUE!</v>
      </c>
      <c r="AV474" s="21">
        <f t="shared" si="26"/>
        <v>0</v>
      </c>
      <c r="AW474" s="21" cm="1">
        <f t="array" ref="AW474">IF(L474="DATN",0,IF(L474="DA",IF(LEN(Q474)=0,0,0.2),IF(L474="TN",IF(H474="KSCQ",1,1.5), _xlfn.SWITCH(H474,"CN",1.5,"KSCQ",1.5,"CTTT",2,"HEDSPI",1.8,"Viet-Phap",1.8,"KSTN",1.8,"ThSKH",2,"ThSKT",2,"SIE",2,"LATS",2,"KSCLC",1.8,0))))</f>
        <v>0</v>
      </c>
      <c r="AX474" s="1">
        <f t="shared" si="27"/>
        <v>0</v>
      </c>
      <c r="AY474" s="1" t="b">
        <f t="shared" si="28"/>
        <v>1</v>
      </c>
      <c r="AZ474" s="1" t="e">
        <f t="shared" si="29"/>
        <v>#REF!</v>
      </c>
    </row>
    <row r="475" spans="32:52" ht="15.75" customHeight="1" x14ac:dyDescent="0.2">
      <c r="AF475" s="16">
        <f t="shared" si="15"/>
        <v>0</v>
      </c>
      <c r="AG475" s="17">
        <f t="shared" si="16"/>
        <v>1</v>
      </c>
      <c r="AH475" s="17" t="e">
        <f t="shared" si="17"/>
        <v>#VALUE!</v>
      </c>
      <c r="AI475" s="18" t="e">
        <f>IFERROR(IF(L475="DA",0,IF(L475="TN",VALUE(LEFT(RIGHT(F475,4),1)),IFERROR(VLOOKUP(C475,#REF!,3,0),VLOOKUP(VALUE(C475),#REF!,3,0))*AG475)),AM475+AN475+AO475)</f>
        <v>#VALUE!</v>
      </c>
      <c r="AJ475" s="18">
        <f t="shared" si="18"/>
        <v>0</v>
      </c>
      <c r="AK475" s="19">
        <f t="shared" si="19"/>
        <v>0</v>
      </c>
      <c r="AM475" s="4" t="e">
        <f t="shared" si="20"/>
        <v>#VALUE!</v>
      </c>
      <c r="AN475" s="4" t="e">
        <f t="shared" si="21"/>
        <v>#VALUE!</v>
      </c>
      <c r="AO475" s="1" t="e">
        <f t="shared" si="22"/>
        <v>#VALUE!</v>
      </c>
      <c r="AP475" s="20" t="e">
        <f>VLOOKUP(C475,#REF!,4,0)</f>
        <v>#REF!</v>
      </c>
      <c r="AQ475" s="1">
        <f>IFERROR(VLOOKUP(AF475,#REF!,6,0),IF(AJ475&gt;1,AJ475-1,AJ475))</f>
        <v>0</v>
      </c>
      <c r="AR475" s="1">
        <f>IFERROR(VLOOKUP(AF475,#REF!,24,0),0)</f>
        <v>0</v>
      </c>
      <c r="AS475" s="1" t="e">
        <f t="shared" si="23"/>
        <v>#VALUE!</v>
      </c>
      <c r="AT475" s="1" t="e">
        <f t="shared" si="24"/>
        <v>#VALUE!</v>
      </c>
      <c r="AU475" s="1" t="e">
        <f t="shared" si="25"/>
        <v>#VALUE!</v>
      </c>
      <c r="AV475" s="21">
        <f t="shared" si="26"/>
        <v>0</v>
      </c>
      <c r="AW475" s="21" cm="1">
        <f t="array" ref="AW475">IF(L475="DATN",0,IF(L475="DA",IF(LEN(Q475)=0,0,0.2),IF(L475="TN",IF(H475="KSCQ",1,1.5), _xlfn.SWITCH(H475,"CN",1.5,"KSCQ",1.5,"CTTT",2,"HEDSPI",1.8,"Viet-Phap",1.8,"KSTN",1.8,"ThSKH",2,"ThSKT",2,"SIE",2,"LATS",2,"KSCLC",1.8,0))))</f>
        <v>0</v>
      </c>
      <c r="AX475" s="1">
        <f t="shared" si="27"/>
        <v>0</v>
      </c>
      <c r="AY475" s="1" t="b">
        <f t="shared" si="28"/>
        <v>1</v>
      </c>
      <c r="AZ475" s="1" t="e">
        <f t="shared" si="29"/>
        <v>#REF!</v>
      </c>
    </row>
    <row r="476" spans="32:52" ht="15.75" customHeight="1" x14ac:dyDescent="0.2">
      <c r="AF476" s="16">
        <f t="shared" si="15"/>
        <v>0</v>
      </c>
      <c r="AG476" s="17">
        <f t="shared" si="16"/>
        <v>1</v>
      </c>
      <c r="AH476" s="17" t="e">
        <f t="shared" si="17"/>
        <v>#VALUE!</v>
      </c>
      <c r="AI476" s="18" t="e">
        <f>IFERROR(IF(L476="DA",0,IF(L476="TN",VALUE(LEFT(RIGHT(F476,4),1)),IFERROR(VLOOKUP(C476,#REF!,3,0),VLOOKUP(VALUE(C476),#REF!,3,0))*AG476)),AM476+AN476+AO476)</f>
        <v>#VALUE!</v>
      </c>
      <c r="AJ476" s="18">
        <f t="shared" si="18"/>
        <v>0</v>
      </c>
      <c r="AK476" s="19">
        <f t="shared" si="19"/>
        <v>0</v>
      </c>
      <c r="AM476" s="4" t="e">
        <f t="shared" si="20"/>
        <v>#VALUE!</v>
      </c>
      <c r="AN476" s="4" t="e">
        <f t="shared" si="21"/>
        <v>#VALUE!</v>
      </c>
      <c r="AO476" s="1" t="e">
        <f t="shared" si="22"/>
        <v>#VALUE!</v>
      </c>
      <c r="AP476" s="20" t="e">
        <f>VLOOKUP(C476,#REF!,4,0)</f>
        <v>#REF!</v>
      </c>
      <c r="AQ476" s="1">
        <f>IFERROR(VLOOKUP(AF476,#REF!,6,0),IF(AJ476&gt;1,AJ476-1,AJ476))</f>
        <v>0</v>
      </c>
      <c r="AR476" s="1">
        <f>IFERROR(VLOOKUP(AF476,#REF!,24,0),0)</f>
        <v>0</v>
      </c>
      <c r="AS476" s="1" t="e">
        <f t="shared" si="23"/>
        <v>#VALUE!</v>
      </c>
      <c r="AT476" s="1" t="e">
        <f t="shared" si="24"/>
        <v>#VALUE!</v>
      </c>
      <c r="AU476" s="1" t="e">
        <f t="shared" si="25"/>
        <v>#VALUE!</v>
      </c>
      <c r="AV476" s="21">
        <f t="shared" si="26"/>
        <v>0</v>
      </c>
      <c r="AW476" s="21" cm="1">
        <f t="array" ref="AW476">IF(L476="DATN",0,IF(L476="DA",IF(LEN(Q476)=0,0,0.2),IF(L476="TN",IF(H476="KSCQ",1,1.5), _xlfn.SWITCH(H476,"CN",1.5,"KSCQ",1.5,"CTTT",2,"HEDSPI",1.8,"Viet-Phap",1.8,"KSTN",1.8,"ThSKH",2,"ThSKT",2,"SIE",2,"LATS",2,"KSCLC",1.8,0))))</f>
        <v>0</v>
      </c>
      <c r="AX476" s="1">
        <f t="shared" si="27"/>
        <v>0</v>
      </c>
      <c r="AY476" s="1" t="b">
        <f t="shared" si="28"/>
        <v>1</v>
      </c>
      <c r="AZ476" s="1" t="e">
        <f t="shared" si="29"/>
        <v>#REF!</v>
      </c>
    </row>
    <row r="477" spans="32:52" ht="15.75" customHeight="1" x14ac:dyDescent="0.2">
      <c r="AF477" s="16">
        <f t="shared" si="15"/>
        <v>0</v>
      </c>
      <c r="AG477" s="17">
        <f t="shared" si="16"/>
        <v>1</v>
      </c>
      <c r="AH477" s="17" t="e">
        <f t="shared" si="17"/>
        <v>#VALUE!</v>
      </c>
      <c r="AI477" s="18" t="e">
        <f>IFERROR(IF(L477="DA",0,IF(L477="TN",VALUE(LEFT(RIGHT(F477,4),1)),IFERROR(VLOOKUP(C477,#REF!,3,0),VLOOKUP(VALUE(C477),#REF!,3,0))*AG477)),AM477+AN477+AO477)</f>
        <v>#VALUE!</v>
      </c>
      <c r="AJ477" s="18">
        <f t="shared" si="18"/>
        <v>0</v>
      </c>
      <c r="AK477" s="19">
        <f t="shared" si="19"/>
        <v>0</v>
      </c>
      <c r="AM477" s="4" t="e">
        <f t="shared" si="20"/>
        <v>#VALUE!</v>
      </c>
      <c r="AN477" s="4" t="e">
        <f t="shared" si="21"/>
        <v>#VALUE!</v>
      </c>
      <c r="AO477" s="1" t="e">
        <f t="shared" si="22"/>
        <v>#VALUE!</v>
      </c>
      <c r="AP477" s="20" t="e">
        <f>VLOOKUP(C477,#REF!,4,0)</f>
        <v>#REF!</v>
      </c>
      <c r="AQ477" s="1">
        <f>IFERROR(VLOOKUP(AF477,#REF!,6,0),IF(AJ477&gt;1,AJ477-1,AJ477))</f>
        <v>0</v>
      </c>
      <c r="AR477" s="1">
        <f>IFERROR(VLOOKUP(AF477,#REF!,24,0),0)</f>
        <v>0</v>
      </c>
      <c r="AS477" s="1" t="e">
        <f t="shared" si="23"/>
        <v>#VALUE!</v>
      </c>
      <c r="AT477" s="1" t="e">
        <f t="shared" si="24"/>
        <v>#VALUE!</v>
      </c>
      <c r="AU477" s="1" t="e">
        <f t="shared" si="25"/>
        <v>#VALUE!</v>
      </c>
      <c r="AV477" s="21">
        <f t="shared" si="26"/>
        <v>0</v>
      </c>
      <c r="AW477" s="21" cm="1">
        <f t="array" ref="AW477">IF(L477="DATN",0,IF(L477="DA",IF(LEN(Q477)=0,0,0.2),IF(L477="TN",IF(H477="KSCQ",1,1.5), _xlfn.SWITCH(H477,"CN",1.5,"KSCQ",1.5,"CTTT",2,"HEDSPI",1.8,"Viet-Phap",1.8,"KSTN",1.8,"ThSKH",2,"ThSKT",2,"SIE",2,"LATS",2,"KSCLC",1.8,0))))</f>
        <v>0</v>
      </c>
      <c r="AX477" s="1">
        <f t="shared" si="27"/>
        <v>0</v>
      </c>
      <c r="AY477" s="1" t="b">
        <f t="shared" si="28"/>
        <v>1</v>
      </c>
      <c r="AZ477" s="1" t="e">
        <f t="shared" si="29"/>
        <v>#REF!</v>
      </c>
    </row>
    <row r="478" spans="32:52" ht="15.75" customHeight="1" x14ac:dyDescent="0.2">
      <c r="AF478" s="16">
        <f t="shared" si="15"/>
        <v>0</v>
      </c>
      <c r="AG478" s="17">
        <f t="shared" si="16"/>
        <v>1</v>
      </c>
      <c r="AH478" s="17" t="e">
        <f t="shared" si="17"/>
        <v>#VALUE!</v>
      </c>
      <c r="AI478" s="18" t="e">
        <f>IFERROR(IF(L478="DA",0,IF(L478="TN",VALUE(LEFT(RIGHT(F478,4),1)),IFERROR(VLOOKUP(C478,#REF!,3,0),VLOOKUP(VALUE(C478),#REF!,3,0))*AG478)),AM478+AN478+AO478)</f>
        <v>#VALUE!</v>
      </c>
      <c r="AJ478" s="18">
        <f t="shared" si="18"/>
        <v>0</v>
      </c>
      <c r="AK478" s="19">
        <f t="shared" si="19"/>
        <v>0</v>
      </c>
      <c r="AM478" s="4" t="e">
        <f t="shared" si="20"/>
        <v>#VALUE!</v>
      </c>
      <c r="AN478" s="4" t="e">
        <f t="shared" si="21"/>
        <v>#VALUE!</v>
      </c>
      <c r="AO478" s="1" t="e">
        <f t="shared" si="22"/>
        <v>#VALUE!</v>
      </c>
      <c r="AP478" s="20" t="e">
        <f>VLOOKUP(C478,#REF!,4,0)</f>
        <v>#REF!</v>
      </c>
      <c r="AQ478" s="1">
        <f>IFERROR(VLOOKUP(AF478,#REF!,6,0),IF(AJ478&gt;1,AJ478-1,AJ478))</f>
        <v>0</v>
      </c>
      <c r="AR478" s="1">
        <f>IFERROR(VLOOKUP(AF478,#REF!,24,0),0)</f>
        <v>0</v>
      </c>
      <c r="AS478" s="1" t="e">
        <f t="shared" si="23"/>
        <v>#VALUE!</v>
      </c>
      <c r="AT478" s="1" t="e">
        <f t="shared" si="24"/>
        <v>#VALUE!</v>
      </c>
      <c r="AU478" s="1" t="e">
        <f t="shared" si="25"/>
        <v>#VALUE!</v>
      </c>
      <c r="AV478" s="21">
        <f t="shared" si="26"/>
        <v>0</v>
      </c>
      <c r="AW478" s="21" cm="1">
        <f t="array" ref="AW478">IF(L478="DATN",0,IF(L478="DA",IF(LEN(Q478)=0,0,0.2),IF(L478="TN",IF(H478="KSCQ",1,1.5), _xlfn.SWITCH(H478,"CN",1.5,"KSCQ",1.5,"CTTT",2,"HEDSPI",1.8,"Viet-Phap",1.8,"KSTN",1.8,"ThSKH",2,"ThSKT",2,"SIE",2,"LATS",2,"KSCLC",1.8,0))))</f>
        <v>0</v>
      </c>
      <c r="AX478" s="1">
        <f t="shared" si="27"/>
        <v>0</v>
      </c>
      <c r="AY478" s="1" t="b">
        <f t="shared" si="28"/>
        <v>1</v>
      </c>
      <c r="AZ478" s="1" t="e">
        <f t="shared" si="29"/>
        <v>#REF!</v>
      </c>
    </row>
    <row r="479" spans="32:52" ht="15.75" customHeight="1" x14ac:dyDescent="0.2">
      <c r="AF479" s="16">
        <f t="shared" si="15"/>
        <v>0</v>
      </c>
      <c r="AG479" s="17">
        <f t="shared" si="16"/>
        <v>1</v>
      </c>
      <c r="AH479" s="17" t="e">
        <f t="shared" si="17"/>
        <v>#VALUE!</v>
      </c>
      <c r="AI479" s="18" t="e">
        <f>IFERROR(IF(L479="DA",0,IF(L479="TN",VALUE(LEFT(RIGHT(F479,4),1)),IFERROR(VLOOKUP(C479,#REF!,3,0),VLOOKUP(VALUE(C479),#REF!,3,0))*AG479)),AM479+AN479+AO479)</f>
        <v>#VALUE!</v>
      </c>
      <c r="AJ479" s="18">
        <f t="shared" si="18"/>
        <v>0</v>
      </c>
      <c r="AK479" s="19">
        <f t="shared" si="19"/>
        <v>0</v>
      </c>
      <c r="AM479" s="4" t="e">
        <f t="shared" si="20"/>
        <v>#VALUE!</v>
      </c>
      <c r="AN479" s="4" t="e">
        <f t="shared" si="21"/>
        <v>#VALUE!</v>
      </c>
      <c r="AO479" s="1" t="e">
        <f t="shared" si="22"/>
        <v>#VALUE!</v>
      </c>
      <c r="AP479" s="20" t="e">
        <f>VLOOKUP(C479,#REF!,4,0)</f>
        <v>#REF!</v>
      </c>
      <c r="AQ479" s="1">
        <f>IFERROR(VLOOKUP(AF479,#REF!,6,0),IF(AJ479&gt;1,AJ479-1,AJ479))</f>
        <v>0</v>
      </c>
      <c r="AR479" s="1">
        <f>IFERROR(VLOOKUP(AF479,#REF!,24,0),0)</f>
        <v>0</v>
      </c>
      <c r="AS479" s="1" t="e">
        <f t="shared" si="23"/>
        <v>#VALUE!</v>
      </c>
      <c r="AT479" s="1" t="e">
        <f t="shared" si="24"/>
        <v>#VALUE!</v>
      </c>
      <c r="AU479" s="1" t="e">
        <f t="shared" si="25"/>
        <v>#VALUE!</v>
      </c>
      <c r="AV479" s="21">
        <f t="shared" si="26"/>
        <v>0</v>
      </c>
      <c r="AW479" s="21" cm="1">
        <f t="array" ref="AW479">IF(L479="DATN",0,IF(L479="DA",IF(LEN(Q479)=0,0,0.2),IF(L479="TN",IF(H479="KSCQ",1,1.5), _xlfn.SWITCH(H479,"CN",1.5,"KSCQ",1.5,"CTTT",2,"HEDSPI",1.8,"Viet-Phap",1.8,"KSTN",1.8,"ThSKH",2,"ThSKT",2,"SIE",2,"LATS",2,"KSCLC",1.8,0))))</f>
        <v>0</v>
      </c>
      <c r="AX479" s="1">
        <f t="shared" si="27"/>
        <v>0</v>
      </c>
      <c r="AY479" s="1" t="b">
        <f t="shared" si="28"/>
        <v>1</v>
      </c>
      <c r="AZ479" s="1" t="e">
        <f t="shared" si="29"/>
        <v>#REF!</v>
      </c>
    </row>
    <row r="480" spans="32:52" ht="15.75" customHeight="1" x14ac:dyDescent="0.2">
      <c r="AF480" s="16">
        <f t="shared" si="15"/>
        <v>0</v>
      </c>
      <c r="AG480" s="17">
        <f t="shared" si="16"/>
        <v>1</v>
      </c>
      <c r="AH480" s="17" t="e">
        <f t="shared" si="17"/>
        <v>#VALUE!</v>
      </c>
      <c r="AI480" s="18" t="e">
        <f>IFERROR(IF(L480="DA",0,IF(L480="TN",VALUE(LEFT(RIGHT(F480,4),1)),IFERROR(VLOOKUP(C480,#REF!,3,0),VLOOKUP(VALUE(C480),#REF!,3,0))*AG480)),AM480+AN480+AO480)</f>
        <v>#VALUE!</v>
      </c>
      <c r="AJ480" s="18">
        <f t="shared" si="18"/>
        <v>0</v>
      </c>
      <c r="AK480" s="19">
        <f t="shared" si="19"/>
        <v>0</v>
      </c>
      <c r="AM480" s="4" t="e">
        <f t="shared" si="20"/>
        <v>#VALUE!</v>
      </c>
      <c r="AN480" s="4" t="e">
        <f t="shared" si="21"/>
        <v>#VALUE!</v>
      </c>
      <c r="AO480" s="1" t="e">
        <f t="shared" si="22"/>
        <v>#VALUE!</v>
      </c>
      <c r="AP480" s="20" t="e">
        <f>VLOOKUP(C480,#REF!,4,0)</f>
        <v>#REF!</v>
      </c>
      <c r="AQ480" s="1">
        <f>IFERROR(VLOOKUP(AF480,#REF!,6,0),IF(AJ480&gt;1,AJ480-1,AJ480))</f>
        <v>0</v>
      </c>
      <c r="AR480" s="1">
        <f>IFERROR(VLOOKUP(AF480,#REF!,24,0),0)</f>
        <v>0</v>
      </c>
      <c r="AS480" s="1" t="e">
        <f t="shared" si="23"/>
        <v>#VALUE!</v>
      </c>
      <c r="AT480" s="1" t="e">
        <f t="shared" si="24"/>
        <v>#VALUE!</v>
      </c>
      <c r="AU480" s="1" t="e">
        <f t="shared" si="25"/>
        <v>#VALUE!</v>
      </c>
      <c r="AV480" s="21">
        <f t="shared" si="26"/>
        <v>0</v>
      </c>
      <c r="AW480" s="21" cm="1">
        <f t="array" ref="AW480">IF(L480="DATN",0,IF(L480="DA",IF(LEN(Q480)=0,0,0.2),IF(L480="TN",IF(H480="KSCQ",1,1.5), _xlfn.SWITCH(H480,"CN",1.5,"KSCQ",1.5,"CTTT",2,"HEDSPI",1.8,"Viet-Phap",1.8,"KSTN",1.8,"ThSKH",2,"ThSKT",2,"SIE",2,"LATS",2,"KSCLC",1.8,0))))</f>
        <v>0</v>
      </c>
      <c r="AX480" s="1">
        <f t="shared" si="27"/>
        <v>0</v>
      </c>
      <c r="AY480" s="1" t="b">
        <f t="shared" si="28"/>
        <v>1</v>
      </c>
      <c r="AZ480" s="1" t="e">
        <f t="shared" si="29"/>
        <v>#REF!</v>
      </c>
    </row>
    <row r="481" spans="32:52" ht="15.75" customHeight="1" x14ac:dyDescent="0.2">
      <c r="AF481" s="16">
        <f t="shared" si="15"/>
        <v>0</v>
      </c>
      <c r="AG481" s="17">
        <f t="shared" si="16"/>
        <v>1</v>
      </c>
      <c r="AH481" s="17" t="e">
        <f t="shared" si="17"/>
        <v>#VALUE!</v>
      </c>
      <c r="AI481" s="18" t="e">
        <f>IFERROR(IF(L481="DA",0,IF(L481="TN",VALUE(LEFT(RIGHT(F481,4),1)),IFERROR(VLOOKUP(C481,#REF!,3,0),VLOOKUP(VALUE(C481),#REF!,3,0))*AG481)),AM481+AN481+AO481)</f>
        <v>#VALUE!</v>
      </c>
      <c r="AJ481" s="18">
        <f t="shared" si="18"/>
        <v>0</v>
      </c>
      <c r="AK481" s="19">
        <f t="shared" si="19"/>
        <v>0</v>
      </c>
      <c r="AM481" s="4" t="e">
        <f t="shared" si="20"/>
        <v>#VALUE!</v>
      </c>
      <c r="AN481" s="4" t="e">
        <f t="shared" si="21"/>
        <v>#VALUE!</v>
      </c>
      <c r="AO481" s="1" t="e">
        <f t="shared" si="22"/>
        <v>#VALUE!</v>
      </c>
      <c r="AP481" s="20" t="e">
        <f>VLOOKUP(C481,#REF!,4,0)</f>
        <v>#REF!</v>
      </c>
      <c r="AQ481" s="1">
        <f>IFERROR(VLOOKUP(AF481,#REF!,6,0),IF(AJ481&gt;1,AJ481-1,AJ481))</f>
        <v>0</v>
      </c>
      <c r="AR481" s="1">
        <f>IFERROR(VLOOKUP(AF481,#REF!,24,0),0)</f>
        <v>0</v>
      </c>
      <c r="AS481" s="1" t="e">
        <f t="shared" si="23"/>
        <v>#VALUE!</v>
      </c>
      <c r="AT481" s="1" t="e">
        <f t="shared" si="24"/>
        <v>#VALUE!</v>
      </c>
      <c r="AU481" s="1" t="e">
        <f t="shared" si="25"/>
        <v>#VALUE!</v>
      </c>
      <c r="AV481" s="21">
        <f t="shared" si="26"/>
        <v>0</v>
      </c>
      <c r="AW481" s="21" cm="1">
        <f t="array" ref="AW481">IF(L481="DATN",0,IF(L481="DA",IF(LEN(Q481)=0,0,0.2),IF(L481="TN",IF(H481="KSCQ",1,1.5), _xlfn.SWITCH(H481,"CN",1.5,"KSCQ",1.5,"CTTT",2,"HEDSPI",1.8,"Viet-Phap",1.8,"KSTN",1.8,"ThSKH",2,"ThSKT",2,"SIE",2,"LATS",2,"KSCLC",1.8,0))))</f>
        <v>0</v>
      </c>
      <c r="AX481" s="1">
        <f t="shared" si="27"/>
        <v>0</v>
      </c>
      <c r="AY481" s="1" t="b">
        <f t="shared" si="28"/>
        <v>1</v>
      </c>
      <c r="AZ481" s="1" t="e">
        <f t="shared" si="29"/>
        <v>#REF!</v>
      </c>
    </row>
    <row r="482" spans="32:52" ht="15.75" customHeight="1" x14ac:dyDescent="0.2">
      <c r="AF482" s="16">
        <f t="shared" si="15"/>
        <v>0</v>
      </c>
      <c r="AG482" s="17">
        <f t="shared" si="16"/>
        <v>1</v>
      </c>
      <c r="AH482" s="17" t="e">
        <f t="shared" si="17"/>
        <v>#VALUE!</v>
      </c>
      <c r="AI482" s="18" t="e">
        <f>IFERROR(IF(L482="DA",0,IF(L482="TN",VALUE(LEFT(RIGHT(F482,4),1)),IFERROR(VLOOKUP(C482,#REF!,3,0),VLOOKUP(VALUE(C482),#REF!,3,0))*AG482)),AM482+AN482+AO482)</f>
        <v>#VALUE!</v>
      </c>
      <c r="AJ482" s="18">
        <f t="shared" si="18"/>
        <v>0</v>
      </c>
      <c r="AK482" s="19">
        <f t="shared" si="19"/>
        <v>0</v>
      </c>
      <c r="AM482" s="4" t="e">
        <f t="shared" si="20"/>
        <v>#VALUE!</v>
      </c>
      <c r="AN482" s="4" t="e">
        <f t="shared" si="21"/>
        <v>#VALUE!</v>
      </c>
      <c r="AO482" s="1" t="e">
        <f t="shared" si="22"/>
        <v>#VALUE!</v>
      </c>
      <c r="AP482" s="20" t="e">
        <f>VLOOKUP(C482,#REF!,4,0)</f>
        <v>#REF!</v>
      </c>
      <c r="AQ482" s="1">
        <f>IFERROR(VLOOKUP(AF482,#REF!,6,0),IF(AJ482&gt;1,AJ482-1,AJ482))</f>
        <v>0</v>
      </c>
      <c r="AR482" s="1">
        <f>IFERROR(VLOOKUP(AF482,#REF!,24,0),0)</f>
        <v>0</v>
      </c>
      <c r="AS482" s="1" t="e">
        <f t="shared" si="23"/>
        <v>#VALUE!</v>
      </c>
      <c r="AT482" s="1" t="e">
        <f t="shared" si="24"/>
        <v>#VALUE!</v>
      </c>
      <c r="AU482" s="1" t="e">
        <f t="shared" si="25"/>
        <v>#VALUE!</v>
      </c>
      <c r="AV482" s="21">
        <f t="shared" si="26"/>
        <v>0</v>
      </c>
      <c r="AW482" s="21" cm="1">
        <f t="array" ref="AW482">IF(L482="DATN",0,IF(L482="DA",IF(LEN(Q482)=0,0,0.2),IF(L482="TN",IF(H482="KSCQ",1,1.5), _xlfn.SWITCH(H482,"CN",1.5,"KSCQ",1.5,"CTTT",2,"HEDSPI",1.8,"Viet-Phap",1.8,"KSTN",1.8,"ThSKH",2,"ThSKT",2,"SIE",2,"LATS",2,"KSCLC",1.8,0))))</f>
        <v>0</v>
      </c>
      <c r="AX482" s="1">
        <f t="shared" si="27"/>
        <v>0</v>
      </c>
      <c r="AY482" s="1" t="b">
        <f t="shared" si="28"/>
        <v>1</v>
      </c>
      <c r="AZ482" s="1" t="e">
        <f t="shared" si="29"/>
        <v>#REF!</v>
      </c>
    </row>
    <row r="483" spans="32:52" ht="15.75" customHeight="1" x14ac:dyDescent="0.2">
      <c r="AF483" s="16">
        <f t="shared" si="15"/>
        <v>0</v>
      </c>
      <c r="AG483" s="17">
        <f t="shared" si="16"/>
        <v>1</v>
      </c>
      <c r="AH483" s="17" t="e">
        <f t="shared" si="17"/>
        <v>#VALUE!</v>
      </c>
      <c r="AI483" s="18" t="e">
        <f>IFERROR(IF(L483="DA",0,IF(L483="TN",VALUE(LEFT(RIGHT(F483,4),1)),IFERROR(VLOOKUP(C483,#REF!,3,0),VLOOKUP(VALUE(C483),#REF!,3,0))*AG483)),AM483+AN483+AO483)</f>
        <v>#VALUE!</v>
      </c>
      <c r="AJ483" s="18">
        <f t="shared" si="18"/>
        <v>0</v>
      </c>
      <c r="AK483" s="19">
        <f t="shared" si="19"/>
        <v>0</v>
      </c>
      <c r="AM483" s="4" t="e">
        <f t="shared" si="20"/>
        <v>#VALUE!</v>
      </c>
      <c r="AN483" s="4" t="e">
        <f t="shared" si="21"/>
        <v>#VALUE!</v>
      </c>
      <c r="AO483" s="1" t="e">
        <f t="shared" si="22"/>
        <v>#VALUE!</v>
      </c>
      <c r="AP483" s="20" t="e">
        <f>VLOOKUP(C483,#REF!,4,0)</f>
        <v>#REF!</v>
      </c>
      <c r="AQ483" s="1">
        <f>IFERROR(VLOOKUP(AF483,#REF!,6,0),IF(AJ483&gt;1,AJ483-1,AJ483))</f>
        <v>0</v>
      </c>
      <c r="AR483" s="1">
        <f>IFERROR(VLOOKUP(AF483,#REF!,24,0),0)</f>
        <v>0</v>
      </c>
      <c r="AS483" s="1" t="e">
        <f t="shared" si="23"/>
        <v>#VALUE!</v>
      </c>
      <c r="AT483" s="1" t="e">
        <f t="shared" si="24"/>
        <v>#VALUE!</v>
      </c>
      <c r="AU483" s="1" t="e">
        <f t="shared" si="25"/>
        <v>#VALUE!</v>
      </c>
      <c r="AV483" s="21">
        <f t="shared" si="26"/>
        <v>0</v>
      </c>
      <c r="AW483" s="21" cm="1">
        <f t="array" ref="AW483">IF(L483="DATN",0,IF(L483="DA",IF(LEN(Q483)=0,0,0.2),IF(L483="TN",IF(H483="KSCQ",1,1.5), _xlfn.SWITCH(H483,"CN",1.5,"KSCQ",1.5,"CTTT",2,"HEDSPI",1.8,"Viet-Phap",1.8,"KSTN",1.8,"ThSKH",2,"ThSKT",2,"SIE",2,"LATS",2,"KSCLC",1.8,0))))</f>
        <v>0</v>
      </c>
      <c r="AX483" s="1">
        <f t="shared" si="27"/>
        <v>0</v>
      </c>
      <c r="AY483" s="1" t="b">
        <f t="shared" si="28"/>
        <v>1</v>
      </c>
      <c r="AZ483" s="1" t="e">
        <f t="shared" si="29"/>
        <v>#REF!</v>
      </c>
    </row>
    <row r="484" spans="32:52" ht="15.75" customHeight="1" x14ac:dyDescent="0.2">
      <c r="AF484" s="16">
        <f t="shared" si="15"/>
        <v>0</v>
      </c>
      <c r="AG484" s="17">
        <f t="shared" si="16"/>
        <v>1</v>
      </c>
      <c r="AH484" s="17" t="e">
        <f t="shared" si="17"/>
        <v>#VALUE!</v>
      </c>
      <c r="AI484" s="18" t="e">
        <f>IFERROR(IF(L484="DA",0,IF(L484="TN",VALUE(LEFT(RIGHT(F484,4),1)),IFERROR(VLOOKUP(C484,#REF!,3,0),VLOOKUP(VALUE(C484),#REF!,3,0))*AG484)),AM484+AN484+AO484)</f>
        <v>#VALUE!</v>
      </c>
      <c r="AJ484" s="18">
        <f t="shared" si="18"/>
        <v>0</v>
      </c>
      <c r="AK484" s="19">
        <f t="shared" si="19"/>
        <v>0</v>
      </c>
      <c r="AM484" s="4" t="e">
        <f t="shared" si="20"/>
        <v>#VALUE!</v>
      </c>
      <c r="AN484" s="4" t="e">
        <f t="shared" si="21"/>
        <v>#VALUE!</v>
      </c>
      <c r="AO484" s="1" t="e">
        <f t="shared" si="22"/>
        <v>#VALUE!</v>
      </c>
      <c r="AP484" s="20" t="e">
        <f>VLOOKUP(C484,#REF!,4,0)</f>
        <v>#REF!</v>
      </c>
      <c r="AQ484" s="1">
        <f>IFERROR(VLOOKUP(AF484,#REF!,6,0),IF(AJ484&gt;1,AJ484-1,AJ484))</f>
        <v>0</v>
      </c>
      <c r="AR484" s="1">
        <f>IFERROR(VLOOKUP(AF484,#REF!,24,0),0)</f>
        <v>0</v>
      </c>
      <c r="AS484" s="1" t="e">
        <f t="shared" si="23"/>
        <v>#VALUE!</v>
      </c>
      <c r="AT484" s="1" t="e">
        <f t="shared" si="24"/>
        <v>#VALUE!</v>
      </c>
      <c r="AU484" s="1" t="e">
        <f t="shared" si="25"/>
        <v>#VALUE!</v>
      </c>
      <c r="AV484" s="21">
        <f t="shared" si="26"/>
        <v>0</v>
      </c>
      <c r="AW484" s="21" cm="1">
        <f t="array" ref="AW484">IF(L484="DATN",0,IF(L484="DA",IF(LEN(Q484)=0,0,0.2),IF(L484="TN",IF(H484="KSCQ",1,1.5), _xlfn.SWITCH(H484,"CN",1.5,"KSCQ",1.5,"CTTT",2,"HEDSPI",1.8,"Viet-Phap",1.8,"KSTN",1.8,"ThSKH",2,"ThSKT",2,"SIE",2,"LATS",2,"KSCLC",1.8,0))))</f>
        <v>0</v>
      </c>
      <c r="AX484" s="1">
        <f t="shared" si="27"/>
        <v>0</v>
      </c>
      <c r="AY484" s="1" t="b">
        <f t="shared" si="28"/>
        <v>1</v>
      </c>
      <c r="AZ484" s="1" t="e">
        <f t="shared" si="29"/>
        <v>#REF!</v>
      </c>
    </row>
    <row r="485" spans="32:52" ht="15.75" customHeight="1" x14ac:dyDescent="0.2">
      <c r="AF485" s="16">
        <f t="shared" si="15"/>
        <v>0</v>
      </c>
      <c r="AG485" s="17">
        <f t="shared" si="16"/>
        <v>1</v>
      </c>
      <c r="AH485" s="17" t="e">
        <f t="shared" si="17"/>
        <v>#VALUE!</v>
      </c>
      <c r="AI485" s="18" t="e">
        <f>IFERROR(IF(L485="DA",0,IF(L485="TN",VALUE(LEFT(RIGHT(F485,4),1)),IFERROR(VLOOKUP(C485,#REF!,3,0),VLOOKUP(VALUE(C485),#REF!,3,0))*AG485)),AM485+AN485+AO485)</f>
        <v>#VALUE!</v>
      </c>
      <c r="AJ485" s="18">
        <f t="shared" si="18"/>
        <v>0</v>
      </c>
      <c r="AK485" s="19">
        <f t="shared" si="19"/>
        <v>0</v>
      </c>
      <c r="AM485" s="4" t="e">
        <f t="shared" si="20"/>
        <v>#VALUE!</v>
      </c>
      <c r="AN485" s="4" t="e">
        <f t="shared" si="21"/>
        <v>#VALUE!</v>
      </c>
      <c r="AO485" s="1" t="e">
        <f t="shared" si="22"/>
        <v>#VALUE!</v>
      </c>
      <c r="AP485" s="20" t="e">
        <f>VLOOKUP(C485,#REF!,4,0)</f>
        <v>#REF!</v>
      </c>
      <c r="AQ485" s="1">
        <f>IFERROR(VLOOKUP(AF485,#REF!,6,0),IF(AJ485&gt;1,AJ485-1,AJ485))</f>
        <v>0</v>
      </c>
      <c r="AR485" s="1">
        <f>IFERROR(VLOOKUP(AF485,#REF!,24,0),0)</f>
        <v>0</v>
      </c>
      <c r="AS485" s="1" t="e">
        <f t="shared" si="23"/>
        <v>#VALUE!</v>
      </c>
      <c r="AT485" s="1" t="e">
        <f t="shared" si="24"/>
        <v>#VALUE!</v>
      </c>
      <c r="AU485" s="1" t="e">
        <f t="shared" si="25"/>
        <v>#VALUE!</v>
      </c>
      <c r="AV485" s="21">
        <f t="shared" si="26"/>
        <v>0</v>
      </c>
      <c r="AW485" s="21" cm="1">
        <f t="array" ref="AW485">IF(L485="DATN",0,IF(L485="DA",IF(LEN(Q485)=0,0,0.2),IF(L485="TN",IF(H485="KSCQ",1,1.5), _xlfn.SWITCH(H485,"CN",1.5,"KSCQ",1.5,"CTTT",2,"HEDSPI",1.8,"Viet-Phap",1.8,"KSTN",1.8,"ThSKH",2,"ThSKT",2,"SIE",2,"LATS",2,"KSCLC",1.8,0))))</f>
        <v>0</v>
      </c>
      <c r="AX485" s="1">
        <f t="shared" si="27"/>
        <v>0</v>
      </c>
      <c r="AY485" s="1" t="b">
        <f t="shared" si="28"/>
        <v>1</v>
      </c>
      <c r="AZ485" s="1" t="e">
        <f t="shared" si="29"/>
        <v>#REF!</v>
      </c>
    </row>
    <row r="486" spans="32:52" ht="15.75" customHeight="1" x14ac:dyDescent="0.2">
      <c r="AF486" s="16">
        <f t="shared" si="15"/>
        <v>0</v>
      </c>
      <c r="AG486" s="17">
        <f t="shared" si="16"/>
        <v>1</v>
      </c>
      <c r="AH486" s="17" t="e">
        <f t="shared" si="17"/>
        <v>#VALUE!</v>
      </c>
      <c r="AI486" s="18" t="e">
        <f>IFERROR(IF(L486="DA",0,IF(L486="TN",VALUE(LEFT(RIGHT(F486,4),1)),IFERROR(VLOOKUP(C486,#REF!,3,0),VLOOKUP(VALUE(C486),#REF!,3,0))*AG486)),AM486+AN486+AO486)</f>
        <v>#VALUE!</v>
      </c>
      <c r="AJ486" s="18">
        <f t="shared" si="18"/>
        <v>0</v>
      </c>
      <c r="AK486" s="19">
        <f t="shared" si="19"/>
        <v>0</v>
      </c>
      <c r="AM486" s="4" t="e">
        <f t="shared" si="20"/>
        <v>#VALUE!</v>
      </c>
      <c r="AN486" s="4" t="e">
        <f t="shared" si="21"/>
        <v>#VALUE!</v>
      </c>
      <c r="AO486" s="1" t="e">
        <f t="shared" si="22"/>
        <v>#VALUE!</v>
      </c>
      <c r="AP486" s="20" t="e">
        <f>VLOOKUP(C486,#REF!,4,0)</f>
        <v>#REF!</v>
      </c>
      <c r="AQ486" s="1">
        <f>IFERROR(VLOOKUP(AF486,#REF!,6,0),IF(AJ486&gt;1,AJ486-1,AJ486))</f>
        <v>0</v>
      </c>
      <c r="AR486" s="1">
        <f>IFERROR(VLOOKUP(AF486,#REF!,24,0),0)</f>
        <v>0</v>
      </c>
      <c r="AS486" s="1" t="e">
        <f t="shared" si="23"/>
        <v>#VALUE!</v>
      </c>
      <c r="AT486" s="1" t="e">
        <f t="shared" si="24"/>
        <v>#VALUE!</v>
      </c>
      <c r="AU486" s="1" t="e">
        <f t="shared" si="25"/>
        <v>#VALUE!</v>
      </c>
      <c r="AV486" s="21">
        <f t="shared" si="26"/>
        <v>0</v>
      </c>
      <c r="AW486" s="21" cm="1">
        <f t="array" ref="AW486">IF(L486="DATN",0,IF(L486="DA",IF(LEN(Q486)=0,0,0.2),IF(L486="TN",IF(H486="KSCQ",1,1.5), _xlfn.SWITCH(H486,"CN",1.5,"KSCQ",1.5,"CTTT",2,"HEDSPI",1.8,"Viet-Phap",1.8,"KSTN",1.8,"ThSKH",2,"ThSKT",2,"SIE",2,"LATS",2,"KSCLC",1.8,0))))</f>
        <v>0</v>
      </c>
      <c r="AX486" s="1">
        <f t="shared" si="27"/>
        <v>0</v>
      </c>
      <c r="AY486" s="1" t="b">
        <f t="shared" si="28"/>
        <v>1</v>
      </c>
      <c r="AZ486" s="1" t="e">
        <f t="shared" si="29"/>
        <v>#REF!</v>
      </c>
    </row>
    <row r="487" spans="32:52" ht="15.75" customHeight="1" x14ac:dyDescent="0.2">
      <c r="AF487" s="16">
        <f t="shared" si="15"/>
        <v>0</v>
      </c>
      <c r="AG487" s="17">
        <f t="shared" si="16"/>
        <v>1</v>
      </c>
      <c r="AH487" s="17" t="e">
        <f t="shared" si="17"/>
        <v>#VALUE!</v>
      </c>
      <c r="AI487" s="18" t="e">
        <f>IFERROR(IF(L487="DA",0,IF(L487="TN",VALUE(LEFT(RIGHT(F487,4),1)),IFERROR(VLOOKUP(C487,#REF!,3,0),VLOOKUP(VALUE(C487),#REF!,3,0))*AG487)),AM487+AN487+AO487)</f>
        <v>#VALUE!</v>
      </c>
      <c r="AJ487" s="18">
        <f t="shared" si="18"/>
        <v>0</v>
      </c>
      <c r="AK487" s="19">
        <f t="shared" si="19"/>
        <v>0</v>
      </c>
      <c r="AM487" s="4" t="e">
        <f t="shared" si="20"/>
        <v>#VALUE!</v>
      </c>
      <c r="AN487" s="4" t="e">
        <f t="shared" si="21"/>
        <v>#VALUE!</v>
      </c>
      <c r="AO487" s="1" t="e">
        <f t="shared" si="22"/>
        <v>#VALUE!</v>
      </c>
      <c r="AP487" s="20" t="e">
        <f>VLOOKUP(C487,#REF!,4,0)</f>
        <v>#REF!</v>
      </c>
      <c r="AQ487" s="1">
        <f>IFERROR(VLOOKUP(AF487,#REF!,6,0),IF(AJ487&gt;1,AJ487-1,AJ487))</f>
        <v>0</v>
      </c>
      <c r="AR487" s="1">
        <f>IFERROR(VLOOKUP(AF487,#REF!,24,0),0)</f>
        <v>0</v>
      </c>
      <c r="AS487" s="1" t="e">
        <f t="shared" si="23"/>
        <v>#VALUE!</v>
      </c>
      <c r="AT487" s="1" t="e">
        <f t="shared" si="24"/>
        <v>#VALUE!</v>
      </c>
      <c r="AU487" s="1" t="e">
        <f t="shared" si="25"/>
        <v>#VALUE!</v>
      </c>
      <c r="AV487" s="21">
        <f t="shared" si="26"/>
        <v>0</v>
      </c>
      <c r="AW487" s="21" cm="1">
        <f t="array" ref="AW487">IF(L487="DATN",0,IF(L487="DA",IF(LEN(Q487)=0,0,0.2),IF(L487="TN",IF(H487="KSCQ",1,1.5), _xlfn.SWITCH(H487,"CN",1.5,"KSCQ",1.5,"CTTT",2,"HEDSPI",1.8,"Viet-Phap",1.8,"KSTN",1.8,"ThSKH",2,"ThSKT",2,"SIE",2,"LATS",2,"KSCLC",1.8,0))))</f>
        <v>0</v>
      </c>
      <c r="AX487" s="1">
        <f t="shared" si="27"/>
        <v>0</v>
      </c>
      <c r="AY487" s="1" t="b">
        <f t="shared" si="28"/>
        <v>1</v>
      </c>
      <c r="AZ487" s="1" t="e">
        <f t="shared" si="29"/>
        <v>#REF!</v>
      </c>
    </row>
    <row r="488" spans="32:52" ht="15.75" customHeight="1" x14ac:dyDescent="0.2">
      <c r="AF488" s="16">
        <f t="shared" si="15"/>
        <v>0</v>
      </c>
      <c r="AG488" s="17">
        <f t="shared" si="16"/>
        <v>1</v>
      </c>
      <c r="AH488" s="17" t="e">
        <f t="shared" si="17"/>
        <v>#VALUE!</v>
      </c>
      <c r="AI488" s="18" t="e">
        <f>IFERROR(IF(L488="DA",0,IF(L488="TN",VALUE(LEFT(RIGHT(F488,4),1)),IFERROR(VLOOKUP(C488,#REF!,3,0),VLOOKUP(VALUE(C488),#REF!,3,0))*AG488)),AM488+AN488+AO488)</f>
        <v>#VALUE!</v>
      </c>
      <c r="AJ488" s="18">
        <f t="shared" si="18"/>
        <v>0</v>
      </c>
      <c r="AK488" s="19">
        <f t="shared" si="19"/>
        <v>0</v>
      </c>
      <c r="AM488" s="4" t="e">
        <f t="shared" si="20"/>
        <v>#VALUE!</v>
      </c>
      <c r="AN488" s="4" t="e">
        <f t="shared" si="21"/>
        <v>#VALUE!</v>
      </c>
      <c r="AO488" s="1" t="e">
        <f t="shared" si="22"/>
        <v>#VALUE!</v>
      </c>
      <c r="AP488" s="20" t="e">
        <f>VLOOKUP(C488,#REF!,4,0)</f>
        <v>#REF!</v>
      </c>
      <c r="AQ488" s="1">
        <f>IFERROR(VLOOKUP(AF488,#REF!,6,0),IF(AJ488&gt;1,AJ488-1,AJ488))</f>
        <v>0</v>
      </c>
      <c r="AR488" s="1">
        <f>IFERROR(VLOOKUP(AF488,#REF!,24,0),0)</f>
        <v>0</v>
      </c>
      <c r="AS488" s="1" t="e">
        <f t="shared" si="23"/>
        <v>#VALUE!</v>
      </c>
      <c r="AT488" s="1" t="e">
        <f t="shared" si="24"/>
        <v>#VALUE!</v>
      </c>
      <c r="AU488" s="1" t="e">
        <f t="shared" si="25"/>
        <v>#VALUE!</v>
      </c>
      <c r="AV488" s="21">
        <f t="shared" si="26"/>
        <v>0</v>
      </c>
      <c r="AW488" s="21" cm="1">
        <f t="array" ref="AW488">IF(L488="DATN",0,IF(L488="DA",IF(LEN(Q488)=0,0,0.2),IF(L488="TN",IF(H488="KSCQ",1,1.5), _xlfn.SWITCH(H488,"CN",1.5,"KSCQ",1.5,"CTTT",2,"HEDSPI",1.8,"Viet-Phap",1.8,"KSTN",1.8,"ThSKH",2,"ThSKT",2,"SIE",2,"LATS",2,"KSCLC",1.8,0))))</f>
        <v>0</v>
      </c>
      <c r="AX488" s="1">
        <f t="shared" si="27"/>
        <v>0</v>
      </c>
      <c r="AY488" s="1" t="b">
        <f t="shared" si="28"/>
        <v>1</v>
      </c>
      <c r="AZ488" s="1" t="e">
        <f t="shared" si="29"/>
        <v>#REF!</v>
      </c>
    </row>
    <row r="489" spans="32:52" ht="15.75" customHeight="1" x14ac:dyDescent="0.2">
      <c r="AF489" s="16">
        <f t="shared" si="15"/>
        <v>0</v>
      </c>
      <c r="AG489" s="17">
        <f t="shared" si="16"/>
        <v>1</v>
      </c>
      <c r="AH489" s="17" t="e">
        <f t="shared" si="17"/>
        <v>#VALUE!</v>
      </c>
      <c r="AI489" s="18" t="e">
        <f>IFERROR(IF(L489="DA",0,IF(L489="TN",VALUE(LEFT(RIGHT(F489,4),1)),IFERROR(VLOOKUP(C489,#REF!,3,0),VLOOKUP(VALUE(C489),#REF!,3,0))*AG489)),AM489+AN489+AO489)</f>
        <v>#VALUE!</v>
      </c>
      <c r="AJ489" s="18">
        <f t="shared" si="18"/>
        <v>0</v>
      </c>
      <c r="AK489" s="19">
        <f t="shared" si="19"/>
        <v>0</v>
      </c>
      <c r="AM489" s="4" t="e">
        <f t="shared" si="20"/>
        <v>#VALUE!</v>
      </c>
      <c r="AN489" s="4" t="e">
        <f t="shared" si="21"/>
        <v>#VALUE!</v>
      </c>
      <c r="AO489" s="1" t="e">
        <f t="shared" si="22"/>
        <v>#VALUE!</v>
      </c>
      <c r="AP489" s="20" t="e">
        <f>VLOOKUP(C489,#REF!,4,0)</f>
        <v>#REF!</v>
      </c>
      <c r="AQ489" s="1">
        <f>IFERROR(VLOOKUP(AF489,#REF!,6,0),IF(AJ489&gt;1,AJ489-1,AJ489))</f>
        <v>0</v>
      </c>
      <c r="AR489" s="1">
        <f>IFERROR(VLOOKUP(AF489,#REF!,24,0),0)</f>
        <v>0</v>
      </c>
      <c r="AS489" s="1" t="e">
        <f t="shared" si="23"/>
        <v>#VALUE!</v>
      </c>
      <c r="AT489" s="1" t="e">
        <f t="shared" si="24"/>
        <v>#VALUE!</v>
      </c>
      <c r="AU489" s="1" t="e">
        <f t="shared" si="25"/>
        <v>#VALUE!</v>
      </c>
      <c r="AV489" s="21">
        <f t="shared" si="26"/>
        <v>0</v>
      </c>
      <c r="AW489" s="21" cm="1">
        <f t="array" ref="AW489">IF(L489="DATN",0,IF(L489="DA",IF(LEN(Q489)=0,0,0.2),IF(L489="TN",IF(H489="KSCQ",1,1.5), _xlfn.SWITCH(H489,"CN",1.5,"KSCQ",1.5,"CTTT",2,"HEDSPI",1.8,"Viet-Phap",1.8,"KSTN",1.8,"ThSKH",2,"ThSKT",2,"SIE",2,"LATS",2,"KSCLC",1.8,0))))</f>
        <v>0</v>
      </c>
      <c r="AX489" s="1">
        <f t="shared" si="27"/>
        <v>0</v>
      </c>
      <c r="AY489" s="1" t="b">
        <f t="shared" si="28"/>
        <v>1</v>
      </c>
      <c r="AZ489" s="1" t="e">
        <f t="shared" si="29"/>
        <v>#REF!</v>
      </c>
    </row>
    <row r="490" spans="32:52" ht="15.75" customHeight="1" x14ac:dyDescent="0.2">
      <c r="AF490" s="16">
        <f t="shared" si="15"/>
        <v>0</v>
      </c>
      <c r="AG490" s="17">
        <f t="shared" si="16"/>
        <v>1</v>
      </c>
      <c r="AH490" s="17" t="e">
        <f t="shared" si="17"/>
        <v>#VALUE!</v>
      </c>
      <c r="AI490" s="18" t="e">
        <f>IFERROR(IF(L490="DA",0,IF(L490="TN",VALUE(LEFT(RIGHT(F490,4),1)),IFERROR(VLOOKUP(C490,#REF!,3,0),VLOOKUP(VALUE(C490),#REF!,3,0))*AG490)),AM490+AN490+AO490)</f>
        <v>#VALUE!</v>
      </c>
      <c r="AJ490" s="18">
        <f t="shared" si="18"/>
        <v>0</v>
      </c>
      <c r="AK490" s="19">
        <f t="shared" si="19"/>
        <v>0</v>
      </c>
      <c r="AM490" s="4" t="e">
        <f t="shared" si="20"/>
        <v>#VALUE!</v>
      </c>
      <c r="AN490" s="4" t="e">
        <f t="shared" si="21"/>
        <v>#VALUE!</v>
      </c>
      <c r="AO490" s="1" t="e">
        <f t="shared" si="22"/>
        <v>#VALUE!</v>
      </c>
      <c r="AP490" s="20" t="e">
        <f>VLOOKUP(C490,#REF!,4,0)</f>
        <v>#REF!</v>
      </c>
      <c r="AQ490" s="1">
        <f>IFERROR(VLOOKUP(AF490,#REF!,6,0),IF(AJ490&gt;1,AJ490-1,AJ490))</f>
        <v>0</v>
      </c>
      <c r="AR490" s="1">
        <f>IFERROR(VLOOKUP(AF490,#REF!,24,0),0)</f>
        <v>0</v>
      </c>
      <c r="AS490" s="1" t="e">
        <f t="shared" si="23"/>
        <v>#VALUE!</v>
      </c>
      <c r="AT490" s="1" t="e">
        <f t="shared" si="24"/>
        <v>#VALUE!</v>
      </c>
      <c r="AU490" s="1" t="e">
        <f t="shared" si="25"/>
        <v>#VALUE!</v>
      </c>
      <c r="AV490" s="21">
        <f t="shared" si="26"/>
        <v>0</v>
      </c>
      <c r="AW490" s="21" cm="1">
        <f t="array" ref="AW490">IF(L490="DATN",0,IF(L490="DA",IF(LEN(Q490)=0,0,0.2),IF(L490="TN",IF(H490="KSCQ",1,1.5), _xlfn.SWITCH(H490,"CN",1.5,"KSCQ",1.5,"CTTT",2,"HEDSPI",1.8,"Viet-Phap",1.8,"KSTN",1.8,"ThSKH",2,"ThSKT",2,"SIE",2,"LATS",2,"KSCLC",1.8,0))))</f>
        <v>0</v>
      </c>
      <c r="AX490" s="1">
        <f t="shared" si="27"/>
        <v>0</v>
      </c>
      <c r="AY490" s="1" t="b">
        <f t="shared" si="28"/>
        <v>1</v>
      </c>
      <c r="AZ490" s="1" t="e">
        <f t="shared" si="29"/>
        <v>#REF!</v>
      </c>
    </row>
    <row r="491" spans="32:52" ht="15.75" customHeight="1" x14ac:dyDescent="0.2">
      <c r="AF491" s="16">
        <f t="shared" si="15"/>
        <v>0</v>
      </c>
      <c r="AG491" s="17">
        <f t="shared" si="16"/>
        <v>1</v>
      </c>
      <c r="AH491" s="17" t="e">
        <f t="shared" si="17"/>
        <v>#VALUE!</v>
      </c>
      <c r="AI491" s="18" t="e">
        <f>IFERROR(IF(L491="DA",0,IF(L491="TN",VALUE(LEFT(RIGHT(F491,4),1)),IFERROR(VLOOKUP(C491,#REF!,3,0),VLOOKUP(VALUE(C491),#REF!,3,0))*AG491)),AM491+AN491+AO491)</f>
        <v>#VALUE!</v>
      </c>
      <c r="AJ491" s="18">
        <f t="shared" si="18"/>
        <v>0</v>
      </c>
      <c r="AK491" s="19">
        <f t="shared" si="19"/>
        <v>0</v>
      </c>
      <c r="AM491" s="4" t="e">
        <f t="shared" si="20"/>
        <v>#VALUE!</v>
      </c>
      <c r="AN491" s="4" t="e">
        <f t="shared" si="21"/>
        <v>#VALUE!</v>
      </c>
      <c r="AO491" s="1" t="e">
        <f t="shared" si="22"/>
        <v>#VALUE!</v>
      </c>
      <c r="AP491" s="20" t="e">
        <f>VLOOKUP(C491,#REF!,4,0)</f>
        <v>#REF!</v>
      </c>
      <c r="AQ491" s="1">
        <f>IFERROR(VLOOKUP(AF491,#REF!,6,0),IF(AJ491&gt;1,AJ491-1,AJ491))</f>
        <v>0</v>
      </c>
      <c r="AR491" s="1">
        <f>IFERROR(VLOOKUP(AF491,#REF!,24,0),0)</f>
        <v>0</v>
      </c>
      <c r="AS491" s="1" t="e">
        <f t="shared" si="23"/>
        <v>#VALUE!</v>
      </c>
      <c r="AT491" s="1" t="e">
        <f t="shared" si="24"/>
        <v>#VALUE!</v>
      </c>
      <c r="AU491" s="1" t="e">
        <f t="shared" si="25"/>
        <v>#VALUE!</v>
      </c>
      <c r="AV491" s="21">
        <f t="shared" si="26"/>
        <v>0</v>
      </c>
      <c r="AW491" s="21" cm="1">
        <f t="array" ref="AW491">IF(L491="DATN",0,IF(L491="DA",IF(LEN(Q491)=0,0,0.2),IF(L491="TN",IF(H491="KSCQ",1,1.5), _xlfn.SWITCH(H491,"CN",1.5,"KSCQ",1.5,"CTTT",2,"HEDSPI",1.8,"Viet-Phap",1.8,"KSTN",1.8,"ThSKH",2,"ThSKT",2,"SIE",2,"LATS",2,"KSCLC",1.8,0))))</f>
        <v>0</v>
      </c>
      <c r="AX491" s="1">
        <f t="shared" si="27"/>
        <v>0</v>
      </c>
      <c r="AY491" s="1" t="b">
        <f t="shared" si="28"/>
        <v>1</v>
      </c>
      <c r="AZ491" s="1" t="e">
        <f t="shared" si="29"/>
        <v>#REF!</v>
      </c>
    </row>
    <row r="492" spans="32:52" ht="15.75" customHeight="1" x14ac:dyDescent="0.2">
      <c r="AF492" s="16">
        <f t="shared" si="15"/>
        <v>0</v>
      </c>
      <c r="AG492" s="17">
        <f t="shared" si="16"/>
        <v>1</v>
      </c>
      <c r="AH492" s="17" t="e">
        <f t="shared" si="17"/>
        <v>#VALUE!</v>
      </c>
      <c r="AI492" s="18" t="e">
        <f>IFERROR(IF(L492="DA",0,IF(L492="TN",VALUE(LEFT(RIGHT(F492,4),1)),IFERROR(VLOOKUP(C492,#REF!,3,0),VLOOKUP(VALUE(C492),#REF!,3,0))*AG492)),AM492+AN492+AO492)</f>
        <v>#VALUE!</v>
      </c>
      <c r="AJ492" s="18">
        <f t="shared" si="18"/>
        <v>0</v>
      </c>
      <c r="AK492" s="19">
        <f t="shared" si="19"/>
        <v>0</v>
      </c>
      <c r="AM492" s="4" t="e">
        <f t="shared" si="20"/>
        <v>#VALUE!</v>
      </c>
      <c r="AN492" s="4" t="e">
        <f t="shared" si="21"/>
        <v>#VALUE!</v>
      </c>
      <c r="AO492" s="1" t="e">
        <f t="shared" si="22"/>
        <v>#VALUE!</v>
      </c>
      <c r="AP492" s="20" t="e">
        <f>VLOOKUP(C492,#REF!,4,0)</f>
        <v>#REF!</v>
      </c>
      <c r="AQ492" s="1">
        <f>IFERROR(VLOOKUP(AF492,#REF!,6,0),IF(AJ492&gt;1,AJ492-1,AJ492))</f>
        <v>0</v>
      </c>
      <c r="AR492" s="1">
        <f>IFERROR(VLOOKUP(AF492,#REF!,24,0),0)</f>
        <v>0</v>
      </c>
      <c r="AS492" s="1" t="e">
        <f t="shared" si="23"/>
        <v>#VALUE!</v>
      </c>
      <c r="AT492" s="1" t="e">
        <f t="shared" si="24"/>
        <v>#VALUE!</v>
      </c>
      <c r="AU492" s="1" t="e">
        <f t="shared" si="25"/>
        <v>#VALUE!</v>
      </c>
      <c r="AV492" s="21">
        <f t="shared" si="26"/>
        <v>0</v>
      </c>
      <c r="AW492" s="21" cm="1">
        <f t="array" ref="AW492">IF(L492="DATN",0,IF(L492="DA",IF(LEN(Q492)=0,0,0.2),IF(L492="TN",IF(H492="KSCQ",1,1.5), _xlfn.SWITCH(H492,"CN",1.5,"KSCQ",1.5,"CTTT",2,"HEDSPI",1.8,"Viet-Phap",1.8,"KSTN",1.8,"ThSKH",2,"ThSKT",2,"SIE",2,"LATS",2,"KSCLC",1.8,0))))</f>
        <v>0</v>
      </c>
      <c r="AX492" s="1">
        <f t="shared" si="27"/>
        <v>0</v>
      </c>
      <c r="AY492" s="1" t="b">
        <f t="shared" si="28"/>
        <v>1</v>
      </c>
      <c r="AZ492" s="1" t="e">
        <f t="shared" si="29"/>
        <v>#REF!</v>
      </c>
    </row>
    <row r="493" spans="32:52" ht="15.75" customHeight="1" x14ac:dyDescent="0.2">
      <c r="AF493" s="16">
        <f t="shared" si="15"/>
        <v>0</v>
      </c>
      <c r="AG493" s="17">
        <f t="shared" si="16"/>
        <v>1</v>
      </c>
      <c r="AH493" s="17" t="e">
        <f t="shared" si="17"/>
        <v>#VALUE!</v>
      </c>
      <c r="AI493" s="18" t="e">
        <f>IFERROR(IF(L493="DA",0,IF(L493="TN",VALUE(LEFT(RIGHT(F493,4),1)),IFERROR(VLOOKUP(C493,#REF!,3,0),VLOOKUP(VALUE(C493),#REF!,3,0))*AG493)),AM493+AN493+AO493)</f>
        <v>#VALUE!</v>
      </c>
      <c r="AJ493" s="18">
        <f t="shared" si="18"/>
        <v>0</v>
      </c>
      <c r="AK493" s="19">
        <f t="shared" si="19"/>
        <v>0</v>
      </c>
      <c r="AM493" s="4" t="e">
        <f t="shared" si="20"/>
        <v>#VALUE!</v>
      </c>
      <c r="AN493" s="4" t="e">
        <f t="shared" si="21"/>
        <v>#VALUE!</v>
      </c>
      <c r="AO493" s="1" t="e">
        <f t="shared" si="22"/>
        <v>#VALUE!</v>
      </c>
      <c r="AP493" s="20" t="e">
        <f>VLOOKUP(C493,#REF!,4,0)</f>
        <v>#REF!</v>
      </c>
      <c r="AQ493" s="1">
        <f>IFERROR(VLOOKUP(AF493,#REF!,6,0),IF(AJ493&gt;1,AJ493-1,AJ493))</f>
        <v>0</v>
      </c>
      <c r="AR493" s="1">
        <f>IFERROR(VLOOKUP(AF493,#REF!,24,0),0)</f>
        <v>0</v>
      </c>
      <c r="AS493" s="1" t="e">
        <f t="shared" si="23"/>
        <v>#VALUE!</v>
      </c>
      <c r="AT493" s="1" t="e">
        <f t="shared" si="24"/>
        <v>#VALUE!</v>
      </c>
      <c r="AU493" s="1" t="e">
        <f t="shared" si="25"/>
        <v>#VALUE!</v>
      </c>
      <c r="AV493" s="21">
        <f t="shared" si="26"/>
        <v>0</v>
      </c>
      <c r="AW493" s="21" cm="1">
        <f t="array" ref="AW493">IF(L493="DATN",0,IF(L493="DA",IF(LEN(Q493)=0,0,0.2),IF(L493="TN",IF(H493="KSCQ",1,1.5), _xlfn.SWITCH(H493,"CN",1.5,"KSCQ",1.5,"CTTT",2,"HEDSPI",1.8,"Viet-Phap",1.8,"KSTN",1.8,"ThSKH",2,"ThSKT",2,"SIE",2,"LATS",2,"KSCLC",1.8,0))))</f>
        <v>0</v>
      </c>
      <c r="AX493" s="1">
        <f t="shared" si="27"/>
        <v>0</v>
      </c>
      <c r="AY493" s="1" t="b">
        <f t="shared" si="28"/>
        <v>1</v>
      </c>
      <c r="AZ493" s="1" t="e">
        <f t="shared" si="29"/>
        <v>#REF!</v>
      </c>
    </row>
    <row r="494" spans="32:52" ht="15.75" customHeight="1" x14ac:dyDescent="0.2">
      <c r="AF494" s="16">
        <f t="shared" si="15"/>
        <v>0</v>
      </c>
      <c r="AG494" s="17">
        <f t="shared" si="16"/>
        <v>1</v>
      </c>
      <c r="AH494" s="17" t="e">
        <f t="shared" si="17"/>
        <v>#VALUE!</v>
      </c>
      <c r="AI494" s="18" t="e">
        <f>IFERROR(IF(L494="DA",0,IF(L494="TN",VALUE(LEFT(RIGHT(F494,4),1)),IFERROR(VLOOKUP(C494,#REF!,3,0),VLOOKUP(VALUE(C494),#REF!,3,0))*AG494)),AM494+AN494+AO494)</f>
        <v>#VALUE!</v>
      </c>
      <c r="AJ494" s="18">
        <f t="shared" si="18"/>
        <v>0</v>
      </c>
      <c r="AK494" s="19">
        <f t="shared" si="19"/>
        <v>0</v>
      </c>
      <c r="AM494" s="4" t="e">
        <f t="shared" si="20"/>
        <v>#VALUE!</v>
      </c>
      <c r="AN494" s="4" t="e">
        <f t="shared" si="21"/>
        <v>#VALUE!</v>
      </c>
      <c r="AO494" s="1" t="e">
        <f t="shared" si="22"/>
        <v>#VALUE!</v>
      </c>
      <c r="AP494" s="20" t="e">
        <f>VLOOKUP(C494,#REF!,4,0)</f>
        <v>#REF!</v>
      </c>
      <c r="AQ494" s="1">
        <f>IFERROR(VLOOKUP(AF494,#REF!,6,0),IF(AJ494&gt;1,AJ494-1,AJ494))</f>
        <v>0</v>
      </c>
      <c r="AR494" s="1">
        <f>IFERROR(VLOOKUP(AF494,#REF!,24,0),0)</f>
        <v>0</v>
      </c>
      <c r="AS494" s="1" t="e">
        <f t="shared" si="23"/>
        <v>#VALUE!</v>
      </c>
      <c r="AT494" s="1" t="e">
        <f t="shared" si="24"/>
        <v>#VALUE!</v>
      </c>
      <c r="AU494" s="1" t="e">
        <f t="shared" si="25"/>
        <v>#VALUE!</v>
      </c>
      <c r="AV494" s="21">
        <f t="shared" si="26"/>
        <v>0</v>
      </c>
      <c r="AW494" s="21" cm="1">
        <f t="array" ref="AW494">IF(L494="DATN",0,IF(L494="DA",IF(LEN(Q494)=0,0,0.2),IF(L494="TN",IF(H494="KSCQ",1,1.5), _xlfn.SWITCH(H494,"CN",1.5,"KSCQ",1.5,"CTTT",2,"HEDSPI",1.8,"Viet-Phap",1.8,"KSTN",1.8,"ThSKH",2,"ThSKT",2,"SIE",2,"LATS",2,"KSCLC",1.8,0))))</f>
        <v>0</v>
      </c>
      <c r="AX494" s="1">
        <f t="shared" si="27"/>
        <v>0</v>
      </c>
      <c r="AY494" s="1" t="b">
        <f t="shared" si="28"/>
        <v>1</v>
      </c>
      <c r="AZ494" s="1" t="e">
        <f t="shared" si="29"/>
        <v>#REF!</v>
      </c>
    </row>
    <row r="495" spans="32:52" ht="15.75" customHeight="1" x14ac:dyDescent="0.2">
      <c r="AF495" s="16">
        <f t="shared" si="15"/>
        <v>0</v>
      </c>
      <c r="AG495" s="17">
        <f t="shared" si="16"/>
        <v>1</v>
      </c>
      <c r="AH495" s="17" t="e">
        <f t="shared" si="17"/>
        <v>#VALUE!</v>
      </c>
      <c r="AI495" s="18" t="e">
        <f>IFERROR(IF(L495="DA",0,IF(L495="TN",VALUE(LEFT(RIGHT(F495,4),1)),IFERROR(VLOOKUP(C495,#REF!,3,0),VLOOKUP(VALUE(C495),#REF!,3,0))*AG495)),AM495+AN495+AO495)</f>
        <v>#VALUE!</v>
      </c>
      <c r="AJ495" s="18">
        <f t="shared" si="18"/>
        <v>0</v>
      </c>
      <c r="AK495" s="19">
        <f t="shared" si="19"/>
        <v>0</v>
      </c>
      <c r="AM495" s="4" t="e">
        <f t="shared" si="20"/>
        <v>#VALUE!</v>
      </c>
      <c r="AN495" s="4" t="e">
        <f t="shared" si="21"/>
        <v>#VALUE!</v>
      </c>
      <c r="AO495" s="1" t="e">
        <f t="shared" si="22"/>
        <v>#VALUE!</v>
      </c>
      <c r="AP495" s="20" t="e">
        <f>VLOOKUP(C495,#REF!,4,0)</f>
        <v>#REF!</v>
      </c>
      <c r="AQ495" s="1">
        <f>IFERROR(VLOOKUP(AF495,#REF!,6,0),IF(AJ495&gt;1,AJ495-1,AJ495))</f>
        <v>0</v>
      </c>
      <c r="AR495" s="1">
        <f>IFERROR(VLOOKUP(AF495,#REF!,24,0),0)</f>
        <v>0</v>
      </c>
      <c r="AS495" s="1" t="e">
        <f t="shared" si="23"/>
        <v>#VALUE!</v>
      </c>
      <c r="AT495" s="1" t="e">
        <f t="shared" si="24"/>
        <v>#VALUE!</v>
      </c>
      <c r="AU495" s="1" t="e">
        <f t="shared" si="25"/>
        <v>#VALUE!</v>
      </c>
      <c r="AV495" s="21">
        <f t="shared" si="26"/>
        <v>0</v>
      </c>
      <c r="AW495" s="21" cm="1">
        <f t="array" ref="AW495">IF(L495="DATN",0,IF(L495="DA",IF(LEN(Q495)=0,0,0.2),IF(L495="TN",IF(H495="KSCQ",1,1.5), _xlfn.SWITCH(H495,"CN",1.5,"KSCQ",1.5,"CTTT",2,"HEDSPI",1.8,"Viet-Phap",1.8,"KSTN",1.8,"ThSKH",2,"ThSKT",2,"SIE",2,"LATS",2,"KSCLC",1.8,0))))</f>
        <v>0</v>
      </c>
      <c r="AX495" s="1">
        <f t="shared" si="27"/>
        <v>0</v>
      </c>
      <c r="AY495" s="1" t="b">
        <f t="shared" si="28"/>
        <v>1</v>
      </c>
      <c r="AZ495" s="1" t="e">
        <f t="shared" si="29"/>
        <v>#REF!</v>
      </c>
    </row>
    <row r="496" spans="32:52" ht="15.75" customHeight="1" x14ac:dyDescent="0.2">
      <c r="AF496" s="16">
        <f t="shared" si="15"/>
        <v>0</v>
      </c>
      <c r="AG496" s="17">
        <f t="shared" si="16"/>
        <v>1</v>
      </c>
      <c r="AH496" s="17" t="e">
        <f t="shared" si="17"/>
        <v>#VALUE!</v>
      </c>
      <c r="AI496" s="18" t="e">
        <f>IFERROR(IF(L496="DA",0,IF(L496="TN",VALUE(LEFT(RIGHT(F496,4),1)),IFERROR(VLOOKUP(C496,#REF!,3,0),VLOOKUP(VALUE(C496),#REF!,3,0))*AG496)),AM496+AN496+AO496)</f>
        <v>#VALUE!</v>
      </c>
      <c r="AJ496" s="18">
        <f t="shared" si="18"/>
        <v>0</v>
      </c>
      <c r="AK496" s="19">
        <f t="shared" si="19"/>
        <v>0</v>
      </c>
      <c r="AM496" s="4" t="e">
        <f t="shared" si="20"/>
        <v>#VALUE!</v>
      </c>
      <c r="AN496" s="4" t="e">
        <f t="shared" si="21"/>
        <v>#VALUE!</v>
      </c>
      <c r="AO496" s="1" t="e">
        <f t="shared" si="22"/>
        <v>#VALUE!</v>
      </c>
      <c r="AP496" s="20" t="e">
        <f>VLOOKUP(C496,#REF!,4,0)</f>
        <v>#REF!</v>
      </c>
      <c r="AQ496" s="1">
        <f>IFERROR(VLOOKUP(AF496,#REF!,6,0),IF(AJ496&gt;1,AJ496-1,AJ496))</f>
        <v>0</v>
      </c>
      <c r="AR496" s="1">
        <f>IFERROR(VLOOKUP(AF496,#REF!,24,0),0)</f>
        <v>0</v>
      </c>
      <c r="AS496" s="1" t="e">
        <f t="shared" si="23"/>
        <v>#VALUE!</v>
      </c>
      <c r="AT496" s="1" t="e">
        <f t="shared" si="24"/>
        <v>#VALUE!</v>
      </c>
      <c r="AU496" s="1" t="e">
        <f t="shared" si="25"/>
        <v>#VALUE!</v>
      </c>
      <c r="AV496" s="21">
        <f t="shared" si="26"/>
        <v>0</v>
      </c>
      <c r="AW496" s="21" cm="1">
        <f t="array" ref="AW496">IF(L496="DATN",0,IF(L496="DA",IF(LEN(Q496)=0,0,0.2),IF(L496="TN",IF(H496="KSCQ",1,1.5), _xlfn.SWITCH(H496,"CN",1.5,"KSCQ",1.5,"CTTT",2,"HEDSPI",1.8,"Viet-Phap",1.8,"KSTN",1.8,"ThSKH",2,"ThSKT",2,"SIE",2,"LATS",2,"KSCLC",1.8,0))))</f>
        <v>0</v>
      </c>
      <c r="AX496" s="1">
        <f t="shared" si="27"/>
        <v>0</v>
      </c>
      <c r="AY496" s="1" t="b">
        <f t="shared" si="28"/>
        <v>1</v>
      </c>
      <c r="AZ496" s="1" t="e">
        <f t="shared" si="29"/>
        <v>#REF!</v>
      </c>
    </row>
    <row r="497" spans="32:52" ht="15.75" customHeight="1" x14ac:dyDescent="0.2">
      <c r="AF497" s="16">
        <f t="shared" si="15"/>
        <v>0</v>
      </c>
      <c r="AG497" s="17">
        <f t="shared" si="16"/>
        <v>1</v>
      </c>
      <c r="AH497" s="17" t="e">
        <f t="shared" si="17"/>
        <v>#VALUE!</v>
      </c>
      <c r="AI497" s="18" t="e">
        <f>IFERROR(IF(L497="DA",0,IF(L497="TN",VALUE(LEFT(RIGHT(F497,4),1)),IFERROR(VLOOKUP(C497,#REF!,3,0),VLOOKUP(VALUE(C497),#REF!,3,0))*AG497)),AM497+AN497+AO497)</f>
        <v>#VALUE!</v>
      </c>
      <c r="AJ497" s="18">
        <f t="shared" si="18"/>
        <v>0</v>
      </c>
      <c r="AK497" s="19">
        <f t="shared" si="19"/>
        <v>0</v>
      </c>
      <c r="AM497" s="4" t="e">
        <f t="shared" si="20"/>
        <v>#VALUE!</v>
      </c>
      <c r="AN497" s="4" t="e">
        <f t="shared" si="21"/>
        <v>#VALUE!</v>
      </c>
      <c r="AO497" s="1" t="e">
        <f t="shared" si="22"/>
        <v>#VALUE!</v>
      </c>
      <c r="AP497" s="20" t="e">
        <f>VLOOKUP(C497,#REF!,4,0)</f>
        <v>#REF!</v>
      </c>
      <c r="AQ497" s="1">
        <f>IFERROR(VLOOKUP(AF497,#REF!,6,0),IF(AJ497&gt;1,AJ497-1,AJ497))</f>
        <v>0</v>
      </c>
      <c r="AR497" s="1">
        <f>IFERROR(VLOOKUP(AF497,#REF!,24,0),0)</f>
        <v>0</v>
      </c>
      <c r="AS497" s="1" t="e">
        <f t="shared" si="23"/>
        <v>#VALUE!</v>
      </c>
      <c r="AT497" s="1" t="e">
        <f t="shared" si="24"/>
        <v>#VALUE!</v>
      </c>
      <c r="AU497" s="1" t="e">
        <f t="shared" si="25"/>
        <v>#VALUE!</v>
      </c>
      <c r="AV497" s="21">
        <f t="shared" si="26"/>
        <v>0</v>
      </c>
      <c r="AW497" s="21" cm="1">
        <f t="array" ref="AW497">IF(L497="DATN",0,IF(L497="DA",IF(LEN(Q497)=0,0,0.2),IF(L497="TN",IF(H497="KSCQ",1,1.5), _xlfn.SWITCH(H497,"CN",1.5,"KSCQ",1.5,"CTTT",2,"HEDSPI",1.8,"Viet-Phap",1.8,"KSTN",1.8,"ThSKH",2,"ThSKT",2,"SIE",2,"LATS",2,"KSCLC",1.8,0))))</f>
        <v>0</v>
      </c>
      <c r="AX497" s="1">
        <f t="shared" si="27"/>
        <v>0</v>
      </c>
      <c r="AY497" s="1" t="b">
        <f t="shared" si="28"/>
        <v>1</v>
      </c>
      <c r="AZ497" s="1" t="e">
        <f t="shared" si="29"/>
        <v>#REF!</v>
      </c>
    </row>
    <row r="498" spans="32:52" ht="15.75" customHeight="1" x14ac:dyDescent="0.2">
      <c r="AF498" s="16">
        <f t="shared" si="15"/>
        <v>0</v>
      </c>
      <c r="AG498" s="17">
        <f t="shared" si="16"/>
        <v>1</v>
      </c>
      <c r="AH498" s="17" t="e">
        <f t="shared" si="17"/>
        <v>#VALUE!</v>
      </c>
      <c r="AI498" s="18" t="e">
        <f>IFERROR(IF(L498="DA",0,IF(L498="TN",VALUE(LEFT(RIGHT(F498,4),1)),IFERROR(VLOOKUP(C498,#REF!,3,0),VLOOKUP(VALUE(C498),#REF!,3,0))*AG498)),AM498+AN498+AO498)</f>
        <v>#VALUE!</v>
      </c>
      <c r="AJ498" s="18">
        <f t="shared" si="18"/>
        <v>0</v>
      </c>
      <c r="AK498" s="19">
        <f t="shared" si="19"/>
        <v>0</v>
      </c>
      <c r="AM498" s="4" t="e">
        <f t="shared" si="20"/>
        <v>#VALUE!</v>
      </c>
      <c r="AN498" s="4" t="e">
        <f t="shared" si="21"/>
        <v>#VALUE!</v>
      </c>
      <c r="AO498" s="1" t="e">
        <f t="shared" si="22"/>
        <v>#VALUE!</v>
      </c>
      <c r="AP498" s="20" t="e">
        <f>VLOOKUP(C498,#REF!,4,0)</f>
        <v>#REF!</v>
      </c>
      <c r="AQ498" s="1">
        <f>IFERROR(VLOOKUP(AF498,#REF!,6,0),IF(AJ498&gt;1,AJ498-1,AJ498))</f>
        <v>0</v>
      </c>
      <c r="AR498" s="1">
        <f>IFERROR(VLOOKUP(AF498,#REF!,24,0),0)</f>
        <v>0</v>
      </c>
      <c r="AS498" s="1" t="e">
        <f t="shared" si="23"/>
        <v>#VALUE!</v>
      </c>
      <c r="AT498" s="1" t="e">
        <f t="shared" si="24"/>
        <v>#VALUE!</v>
      </c>
      <c r="AU498" s="1" t="e">
        <f t="shared" si="25"/>
        <v>#VALUE!</v>
      </c>
      <c r="AV498" s="21">
        <f t="shared" si="26"/>
        <v>0</v>
      </c>
      <c r="AW498" s="21" cm="1">
        <f t="array" ref="AW498">IF(L498="DATN",0,IF(L498="DA",IF(LEN(Q498)=0,0,0.2),IF(L498="TN",IF(H498="KSCQ",1,1.5), _xlfn.SWITCH(H498,"CN",1.5,"KSCQ",1.5,"CTTT",2,"HEDSPI",1.8,"Viet-Phap",1.8,"KSTN",1.8,"ThSKH",2,"ThSKT",2,"SIE",2,"LATS",2,"KSCLC",1.8,0))))</f>
        <v>0</v>
      </c>
      <c r="AX498" s="1">
        <f t="shared" si="27"/>
        <v>0</v>
      </c>
      <c r="AY498" s="1" t="b">
        <f t="shared" si="28"/>
        <v>1</v>
      </c>
      <c r="AZ498" s="1" t="e">
        <f t="shared" si="29"/>
        <v>#REF!</v>
      </c>
    </row>
    <row r="499" spans="32:52" ht="15.75" customHeight="1" x14ac:dyDescent="0.2">
      <c r="AF499" s="16">
        <f t="shared" si="15"/>
        <v>0</v>
      </c>
      <c r="AG499" s="17">
        <f t="shared" si="16"/>
        <v>1</v>
      </c>
      <c r="AH499" s="17" t="e">
        <f t="shared" si="17"/>
        <v>#VALUE!</v>
      </c>
      <c r="AI499" s="18" t="e">
        <f>IFERROR(IF(L499="DA",0,IF(L499="TN",VALUE(LEFT(RIGHT(F499,4),1)),IFERROR(VLOOKUP(C499,#REF!,3,0),VLOOKUP(VALUE(C499),#REF!,3,0))*AG499)),AM499+AN499+AO499)</f>
        <v>#VALUE!</v>
      </c>
      <c r="AJ499" s="18">
        <f t="shared" si="18"/>
        <v>0</v>
      </c>
      <c r="AK499" s="19">
        <f t="shared" si="19"/>
        <v>0</v>
      </c>
      <c r="AM499" s="4" t="e">
        <f t="shared" si="20"/>
        <v>#VALUE!</v>
      </c>
      <c r="AN499" s="4" t="e">
        <f t="shared" si="21"/>
        <v>#VALUE!</v>
      </c>
      <c r="AO499" s="1" t="e">
        <f t="shared" si="22"/>
        <v>#VALUE!</v>
      </c>
      <c r="AP499" s="20" t="e">
        <f>VLOOKUP(C499,#REF!,4,0)</f>
        <v>#REF!</v>
      </c>
      <c r="AQ499" s="1">
        <f>IFERROR(VLOOKUP(AF499,#REF!,6,0),IF(AJ499&gt;1,AJ499-1,AJ499))</f>
        <v>0</v>
      </c>
      <c r="AR499" s="1">
        <f>IFERROR(VLOOKUP(AF499,#REF!,24,0),0)</f>
        <v>0</v>
      </c>
      <c r="AS499" s="1" t="e">
        <f t="shared" si="23"/>
        <v>#VALUE!</v>
      </c>
      <c r="AT499" s="1" t="e">
        <f t="shared" si="24"/>
        <v>#VALUE!</v>
      </c>
      <c r="AU499" s="1" t="e">
        <f t="shared" si="25"/>
        <v>#VALUE!</v>
      </c>
      <c r="AV499" s="21">
        <f t="shared" si="26"/>
        <v>0</v>
      </c>
      <c r="AW499" s="21" cm="1">
        <f t="array" ref="AW499">IF(L499="DATN",0,IF(L499="DA",IF(LEN(Q499)=0,0,0.2),IF(L499="TN",IF(H499="KSCQ",1,1.5), _xlfn.SWITCH(H499,"CN",1.5,"KSCQ",1.5,"CTTT",2,"HEDSPI",1.8,"Viet-Phap",1.8,"KSTN",1.8,"ThSKH",2,"ThSKT",2,"SIE",2,"LATS",2,"KSCLC",1.8,0))))</f>
        <v>0</v>
      </c>
      <c r="AX499" s="1">
        <f t="shared" si="27"/>
        <v>0</v>
      </c>
      <c r="AY499" s="1" t="b">
        <f t="shared" si="28"/>
        <v>1</v>
      </c>
      <c r="AZ499" s="1" t="e">
        <f t="shared" si="29"/>
        <v>#REF!</v>
      </c>
    </row>
    <row r="500" spans="32:52" ht="15.75" customHeight="1" x14ac:dyDescent="0.2">
      <c r="AF500" s="16">
        <f t="shared" si="15"/>
        <v>0</v>
      </c>
      <c r="AG500" s="17">
        <f t="shared" si="16"/>
        <v>1</v>
      </c>
      <c r="AH500" s="17" t="e">
        <f t="shared" si="17"/>
        <v>#VALUE!</v>
      </c>
      <c r="AI500" s="18" t="e">
        <f>IFERROR(IF(L500="DA",0,IF(L500="TN",VALUE(LEFT(RIGHT(F500,4),1)),IFERROR(VLOOKUP(C500,#REF!,3,0),VLOOKUP(VALUE(C500),#REF!,3,0))*AG500)),AM500+AN500+AO500)</f>
        <v>#VALUE!</v>
      </c>
      <c r="AJ500" s="18">
        <f t="shared" si="18"/>
        <v>0</v>
      </c>
      <c r="AK500" s="19">
        <f t="shared" si="19"/>
        <v>0</v>
      </c>
      <c r="AM500" s="4" t="e">
        <f t="shared" si="20"/>
        <v>#VALUE!</v>
      </c>
      <c r="AN500" s="4" t="e">
        <f t="shared" si="21"/>
        <v>#VALUE!</v>
      </c>
      <c r="AO500" s="1" t="e">
        <f t="shared" si="22"/>
        <v>#VALUE!</v>
      </c>
      <c r="AP500" s="20" t="e">
        <f>VLOOKUP(C500,#REF!,4,0)</f>
        <v>#REF!</v>
      </c>
      <c r="AQ500" s="1">
        <f>IFERROR(VLOOKUP(AF500,#REF!,6,0),IF(AJ500&gt;1,AJ500-1,AJ500))</f>
        <v>0</v>
      </c>
      <c r="AR500" s="1">
        <f>IFERROR(VLOOKUP(AF500,#REF!,24,0),0)</f>
        <v>0</v>
      </c>
      <c r="AS500" s="1" t="e">
        <f t="shared" si="23"/>
        <v>#VALUE!</v>
      </c>
      <c r="AT500" s="1" t="e">
        <f t="shared" si="24"/>
        <v>#VALUE!</v>
      </c>
      <c r="AU500" s="1" t="e">
        <f t="shared" si="25"/>
        <v>#VALUE!</v>
      </c>
      <c r="AV500" s="21">
        <f t="shared" si="26"/>
        <v>0</v>
      </c>
      <c r="AW500" s="21" cm="1">
        <f t="array" ref="AW500">IF(L500="DATN",0,IF(L500="DA",IF(LEN(Q500)=0,0,0.2),IF(L500="TN",IF(H500="KSCQ",1,1.5), _xlfn.SWITCH(H500,"CN",1.5,"KSCQ",1.5,"CTTT",2,"HEDSPI",1.8,"Viet-Phap",1.8,"KSTN",1.8,"ThSKH",2,"ThSKT",2,"SIE",2,"LATS",2,"KSCLC",1.8,0))))</f>
        <v>0</v>
      </c>
      <c r="AX500" s="1">
        <f t="shared" si="27"/>
        <v>0</v>
      </c>
      <c r="AY500" s="1" t="b">
        <f t="shared" si="28"/>
        <v>1</v>
      </c>
      <c r="AZ500" s="1" t="e">
        <f t="shared" si="29"/>
        <v>#REF!</v>
      </c>
    </row>
    <row r="501" spans="32:52" ht="15.75" customHeight="1" x14ac:dyDescent="0.2">
      <c r="AF501" s="16">
        <f t="shared" si="15"/>
        <v>0</v>
      </c>
      <c r="AG501" s="17">
        <f t="shared" si="16"/>
        <v>1</v>
      </c>
      <c r="AH501" s="17" t="e">
        <f t="shared" si="17"/>
        <v>#VALUE!</v>
      </c>
      <c r="AI501" s="18" t="e">
        <f>IFERROR(IF(L501="DA",0,IF(L501="TN",VALUE(LEFT(RIGHT(F501,4),1)),IFERROR(VLOOKUP(C501,#REF!,3,0),VLOOKUP(VALUE(C501),#REF!,3,0))*AG501)),AM501+AN501+AO501)</f>
        <v>#VALUE!</v>
      </c>
      <c r="AJ501" s="18">
        <f t="shared" si="18"/>
        <v>0</v>
      </c>
      <c r="AK501" s="19">
        <f t="shared" si="19"/>
        <v>0</v>
      </c>
      <c r="AM501" s="4" t="e">
        <f t="shared" si="20"/>
        <v>#VALUE!</v>
      </c>
      <c r="AN501" s="4" t="e">
        <f t="shared" si="21"/>
        <v>#VALUE!</v>
      </c>
      <c r="AO501" s="1" t="e">
        <f t="shared" si="22"/>
        <v>#VALUE!</v>
      </c>
      <c r="AP501" s="20" t="e">
        <f>VLOOKUP(C501,#REF!,4,0)</f>
        <v>#REF!</v>
      </c>
      <c r="AQ501" s="1">
        <f>IFERROR(VLOOKUP(AF501,#REF!,6,0),IF(AJ501&gt;1,AJ501-1,AJ501))</f>
        <v>0</v>
      </c>
      <c r="AR501" s="1">
        <f>IFERROR(VLOOKUP(AF501,#REF!,24,0),0)</f>
        <v>0</v>
      </c>
      <c r="AS501" s="1" t="e">
        <f t="shared" si="23"/>
        <v>#VALUE!</v>
      </c>
      <c r="AT501" s="1" t="e">
        <f t="shared" si="24"/>
        <v>#VALUE!</v>
      </c>
      <c r="AU501" s="1" t="e">
        <f t="shared" si="25"/>
        <v>#VALUE!</v>
      </c>
      <c r="AV501" s="21">
        <f t="shared" si="26"/>
        <v>0</v>
      </c>
      <c r="AW501" s="21" cm="1">
        <f t="array" ref="AW501">IF(L501="DATN",0,IF(L501="DA",IF(LEN(Q501)=0,0,0.2),IF(L501="TN",IF(H501="KSCQ",1,1.5), _xlfn.SWITCH(H501,"CN",1.5,"KSCQ",1.5,"CTTT",2,"HEDSPI",1.8,"Viet-Phap",1.8,"KSTN",1.8,"ThSKH",2,"ThSKT",2,"SIE",2,"LATS",2,"KSCLC",1.8,0))))</f>
        <v>0</v>
      </c>
      <c r="AX501" s="1">
        <f t="shared" si="27"/>
        <v>0</v>
      </c>
      <c r="AY501" s="1" t="b">
        <f t="shared" si="28"/>
        <v>1</v>
      </c>
      <c r="AZ501" s="1" t="e">
        <f t="shared" si="29"/>
        <v>#REF!</v>
      </c>
    </row>
    <row r="502" spans="32:52" ht="15.75" customHeight="1" x14ac:dyDescent="0.2">
      <c r="AF502" s="16">
        <f t="shared" si="15"/>
        <v>0</v>
      </c>
      <c r="AG502" s="17">
        <f t="shared" si="16"/>
        <v>1</v>
      </c>
      <c r="AH502" s="17" t="e">
        <f t="shared" si="17"/>
        <v>#VALUE!</v>
      </c>
      <c r="AI502" s="18" t="e">
        <f>IFERROR(IF(L502="DA",0,IF(L502="TN",VALUE(LEFT(RIGHT(F502,4),1)),IFERROR(VLOOKUP(C502,#REF!,3,0),VLOOKUP(VALUE(C502),#REF!,3,0))*AG502)),AM502+AN502+AO502)</f>
        <v>#VALUE!</v>
      </c>
      <c r="AJ502" s="18">
        <f t="shared" si="18"/>
        <v>0</v>
      </c>
      <c r="AK502" s="19">
        <f t="shared" si="19"/>
        <v>0</v>
      </c>
      <c r="AM502" s="4" t="e">
        <f t="shared" si="20"/>
        <v>#VALUE!</v>
      </c>
      <c r="AN502" s="4" t="e">
        <f t="shared" si="21"/>
        <v>#VALUE!</v>
      </c>
      <c r="AO502" s="1" t="e">
        <f t="shared" si="22"/>
        <v>#VALUE!</v>
      </c>
      <c r="AP502" s="20" t="e">
        <f>VLOOKUP(C502,#REF!,4,0)</f>
        <v>#REF!</v>
      </c>
      <c r="AQ502" s="1">
        <f>IFERROR(VLOOKUP(AF502,#REF!,6,0),IF(AJ502&gt;1,AJ502-1,AJ502))</f>
        <v>0</v>
      </c>
      <c r="AR502" s="1">
        <f>IFERROR(VLOOKUP(AF502,#REF!,24,0),0)</f>
        <v>0</v>
      </c>
      <c r="AS502" s="1" t="e">
        <f t="shared" si="23"/>
        <v>#VALUE!</v>
      </c>
      <c r="AT502" s="1" t="e">
        <f t="shared" si="24"/>
        <v>#VALUE!</v>
      </c>
      <c r="AU502" s="1" t="e">
        <f t="shared" si="25"/>
        <v>#VALUE!</v>
      </c>
      <c r="AV502" s="21">
        <f t="shared" si="26"/>
        <v>0</v>
      </c>
      <c r="AW502" s="21" cm="1">
        <f t="array" ref="AW502">IF(L502="DATN",0,IF(L502="DA",IF(LEN(Q502)=0,0,0.2),IF(L502="TN",IF(H502="KSCQ",1,1.5), _xlfn.SWITCH(H502,"CN",1.5,"KSCQ",1.5,"CTTT",2,"HEDSPI",1.8,"Viet-Phap",1.8,"KSTN",1.8,"ThSKH",2,"ThSKT",2,"SIE",2,"LATS",2,"KSCLC",1.8,0))))</f>
        <v>0</v>
      </c>
      <c r="AX502" s="1">
        <f t="shared" si="27"/>
        <v>0</v>
      </c>
      <c r="AY502" s="1" t="b">
        <f t="shared" si="28"/>
        <v>1</v>
      </c>
      <c r="AZ502" s="1" t="e">
        <f t="shared" si="29"/>
        <v>#REF!</v>
      </c>
    </row>
    <row r="503" spans="32:52" ht="15.75" customHeight="1" x14ac:dyDescent="0.2">
      <c r="AF503" s="16">
        <f t="shared" si="15"/>
        <v>0</v>
      </c>
      <c r="AG503" s="17">
        <f t="shared" si="16"/>
        <v>1</v>
      </c>
      <c r="AH503" s="17" t="e">
        <f t="shared" si="17"/>
        <v>#VALUE!</v>
      </c>
      <c r="AI503" s="18" t="e">
        <f>IFERROR(IF(L503="DA",0,IF(L503="TN",VALUE(LEFT(RIGHT(F503,4),1)),IFERROR(VLOOKUP(C503,#REF!,3,0),VLOOKUP(VALUE(C503),#REF!,3,0))*AG503)),AM503+AN503+AO503)</f>
        <v>#VALUE!</v>
      </c>
      <c r="AJ503" s="18">
        <f t="shared" si="18"/>
        <v>0</v>
      </c>
      <c r="AK503" s="19">
        <f t="shared" si="19"/>
        <v>0</v>
      </c>
      <c r="AM503" s="4" t="e">
        <f t="shared" si="20"/>
        <v>#VALUE!</v>
      </c>
      <c r="AN503" s="4" t="e">
        <f t="shared" si="21"/>
        <v>#VALUE!</v>
      </c>
      <c r="AO503" s="1" t="e">
        <f t="shared" si="22"/>
        <v>#VALUE!</v>
      </c>
      <c r="AP503" s="20" t="e">
        <f>VLOOKUP(C503,#REF!,4,0)</f>
        <v>#REF!</v>
      </c>
      <c r="AQ503" s="1">
        <f>IFERROR(VLOOKUP(AF503,#REF!,6,0),IF(AJ503&gt;1,AJ503-1,AJ503))</f>
        <v>0</v>
      </c>
      <c r="AR503" s="1">
        <f>IFERROR(VLOOKUP(AF503,#REF!,24,0),0)</f>
        <v>0</v>
      </c>
      <c r="AS503" s="1" t="e">
        <f t="shared" si="23"/>
        <v>#VALUE!</v>
      </c>
      <c r="AT503" s="1" t="e">
        <f t="shared" si="24"/>
        <v>#VALUE!</v>
      </c>
      <c r="AU503" s="1" t="e">
        <f t="shared" si="25"/>
        <v>#VALUE!</v>
      </c>
      <c r="AV503" s="21">
        <f t="shared" si="26"/>
        <v>0</v>
      </c>
      <c r="AW503" s="21" cm="1">
        <f t="array" ref="AW503">IF(L503="DATN",0,IF(L503="DA",IF(LEN(Q503)=0,0,0.2),IF(L503="TN",IF(H503="KSCQ",1,1.5), _xlfn.SWITCH(H503,"CN",1.5,"KSCQ",1.5,"CTTT",2,"HEDSPI",1.8,"Viet-Phap",1.8,"KSTN",1.8,"ThSKH",2,"ThSKT",2,"SIE",2,"LATS",2,"KSCLC",1.8,0))))</f>
        <v>0</v>
      </c>
      <c r="AX503" s="1">
        <f t="shared" si="27"/>
        <v>0</v>
      </c>
      <c r="AY503" s="1" t="b">
        <f t="shared" si="28"/>
        <v>1</v>
      </c>
      <c r="AZ503" s="1" t="e">
        <f t="shared" si="29"/>
        <v>#REF!</v>
      </c>
    </row>
    <row r="504" spans="32:52" ht="15.75" customHeight="1" x14ac:dyDescent="0.2">
      <c r="AF504" s="16">
        <f t="shared" si="15"/>
        <v>0</v>
      </c>
      <c r="AG504" s="17">
        <f t="shared" si="16"/>
        <v>1</v>
      </c>
      <c r="AH504" s="17" t="e">
        <f t="shared" si="17"/>
        <v>#VALUE!</v>
      </c>
      <c r="AI504" s="18" t="e">
        <f>IFERROR(IF(L504="DA",0,IF(L504="TN",VALUE(LEFT(RIGHT(F504,4),1)),IFERROR(VLOOKUP(C504,#REF!,3,0),VLOOKUP(VALUE(C504),#REF!,3,0))*AG504)),AM504+AN504+AO504)</f>
        <v>#VALUE!</v>
      </c>
      <c r="AJ504" s="18">
        <f t="shared" si="18"/>
        <v>0</v>
      </c>
      <c r="AK504" s="19">
        <f t="shared" si="19"/>
        <v>0</v>
      </c>
      <c r="AM504" s="4" t="e">
        <f t="shared" si="20"/>
        <v>#VALUE!</v>
      </c>
      <c r="AN504" s="4" t="e">
        <f t="shared" si="21"/>
        <v>#VALUE!</v>
      </c>
      <c r="AO504" s="1" t="e">
        <f t="shared" si="22"/>
        <v>#VALUE!</v>
      </c>
      <c r="AP504" s="20" t="e">
        <f>VLOOKUP(C504,#REF!,4,0)</f>
        <v>#REF!</v>
      </c>
      <c r="AQ504" s="1">
        <f>IFERROR(VLOOKUP(AF504,#REF!,6,0),IF(AJ504&gt;1,AJ504-1,AJ504))</f>
        <v>0</v>
      </c>
      <c r="AR504" s="1">
        <f>IFERROR(VLOOKUP(AF504,#REF!,24,0),0)</f>
        <v>0</v>
      </c>
      <c r="AS504" s="1" t="e">
        <f t="shared" si="23"/>
        <v>#VALUE!</v>
      </c>
      <c r="AT504" s="1" t="e">
        <f t="shared" si="24"/>
        <v>#VALUE!</v>
      </c>
      <c r="AU504" s="1" t="e">
        <f t="shared" si="25"/>
        <v>#VALUE!</v>
      </c>
      <c r="AV504" s="21">
        <f t="shared" si="26"/>
        <v>0</v>
      </c>
      <c r="AW504" s="21" cm="1">
        <f t="array" ref="AW504">IF(L504="DATN",0,IF(L504="DA",IF(LEN(Q504)=0,0,0.2),IF(L504="TN",IF(H504="KSCQ",1,1.5), _xlfn.SWITCH(H504,"CN",1.5,"KSCQ",1.5,"CTTT",2,"HEDSPI",1.8,"Viet-Phap",1.8,"KSTN",1.8,"ThSKH",2,"ThSKT",2,"SIE",2,"LATS",2,"KSCLC",1.8,0))))</f>
        <v>0</v>
      </c>
      <c r="AX504" s="1">
        <f t="shared" si="27"/>
        <v>0</v>
      </c>
      <c r="AY504" s="1" t="b">
        <f t="shared" si="28"/>
        <v>1</v>
      </c>
      <c r="AZ504" s="1" t="e">
        <f t="shared" si="29"/>
        <v>#REF!</v>
      </c>
    </row>
    <row r="505" spans="32:52" ht="15.75" customHeight="1" x14ac:dyDescent="0.2">
      <c r="AF505" s="16">
        <f t="shared" si="15"/>
        <v>0</v>
      </c>
      <c r="AG505" s="17">
        <f t="shared" si="16"/>
        <v>1</v>
      </c>
      <c r="AH505" s="17" t="e">
        <f t="shared" si="17"/>
        <v>#VALUE!</v>
      </c>
      <c r="AI505" s="18" t="e">
        <f>IFERROR(IF(L505="DA",0,IF(L505="TN",VALUE(LEFT(RIGHT(F505,4),1)),IFERROR(VLOOKUP(C505,#REF!,3,0),VLOOKUP(VALUE(C505),#REF!,3,0))*AG505)),AM505+AN505+AO505)</f>
        <v>#VALUE!</v>
      </c>
      <c r="AJ505" s="18">
        <f t="shared" si="18"/>
        <v>0</v>
      </c>
      <c r="AK505" s="19">
        <f t="shared" si="19"/>
        <v>0</v>
      </c>
      <c r="AM505" s="4" t="e">
        <f t="shared" si="20"/>
        <v>#VALUE!</v>
      </c>
      <c r="AN505" s="4" t="e">
        <f t="shared" si="21"/>
        <v>#VALUE!</v>
      </c>
      <c r="AO505" s="1" t="e">
        <f t="shared" si="22"/>
        <v>#VALUE!</v>
      </c>
      <c r="AP505" s="20" t="e">
        <f>VLOOKUP(C505,#REF!,4,0)</f>
        <v>#REF!</v>
      </c>
      <c r="AQ505" s="1">
        <f>IFERROR(VLOOKUP(AF505,#REF!,6,0),IF(AJ505&gt;1,AJ505-1,AJ505))</f>
        <v>0</v>
      </c>
      <c r="AR505" s="1">
        <f>IFERROR(VLOOKUP(AF505,#REF!,24,0),0)</f>
        <v>0</v>
      </c>
      <c r="AS505" s="1" t="e">
        <f t="shared" si="23"/>
        <v>#VALUE!</v>
      </c>
      <c r="AT505" s="1" t="e">
        <f t="shared" si="24"/>
        <v>#VALUE!</v>
      </c>
      <c r="AU505" s="1" t="e">
        <f t="shared" si="25"/>
        <v>#VALUE!</v>
      </c>
      <c r="AV505" s="21">
        <f t="shared" si="26"/>
        <v>0</v>
      </c>
      <c r="AW505" s="21" cm="1">
        <f t="array" ref="AW505">IF(L505="DATN",0,IF(L505="DA",IF(LEN(Q505)=0,0,0.2),IF(L505="TN",IF(H505="KSCQ",1,1.5), _xlfn.SWITCH(H505,"CN",1.5,"KSCQ",1.5,"CTTT",2,"HEDSPI",1.8,"Viet-Phap",1.8,"KSTN",1.8,"ThSKH",2,"ThSKT",2,"SIE",2,"LATS",2,"KSCLC",1.8,0))))</f>
        <v>0</v>
      </c>
      <c r="AX505" s="1">
        <f t="shared" si="27"/>
        <v>0</v>
      </c>
      <c r="AY505" s="1" t="b">
        <f t="shared" si="28"/>
        <v>1</v>
      </c>
      <c r="AZ505" s="1" t="e">
        <f t="shared" si="29"/>
        <v>#REF!</v>
      </c>
    </row>
    <row r="506" spans="32:52" ht="15.75" customHeight="1" x14ac:dyDescent="0.2">
      <c r="AF506" s="16">
        <f t="shared" si="15"/>
        <v>0</v>
      </c>
      <c r="AG506" s="17">
        <f t="shared" si="16"/>
        <v>1</v>
      </c>
      <c r="AH506" s="17" t="e">
        <f t="shared" si="17"/>
        <v>#VALUE!</v>
      </c>
      <c r="AI506" s="18" t="e">
        <f>IFERROR(IF(L506="DA",0,IF(L506="TN",VALUE(LEFT(RIGHT(F506,4),1)),IFERROR(VLOOKUP(C506,#REF!,3,0),VLOOKUP(VALUE(C506),#REF!,3,0))*AG506)),AM506+AN506+AO506)</f>
        <v>#VALUE!</v>
      </c>
      <c r="AJ506" s="18">
        <f t="shared" si="18"/>
        <v>0</v>
      </c>
      <c r="AK506" s="19">
        <f t="shared" si="19"/>
        <v>0</v>
      </c>
      <c r="AM506" s="4" t="e">
        <f t="shared" si="20"/>
        <v>#VALUE!</v>
      </c>
      <c r="AN506" s="4" t="e">
        <f t="shared" si="21"/>
        <v>#VALUE!</v>
      </c>
      <c r="AO506" s="1" t="e">
        <f t="shared" si="22"/>
        <v>#VALUE!</v>
      </c>
      <c r="AP506" s="20" t="e">
        <f>VLOOKUP(C506,#REF!,4,0)</f>
        <v>#REF!</v>
      </c>
      <c r="AQ506" s="1">
        <f>IFERROR(VLOOKUP(AF506,#REF!,6,0),IF(AJ506&gt;1,AJ506-1,AJ506))</f>
        <v>0</v>
      </c>
      <c r="AR506" s="1">
        <f>IFERROR(VLOOKUP(AF506,#REF!,24,0),0)</f>
        <v>0</v>
      </c>
      <c r="AS506" s="1" t="e">
        <f t="shared" si="23"/>
        <v>#VALUE!</v>
      </c>
      <c r="AT506" s="1" t="e">
        <f t="shared" si="24"/>
        <v>#VALUE!</v>
      </c>
      <c r="AU506" s="1" t="e">
        <f t="shared" si="25"/>
        <v>#VALUE!</v>
      </c>
      <c r="AV506" s="21">
        <f t="shared" si="26"/>
        <v>0</v>
      </c>
      <c r="AW506" s="21" cm="1">
        <f t="array" ref="AW506">IF(L506="DATN",0,IF(L506="DA",IF(LEN(Q506)=0,0,0.2),IF(L506="TN",IF(H506="KSCQ",1,1.5), _xlfn.SWITCH(H506,"CN",1.5,"KSCQ",1.5,"CTTT",2,"HEDSPI",1.8,"Viet-Phap",1.8,"KSTN",1.8,"ThSKH",2,"ThSKT",2,"SIE",2,"LATS",2,"KSCLC",1.8,0))))</f>
        <v>0</v>
      </c>
      <c r="AX506" s="1">
        <f t="shared" si="27"/>
        <v>0</v>
      </c>
      <c r="AY506" s="1" t="b">
        <f t="shared" si="28"/>
        <v>1</v>
      </c>
      <c r="AZ506" s="1" t="e">
        <f t="shared" si="29"/>
        <v>#REF!</v>
      </c>
    </row>
    <row r="507" spans="32:52" ht="15.75" customHeight="1" x14ac:dyDescent="0.2">
      <c r="AF507" s="16">
        <f t="shared" si="15"/>
        <v>0</v>
      </c>
      <c r="AG507" s="17">
        <f t="shared" si="16"/>
        <v>1</v>
      </c>
      <c r="AH507" s="17" t="e">
        <f t="shared" si="17"/>
        <v>#VALUE!</v>
      </c>
      <c r="AI507" s="18" t="e">
        <f>IFERROR(IF(L507="DA",0,IF(L507="TN",VALUE(LEFT(RIGHT(F507,4),1)),IFERROR(VLOOKUP(C507,#REF!,3,0),VLOOKUP(VALUE(C507),#REF!,3,0))*AG507)),AM507+AN507+AO507)</f>
        <v>#VALUE!</v>
      </c>
      <c r="AJ507" s="18">
        <f t="shared" si="18"/>
        <v>0</v>
      </c>
      <c r="AK507" s="19">
        <f t="shared" si="19"/>
        <v>0</v>
      </c>
      <c r="AM507" s="4" t="e">
        <f t="shared" si="20"/>
        <v>#VALUE!</v>
      </c>
      <c r="AN507" s="4" t="e">
        <f t="shared" si="21"/>
        <v>#VALUE!</v>
      </c>
      <c r="AO507" s="1" t="e">
        <f t="shared" si="22"/>
        <v>#VALUE!</v>
      </c>
      <c r="AP507" s="20" t="e">
        <f>VLOOKUP(C507,#REF!,4,0)</f>
        <v>#REF!</v>
      </c>
      <c r="AQ507" s="1">
        <f>IFERROR(VLOOKUP(AF507,#REF!,6,0),IF(AJ507&gt;1,AJ507-1,AJ507))</f>
        <v>0</v>
      </c>
      <c r="AR507" s="1">
        <f>IFERROR(VLOOKUP(AF507,#REF!,24,0),0)</f>
        <v>0</v>
      </c>
      <c r="AS507" s="1" t="e">
        <f t="shared" si="23"/>
        <v>#VALUE!</v>
      </c>
      <c r="AT507" s="1" t="e">
        <f t="shared" si="24"/>
        <v>#VALUE!</v>
      </c>
      <c r="AU507" s="1" t="e">
        <f t="shared" si="25"/>
        <v>#VALUE!</v>
      </c>
      <c r="AV507" s="21">
        <f t="shared" si="26"/>
        <v>0</v>
      </c>
      <c r="AW507" s="21" cm="1">
        <f t="array" ref="AW507">IF(L507="DATN",0,IF(L507="DA",IF(LEN(Q507)=0,0,0.2),IF(L507="TN",IF(H507="KSCQ",1,1.5), _xlfn.SWITCH(H507,"CN",1.5,"KSCQ",1.5,"CTTT",2,"HEDSPI",1.8,"Viet-Phap",1.8,"KSTN",1.8,"ThSKH",2,"ThSKT",2,"SIE",2,"LATS",2,"KSCLC",1.8,0))))</f>
        <v>0</v>
      </c>
      <c r="AX507" s="1">
        <f t="shared" si="27"/>
        <v>0</v>
      </c>
      <c r="AY507" s="1" t="b">
        <f t="shared" si="28"/>
        <v>1</v>
      </c>
      <c r="AZ507" s="1" t="e">
        <f t="shared" si="29"/>
        <v>#REF!</v>
      </c>
    </row>
    <row r="508" spans="32:52" ht="15.75" customHeight="1" x14ac:dyDescent="0.2">
      <c r="AF508" s="16">
        <f t="shared" si="15"/>
        <v>0</v>
      </c>
      <c r="AG508" s="17">
        <f t="shared" si="16"/>
        <v>1</v>
      </c>
      <c r="AH508" s="17" t="e">
        <f t="shared" si="17"/>
        <v>#VALUE!</v>
      </c>
      <c r="AI508" s="18" t="e">
        <f>IFERROR(IF(L508="DA",0,IF(L508="TN",VALUE(LEFT(RIGHT(F508,4),1)),IFERROR(VLOOKUP(C508,#REF!,3,0),VLOOKUP(VALUE(C508),#REF!,3,0))*AG508)),AM508+AN508+AO508)</f>
        <v>#VALUE!</v>
      </c>
      <c r="AJ508" s="18">
        <f t="shared" si="18"/>
        <v>0</v>
      </c>
      <c r="AK508" s="19">
        <f t="shared" si="19"/>
        <v>0</v>
      </c>
      <c r="AM508" s="4" t="e">
        <f t="shared" si="20"/>
        <v>#VALUE!</v>
      </c>
      <c r="AN508" s="4" t="e">
        <f t="shared" si="21"/>
        <v>#VALUE!</v>
      </c>
      <c r="AO508" s="1" t="e">
        <f t="shared" si="22"/>
        <v>#VALUE!</v>
      </c>
      <c r="AP508" s="20" t="e">
        <f>VLOOKUP(C508,#REF!,4,0)</f>
        <v>#REF!</v>
      </c>
      <c r="AQ508" s="1">
        <f>IFERROR(VLOOKUP(AF508,#REF!,6,0),IF(AJ508&gt;1,AJ508-1,AJ508))</f>
        <v>0</v>
      </c>
      <c r="AR508" s="1">
        <f>IFERROR(VLOOKUP(AF508,#REF!,24,0),0)</f>
        <v>0</v>
      </c>
      <c r="AS508" s="1" t="e">
        <f t="shared" si="23"/>
        <v>#VALUE!</v>
      </c>
      <c r="AT508" s="1" t="e">
        <f t="shared" si="24"/>
        <v>#VALUE!</v>
      </c>
      <c r="AU508" s="1" t="e">
        <f t="shared" si="25"/>
        <v>#VALUE!</v>
      </c>
      <c r="AV508" s="21">
        <f t="shared" si="26"/>
        <v>0</v>
      </c>
      <c r="AW508" s="21" cm="1">
        <f t="array" ref="AW508">IF(L508="DATN",0,IF(L508="DA",IF(LEN(Q508)=0,0,0.2),IF(L508="TN",IF(H508="KSCQ",1,1.5), _xlfn.SWITCH(H508,"CN",1.5,"KSCQ",1.5,"CTTT",2,"HEDSPI",1.8,"Viet-Phap",1.8,"KSTN",1.8,"ThSKH",2,"ThSKT",2,"SIE",2,"LATS",2,"KSCLC",1.8,0))))</f>
        <v>0</v>
      </c>
      <c r="AX508" s="1">
        <f t="shared" si="27"/>
        <v>0</v>
      </c>
      <c r="AY508" s="1" t="b">
        <f t="shared" si="28"/>
        <v>1</v>
      </c>
      <c r="AZ508" s="1" t="e">
        <f t="shared" si="29"/>
        <v>#REF!</v>
      </c>
    </row>
    <row r="509" spans="32:52" ht="15.75" customHeight="1" x14ac:dyDescent="0.2">
      <c r="AF509" s="16">
        <f t="shared" si="15"/>
        <v>0</v>
      </c>
      <c r="AG509" s="17">
        <f t="shared" si="16"/>
        <v>1</v>
      </c>
      <c r="AH509" s="17" t="e">
        <f t="shared" si="17"/>
        <v>#VALUE!</v>
      </c>
      <c r="AI509" s="18" t="e">
        <f>IFERROR(IF(L509="DA",0,IF(L509="TN",VALUE(LEFT(RIGHT(F509,4),1)),IFERROR(VLOOKUP(C509,#REF!,3,0),VLOOKUP(VALUE(C509),#REF!,3,0))*AG509)),AM509+AN509+AO509)</f>
        <v>#VALUE!</v>
      </c>
      <c r="AJ509" s="18">
        <f t="shared" si="18"/>
        <v>0</v>
      </c>
      <c r="AK509" s="19">
        <f t="shared" si="19"/>
        <v>0</v>
      </c>
      <c r="AM509" s="4" t="e">
        <f t="shared" si="20"/>
        <v>#VALUE!</v>
      </c>
      <c r="AN509" s="4" t="e">
        <f t="shared" si="21"/>
        <v>#VALUE!</v>
      </c>
      <c r="AO509" s="1" t="e">
        <f t="shared" si="22"/>
        <v>#VALUE!</v>
      </c>
      <c r="AP509" s="20" t="e">
        <f>VLOOKUP(C509,#REF!,4,0)</f>
        <v>#REF!</v>
      </c>
      <c r="AQ509" s="1">
        <f>IFERROR(VLOOKUP(AF509,#REF!,6,0),IF(AJ509&gt;1,AJ509-1,AJ509))</f>
        <v>0</v>
      </c>
      <c r="AR509" s="1">
        <f>IFERROR(VLOOKUP(AF509,#REF!,24,0),0)</f>
        <v>0</v>
      </c>
      <c r="AS509" s="1" t="e">
        <f t="shared" si="23"/>
        <v>#VALUE!</v>
      </c>
      <c r="AT509" s="1" t="e">
        <f t="shared" si="24"/>
        <v>#VALUE!</v>
      </c>
      <c r="AU509" s="1" t="e">
        <f t="shared" si="25"/>
        <v>#VALUE!</v>
      </c>
      <c r="AV509" s="21">
        <f t="shared" si="26"/>
        <v>0</v>
      </c>
      <c r="AW509" s="21" cm="1">
        <f t="array" ref="AW509">IF(L509="DATN",0,IF(L509="DA",IF(LEN(Q509)=0,0,0.2),IF(L509="TN",IF(H509="KSCQ",1,1.5), _xlfn.SWITCH(H509,"CN",1.5,"KSCQ",1.5,"CTTT",2,"HEDSPI",1.8,"Viet-Phap",1.8,"KSTN",1.8,"ThSKH",2,"ThSKT",2,"SIE",2,"LATS",2,"KSCLC",1.8,0))))</f>
        <v>0</v>
      </c>
      <c r="AX509" s="1">
        <f t="shared" si="27"/>
        <v>0</v>
      </c>
      <c r="AY509" s="1" t="b">
        <f t="shared" si="28"/>
        <v>1</v>
      </c>
      <c r="AZ509" s="1" t="e">
        <f t="shared" si="29"/>
        <v>#REF!</v>
      </c>
    </row>
    <row r="510" spans="32:52" ht="15.75" customHeight="1" x14ac:dyDescent="0.2">
      <c r="AF510" s="16">
        <f t="shared" si="15"/>
        <v>0</v>
      </c>
      <c r="AG510" s="17">
        <f t="shared" si="16"/>
        <v>1</v>
      </c>
      <c r="AH510" s="17" t="e">
        <f t="shared" si="17"/>
        <v>#VALUE!</v>
      </c>
      <c r="AI510" s="18" t="e">
        <f>IFERROR(IF(L510="DA",0,IF(L510="TN",VALUE(LEFT(RIGHT(F510,4),1)),IFERROR(VLOOKUP(C510,#REF!,3,0),VLOOKUP(VALUE(C510),#REF!,3,0))*AG510)),AM510+AN510+AO510)</f>
        <v>#VALUE!</v>
      </c>
      <c r="AJ510" s="18">
        <f t="shared" si="18"/>
        <v>0</v>
      </c>
      <c r="AK510" s="19">
        <f t="shared" si="19"/>
        <v>0</v>
      </c>
      <c r="AM510" s="4" t="e">
        <f t="shared" si="20"/>
        <v>#VALUE!</v>
      </c>
      <c r="AN510" s="4" t="e">
        <f t="shared" si="21"/>
        <v>#VALUE!</v>
      </c>
      <c r="AO510" s="1" t="e">
        <f t="shared" si="22"/>
        <v>#VALUE!</v>
      </c>
      <c r="AP510" s="20" t="e">
        <f>VLOOKUP(C510,#REF!,4,0)</f>
        <v>#REF!</v>
      </c>
      <c r="AQ510" s="1">
        <f>IFERROR(VLOOKUP(AF510,#REF!,6,0),IF(AJ510&gt;1,AJ510-1,AJ510))</f>
        <v>0</v>
      </c>
      <c r="AR510" s="1">
        <f>IFERROR(VLOOKUP(AF510,#REF!,24,0),0)</f>
        <v>0</v>
      </c>
      <c r="AS510" s="1" t="e">
        <f t="shared" si="23"/>
        <v>#VALUE!</v>
      </c>
      <c r="AT510" s="1" t="e">
        <f t="shared" si="24"/>
        <v>#VALUE!</v>
      </c>
      <c r="AU510" s="1" t="e">
        <f t="shared" si="25"/>
        <v>#VALUE!</v>
      </c>
      <c r="AV510" s="21">
        <f t="shared" si="26"/>
        <v>0</v>
      </c>
      <c r="AW510" s="21" cm="1">
        <f t="array" ref="AW510">IF(L510="DATN",0,IF(L510="DA",IF(LEN(Q510)=0,0,0.2),IF(L510="TN",IF(H510="KSCQ",1,1.5), _xlfn.SWITCH(H510,"CN",1.5,"KSCQ",1.5,"CTTT",2,"HEDSPI",1.8,"Viet-Phap",1.8,"KSTN",1.8,"ThSKH",2,"ThSKT",2,"SIE",2,"LATS",2,"KSCLC",1.8,0))))</f>
        <v>0</v>
      </c>
      <c r="AX510" s="1">
        <f t="shared" si="27"/>
        <v>0</v>
      </c>
      <c r="AY510" s="1" t="b">
        <f t="shared" si="28"/>
        <v>1</v>
      </c>
      <c r="AZ510" s="1" t="e">
        <f t="shared" si="29"/>
        <v>#REF!</v>
      </c>
    </row>
    <row r="511" spans="32:52" ht="15.75" customHeight="1" x14ac:dyDescent="0.2">
      <c r="AF511" s="16">
        <f t="shared" si="15"/>
        <v>0</v>
      </c>
      <c r="AG511" s="17">
        <f t="shared" si="16"/>
        <v>1</v>
      </c>
      <c r="AH511" s="17" t="e">
        <f t="shared" si="17"/>
        <v>#VALUE!</v>
      </c>
      <c r="AI511" s="18" t="e">
        <f>IFERROR(IF(L511="DA",0,IF(L511="TN",VALUE(LEFT(RIGHT(F511,4),1)),IFERROR(VLOOKUP(C511,#REF!,3,0),VLOOKUP(VALUE(C511),#REF!,3,0))*AG511)),AM511+AN511+AO511)</f>
        <v>#VALUE!</v>
      </c>
      <c r="AJ511" s="18">
        <f t="shared" si="18"/>
        <v>0</v>
      </c>
      <c r="AK511" s="19">
        <f t="shared" si="19"/>
        <v>0</v>
      </c>
      <c r="AM511" s="4" t="e">
        <f t="shared" si="20"/>
        <v>#VALUE!</v>
      </c>
      <c r="AN511" s="4" t="e">
        <f t="shared" si="21"/>
        <v>#VALUE!</v>
      </c>
      <c r="AO511" s="1" t="e">
        <f t="shared" si="22"/>
        <v>#VALUE!</v>
      </c>
      <c r="AP511" s="20" t="e">
        <f>VLOOKUP(C511,#REF!,4,0)</f>
        <v>#REF!</v>
      </c>
      <c r="AQ511" s="1">
        <f>IFERROR(VLOOKUP(AF511,#REF!,6,0),IF(AJ511&gt;1,AJ511-1,AJ511))</f>
        <v>0</v>
      </c>
      <c r="AR511" s="1">
        <f>IFERROR(VLOOKUP(AF511,#REF!,24,0),0)</f>
        <v>0</v>
      </c>
      <c r="AS511" s="1" t="e">
        <f t="shared" si="23"/>
        <v>#VALUE!</v>
      </c>
      <c r="AT511" s="1" t="e">
        <f t="shared" si="24"/>
        <v>#VALUE!</v>
      </c>
      <c r="AU511" s="1" t="e">
        <f t="shared" si="25"/>
        <v>#VALUE!</v>
      </c>
      <c r="AV511" s="21">
        <f t="shared" si="26"/>
        <v>0</v>
      </c>
      <c r="AW511" s="21" cm="1">
        <f t="array" ref="AW511">IF(L511="DATN",0,IF(L511="DA",IF(LEN(Q511)=0,0,0.2),IF(L511="TN",IF(H511="KSCQ",1,1.5), _xlfn.SWITCH(H511,"CN",1.5,"KSCQ",1.5,"CTTT",2,"HEDSPI",1.8,"Viet-Phap",1.8,"KSTN",1.8,"ThSKH",2,"ThSKT",2,"SIE",2,"LATS",2,"KSCLC",1.8,0))))</f>
        <v>0</v>
      </c>
      <c r="AX511" s="1">
        <f t="shared" si="27"/>
        <v>0</v>
      </c>
      <c r="AY511" s="1" t="b">
        <f t="shared" si="28"/>
        <v>1</v>
      </c>
      <c r="AZ511" s="1" t="e">
        <f t="shared" si="29"/>
        <v>#REF!</v>
      </c>
    </row>
    <row r="512" spans="32:52" ht="15.75" customHeight="1" x14ac:dyDescent="0.2">
      <c r="AF512" s="16">
        <f t="shared" ref="AF512:AF766" si="30">IFERROR(VALUE(C512),TRIM(C512))</f>
        <v>0</v>
      </c>
      <c r="AG512" s="17">
        <f t="shared" ref="AG512:AG766" si="31">IFERROR(VALUE(MID(AE512,FIND("(",AE512)+1,FIND(")",AE512)-FIND("(",AE512)-1)),1)</f>
        <v>1</v>
      </c>
      <c r="AH512" s="17" t="e">
        <f t="shared" ref="AH512:AH766" si="32">IF(H512="VB2",0,IF(H512="VLVH",0,IF(L512="DA",J512*SUM(AQ512:AR512),IF(AS512=2,SUM(AQ512:AR512)*VALUE(LEFT(F512,1)),IF(H512="HEDSPI",(SUM(AQ512:AR512)+1.8)*VALUE(LEFT(F512,1)),IF(H512="KSCLC",(SUM(AQ512:AR512)+1.8)*VALUE(LEFT(F512,1)),IF(H512="KSTN",(SUM(AQ512:AR512)+1.8)*VALUE(LEFT(F512,1)),(SUM(AQ512:AR512)+1.5)*VALUE(LEFT(F512,1)))))))))</f>
        <v>#VALUE!</v>
      </c>
      <c r="AI512" s="18" t="e">
        <f>IFERROR(IF(L512="DA",0,IF(L512="TN",VALUE(LEFT(RIGHT(F512,4),1)),IFERROR(VLOOKUP(C512,#REF!,3,0),VLOOKUP(VALUE(C512),#REF!,3,0))*AG512)),AM512+AN512+AO512)</f>
        <v>#VALUE!</v>
      </c>
      <c r="AJ512" s="18">
        <f t="shared" ref="AJ512:AJ766" si="33">AV512+AW512</f>
        <v>0</v>
      </c>
      <c r="AK512" s="19">
        <f t="shared" ref="AK512:AK766" si="34">IFERROR(IF(L512="TN",AI512*AJ512,IF(L512="BT",AJ512*(AM512+AN512)*AG512, IF(L512="LT",AJ512*(AM512+AN512)*AG512,IF(L512="LT+BT",AJ512*(AM512+AN512)*AG512,AH512*AG512)))),0)</f>
        <v>0</v>
      </c>
      <c r="AM512" s="4" t="e">
        <f t="shared" ref="AM512:AM766" si="35">VALUE(RIGHT(LEFT(F512,3),1))</f>
        <v>#VALUE!</v>
      </c>
      <c r="AN512" s="4" t="e">
        <f t="shared" ref="AN512:AN766" si="36">VALUE(RIGHT(LEFT(F512,5),1))</f>
        <v>#VALUE!</v>
      </c>
      <c r="AO512" s="1" t="e">
        <f t="shared" ref="AO512:AO766" si="37">VALUE(RIGHT(LEFT(F512,7),1))</f>
        <v>#VALUE!</v>
      </c>
      <c r="AP512" s="20" t="e">
        <f>VLOOKUP(C512,#REF!,4,0)</f>
        <v>#REF!</v>
      </c>
      <c r="AQ512" s="1">
        <f>IFERROR(VLOOKUP(AF512,#REF!,6,0),IF(AJ512&gt;1,AJ512-1,AJ512))</f>
        <v>0</v>
      </c>
      <c r="AR512" s="1">
        <f>IFERROR(VLOOKUP(AF512,#REF!,24,0),0)</f>
        <v>0</v>
      </c>
      <c r="AS512" s="1" t="e">
        <f t="shared" ref="AS512:AS766" si="38">(AQ512+AR512)*VALUE(LEFT(F512,1))</f>
        <v>#VALUE!</v>
      </c>
      <c r="AT512" s="1" t="e">
        <f t="shared" ref="AT512:AT766" si="39">AI512*AG512</f>
        <v>#VALUE!</v>
      </c>
      <c r="AU512" s="1" t="e">
        <f t="shared" ref="AU512:AU766" si="40">VALUE(LEFT(F512,1))</f>
        <v>#VALUE!</v>
      </c>
      <c r="AV512" s="21">
        <f t="shared" ref="AV512:AV766" si="41">IF(AX512&lt;61,0,IF(AX512&lt;121,0.2,IF(AX512&lt;181,0.4,IF(AX512&lt;241,0.6,0.8))))</f>
        <v>0</v>
      </c>
      <c r="AW512" s="21" cm="1">
        <f t="array" ref="AW512">IF(L512="DATN",0,IF(L512="DA",IF(LEN(Q512)=0,0,0.2),IF(L512="TN",IF(H512="KSCQ",1,1.5), _xlfn.SWITCH(H512,"CN",1.5,"KSCQ",1.5,"CTTT",2,"HEDSPI",1.8,"Viet-Phap",1.8,"KSTN",1.8,"ThSKH",2,"ThSKT",2,"SIE",2,"LATS",2,"KSCLC",1.8,0))))</f>
        <v>0</v>
      </c>
      <c r="AX512" s="1">
        <f t="shared" ref="AX512:AX766" si="42">IFERROR(IF(VALUE(J512)&gt;0,VALUE(J512),VALUE(K512)),0)</f>
        <v>0</v>
      </c>
      <c r="AY512" s="1" t="b">
        <f t="shared" ref="AY512:AY766" si="43">AW512=AR512</f>
        <v>1</v>
      </c>
      <c r="AZ512" s="1" t="e">
        <f t="shared" ref="AZ512:AZ766" si="44">AK512=AP512</f>
        <v>#REF!</v>
      </c>
    </row>
    <row r="513" spans="32:52" ht="15.75" customHeight="1" x14ac:dyDescent="0.2">
      <c r="AF513" s="16">
        <f t="shared" si="30"/>
        <v>0</v>
      </c>
      <c r="AG513" s="17">
        <f t="shared" si="31"/>
        <v>1</v>
      </c>
      <c r="AH513" s="17" t="e">
        <f t="shared" si="32"/>
        <v>#VALUE!</v>
      </c>
      <c r="AI513" s="18" t="e">
        <f>IFERROR(IF(L513="DA",0,IF(L513="TN",VALUE(LEFT(RIGHT(F513,4),1)),IFERROR(VLOOKUP(C513,#REF!,3,0),VLOOKUP(VALUE(C513),#REF!,3,0))*AG513)),AM513+AN513+AO513)</f>
        <v>#VALUE!</v>
      </c>
      <c r="AJ513" s="18">
        <f t="shared" si="33"/>
        <v>0</v>
      </c>
      <c r="AK513" s="19">
        <f t="shared" si="34"/>
        <v>0</v>
      </c>
      <c r="AM513" s="4" t="e">
        <f t="shared" si="35"/>
        <v>#VALUE!</v>
      </c>
      <c r="AN513" s="4" t="e">
        <f t="shared" si="36"/>
        <v>#VALUE!</v>
      </c>
      <c r="AO513" s="1" t="e">
        <f t="shared" si="37"/>
        <v>#VALUE!</v>
      </c>
      <c r="AP513" s="20" t="e">
        <f>VLOOKUP(C513,#REF!,4,0)</f>
        <v>#REF!</v>
      </c>
      <c r="AQ513" s="1">
        <f>IFERROR(VLOOKUP(AF513,#REF!,6,0),IF(AJ513&gt;1,AJ513-1,AJ513))</f>
        <v>0</v>
      </c>
      <c r="AR513" s="1">
        <f>IFERROR(VLOOKUP(AF513,#REF!,24,0),0)</f>
        <v>0</v>
      </c>
      <c r="AS513" s="1" t="e">
        <f t="shared" si="38"/>
        <v>#VALUE!</v>
      </c>
      <c r="AT513" s="1" t="e">
        <f t="shared" si="39"/>
        <v>#VALUE!</v>
      </c>
      <c r="AU513" s="1" t="e">
        <f t="shared" si="40"/>
        <v>#VALUE!</v>
      </c>
      <c r="AV513" s="21">
        <f t="shared" si="41"/>
        <v>0</v>
      </c>
      <c r="AW513" s="21" cm="1">
        <f t="array" ref="AW513">IF(L513="DATN",0,IF(L513="DA",IF(LEN(Q513)=0,0,0.2),IF(L513="TN",IF(H513="KSCQ",1,1.5), _xlfn.SWITCH(H513,"CN",1.5,"KSCQ",1.5,"CTTT",2,"HEDSPI",1.8,"Viet-Phap",1.8,"KSTN",1.8,"ThSKH",2,"ThSKT",2,"SIE",2,"LATS",2,"KSCLC",1.8,0))))</f>
        <v>0</v>
      </c>
      <c r="AX513" s="1">
        <f t="shared" si="42"/>
        <v>0</v>
      </c>
      <c r="AY513" s="1" t="b">
        <f t="shared" si="43"/>
        <v>1</v>
      </c>
      <c r="AZ513" s="1" t="e">
        <f t="shared" si="44"/>
        <v>#REF!</v>
      </c>
    </row>
    <row r="514" spans="32:52" ht="15.75" customHeight="1" x14ac:dyDescent="0.2">
      <c r="AF514" s="16">
        <f t="shared" si="30"/>
        <v>0</v>
      </c>
      <c r="AG514" s="17">
        <f t="shared" si="31"/>
        <v>1</v>
      </c>
      <c r="AH514" s="17" t="e">
        <f t="shared" si="32"/>
        <v>#VALUE!</v>
      </c>
      <c r="AI514" s="18" t="e">
        <f>IFERROR(IF(L514="DA",0,IF(L514="TN",VALUE(LEFT(RIGHT(F514,4),1)),IFERROR(VLOOKUP(C514,#REF!,3,0),VLOOKUP(VALUE(C514),#REF!,3,0))*AG514)),AM514+AN514+AO514)</f>
        <v>#VALUE!</v>
      </c>
      <c r="AJ514" s="18">
        <f t="shared" si="33"/>
        <v>0</v>
      </c>
      <c r="AK514" s="19">
        <f t="shared" si="34"/>
        <v>0</v>
      </c>
      <c r="AM514" s="4" t="e">
        <f t="shared" si="35"/>
        <v>#VALUE!</v>
      </c>
      <c r="AN514" s="4" t="e">
        <f t="shared" si="36"/>
        <v>#VALUE!</v>
      </c>
      <c r="AO514" s="1" t="e">
        <f t="shared" si="37"/>
        <v>#VALUE!</v>
      </c>
      <c r="AP514" s="20" t="e">
        <f>VLOOKUP(C514,#REF!,4,0)</f>
        <v>#REF!</v>
      </c>
      <c r="AQ514" s="1">
        <f>IFERROR(VLOOKUP(AF514,#REF!,6,0),IF(AJ514&gt;1,AJ514-1,AJ514))</f>
        <v>0</v>
      </c>
      <c r="AR514" s="1">
        <f>IFERROR(VLOOKUP(AF514,#REF!,24,0),0)</f>
        <v>0</v>
      </c>
      <c r="AS514" s="1" t="e">
        <f t="shared" si="38"/>
        <v>#VALUE!</v>
      </c>
      <c r="AT514" s="1" t="e">
        <f t="shared" si="39"/>
        <v>#VALUE!</v>
      </c>
      <c r="AU514" s="1" t="e">
        <f t="shared" si="40"/>
        <v>#VALUE!</v>
      </c>
      <c r="AV514" s="21">
        <f t="shared" si="41"/>
        <v>0</v>
      </c>
      <c r="AW514" s="21" cm="1">
        <f t="array" ref="AW514">IF(L514="DATN",0,IF(L514="DA",IF(LEN(Q514)=0,0,0.2),IF(L514="TN",IF(H514="KSCQ",1,1.5), _xlfn.SWITCH(H514,"CN",1.5,"KSCQ",1.5,"CTTT",2,"HEDSPI",1.8,"Viet-Phap",1.8,"KSTN",1.8,"ThSKH",2,"ThSKT",2,"SIE",2,"LATS",2,"KSCLC",1.8,0))))</f>
        <v>0</v>
      </c>
      <c r="AX514" s="1">
        <f t="shared" si="42"/>
        <v>0</v>
      </c>
      <c r="AY514" s="1" t="b">
        <f t="shared" si="43"/>
        <v>1</v>
      </c>
      <c r="AZ514" s="1" t="e">
        <f t="shared" si="44"/>
        <v>#REF!</v>
      </c>
    </row>
    <row r="515" spans="32:52" ht="15.75" customHeight="1" x14ac:dyDescent="0.2">
      <c r="AF515" s="16">
        <f t="shared" si="30"/>
        <v>0</v>
      </c>
      <c r="AG515" s="17">
        <f t="shared" si="31"/>
        <v>1</v>
      </c>
      <c r="AH515" s="17" t="e">
        <f t="shared" si="32"/>
        <v>#VALUE!</v>
      </c>
      <c r="AI515" s="18" t="e">
        <f>IFERROR(IF(L515="DA",0,IF(L515="TN",VALUE(LEFT(RIGHT(F515,4),1)),IFERROR(VLOOKUP(C515,#REF!,3,0),VLOOKUP(VALUE(C515),#REF!,3,0))*AG515)),AM515+AN515+AO515)</f>
        <v>#VALUE!</v>
      </c>
      <c r="AJ515" s="18">
        <f t="shared" si="33"/>
        <v>0</v>
      </c>
      <c r="AK515" s="19">
        <f t="shared" si="34"/>
        <v>0</v>
      </c>
      <c r="AM515" s="4" t="e">
        <f t="shared" si="35"/>
        <v>#VALUE!</v>
      </c>
      <c r="AN515" s="4" t="e">
        <f t="shared" si="36"/>
        <v>#VALUE!</v>
      </c>
      <c r="AO515" s="1" t="e">
        <f t="shared" si="37"/>
        <v>#VALUE!</v>
      </c>
      <c r="AP515" s="20" t="e">
        <f>VLOOKUP(C515,#REF!,4,0)</f>
        <v>#REF!</v>
      </c>
      <c r="AQ515" s="1">
        <f>IFERROR(VLOOKUP(AF515,#REF!,6,0),IF(AJ515&gt;1,AJ515-1,AJ515))</f>
        <v>0</v>
      </c>
      <c r="AR515" s="1">
        <f>IFERROR(VLOOKUP(AF515,#REF!,24,0),0)</f>
        <v>0</v>
      </c>
      <c r="AS515" s="1" t="e">
        <f t="shared" si="38"/>
        <v>#VALUE!</v>
      </c>
      <c r="AT515" s="1" t="e">
        <f t="shared" si="39"/>
        <v>#VALUE!</v>
      </c>
      <c r="AU515" s="1" t="e">
        <f t="shared" si="40"/>
        <v>#VALUE!</v>
      </c>
      <c r="AV515" s="21">
        <f t="shared" si="41"/>
        <v>0</v>
      </c>
      <c r="AW515" s="21" cm="1">
        <f t="array" ref="AW515">IF(L515="DATN",0,IF(L515="DA",IF(LEN(Q515)=0,0,0.2),IF(L515="TN",IF(H515="KSCQ",1,1.5), _xlfn.SWITCH(H515,"CN",1.5,"KSCQ",1.5,"CTTT",2,"HEDSPI",1.8,"Viet-Phap",1.8,"KSTN",1.8,"ThSKH",2,"ThSKT",2,"SIE",2,"LATS",2,"KSCLC",1.8,0))))</f>
        <v>0</v>
      </c>
      <c r="AX515" s="1">
        <f t="shared" si="42"/>
        <v>0</v>
      </c>
      <c r="AY515" s="1" t="b">
        <f t="shared" si="43"/>
        <v>1</v>
      </c>
      <c r="AZ515" s="1" t="e">
        <f t="shared" si="44"/>
        <v>#REF!</v>
      </c>
    </row>
    <row r="516" spans="32:52" ht="15.75" customHeight="1" x14ac:dyDescent="0.2">
      <c r="AF516" s="16">
        <f t="shared" si="30"/>
        <v>0</v>
      </c>
      <c r="AG516" s="17">
        <f t="shared" si="31"/>
        <v>1</v>
      </c>
      <c r="AH516" s="17" t="e">
        <f t="shared" si="32"/>
        <v>#VALUE!</v>
      </c>
      <c r="AI516" s="18" t="e">
        <f>IFERROR(IF(L516="DA",0,IF(L516="TN",VALUE(LEFT(RIGHT(F516,4),1)),IFERROR(VLOOKUP(C516,#REF!,3,0),VLOOKUP(VALUE(C516),#REF!,3,0))*AG516)),AM516+AN516+AO516)</f>
        <v>#VALUE!</v>
      </c>
      <c r="AJ516" s="18">
        <f t="shared" si="33"/>
        <v>0</v>
      </c>
      <c r="AK516" s="19">
        <f t="shared" si="34"/>
        <v>0</v>
      </c>
      <c r="AM516" s="4" t="e">
        <f t="shared" si="35"/>
        <v>#VALUE!</v>
      </c>
      <c r="AN516" s="4" t="e">
        <f t="shared" si="36"/>
        <v>#VALUE!</v>
      </c>
      <c r="AO516" s="1" t="e">
        <f t="shared" si="37"/>
        <v>#VALUE!</v>
      </c>
      <c r="AP516" s="20" t="e">
        <f>VLOOKUP(C516,#REF!,4,0)</f>
        <v>#REF!</v>
      </c>
      <c r="AQ516" s="1">
        <f>IFERROR(VLOOKUP(AF516,#REF!,6,0),IF(AJ516&gt;1,AJ516-1,AJ516))</f>
        <v>0</v>
      </c>
      <c r="AR516" s="1">
        <f>IFERROR(VLOOKUP(AF516,#REF!,24,0),0)</f>
        <v>0</v>
      </c>
      <c r="AS516" s="1" t="e">
        <f t="shared" si="38"/>
        <v>#VALUE!</v>
      </c>
      <c r="AT516" s="1" t="e">
        <f t="shared" si="39"/>
        <v>#VALUE!</v>
      </c>
      <c r="AU516" s="1" t="e">
        <f t="shared" si="40"/>
        <v>#VALUE!</v>
      </c>
      <c r="AV516" s="21">
        <f t="shared" si="41"/>
        <v>0</v>
      </c>
      <c r="AW516" s="21" cm="1">
        <f t="array" ref="AW516">IF(L516="DATN",0,IF(L516="DA",IF(LEN(Q516)=0,0,0.2),IF(L516="TN",IF(H516="KSCQ",1,1.5), _xlfn.SWITCH(H516,"CN",1.5,"KSCQ",1.5,"CTTT",2,"HEDSPI",1.8,"Viet-Phap",1.8,"KSTN",1.8,"ThSKH",2,"ThSKT",2,"SIE",2,"LATS",2,"KSCLC",1.8,0))))</f>
        <v>0</v>
      </c>
      <c r="AX516" s="1">
        <f t="shared" si="42"/>
        <v>0</v>
      </c>
      <c r="AY516" s="1" t="b">
        <f t="shared" si="43"/>
        <v>1</v>
      </c>
      <c r="AZ516" s="1" t="e">
        <f t="shared" si="44"/>
        <v>#REF!</v>
      </c>
    </row>
    <row r="517" spans="32:52" ht="15.75" customHeight="1" x14ac:dyDescent="0.2">
      <c r="AF517" s="16">
        <f t="shared" si="30"/>
        <v>0</v>
      </c>
      <c r="AG517" s="17">
        <f t="shared" si="31"/>
        <v>1</v>
      </c>
      <c r="AH517" s="17" t="e">
        <f t="shared" si="32"/>
        <v>#VALUE!</v>
      </c>
      <c r="AI517" s="18" t="e">
        <f>IFERROR(IF(L517="DA",0,IF(L517="TN",VALUE(LEFT(RIGHT(F517,4),1)),IFERROR(VLOOKUP(C517,#REF!,3,0),VLOOKUP(VALUE(C517),#REF!,3,0))*AG517)),AM517+AN517+AO517)</f>
        <v>#VALUE!</v>
      </c>
      <c r="AJ517" s="18">
        <f t="shared" si="33"/>
        <v>0</v>
      </c>
      <c r="AK517" s="19">
        <f t="shared" si="34"/>
        <v>0</v>
      </c>
      <c r="AM517" s="4" t="e">
        <f t="shared" si="35"/>
        <v>#VALUE!</v>
      </c>
      <c r="AN517" s="4" t="e">
        <f t="shared" si="36"/>
        <v>#VALUE!</v>
      </c>
      <c r="AO517" s="1" t="e">
        <f t="shared" si="37"/>
        <v>#VALUE!</v>
      </c>
      <c r="AP517" s="20" t="e">
        <f>VLOOKUP(C517,#REF!,4,0)</f>
        <v>#REF!</v>
      </c>
      <c r="AQ517" s="1">
        <f>IFERROR(VLOOKUP(AF517,#REF!,6,0),IF(AJ517&gt;1,AJ517-1,AJ517))</f>
        <v>0</v>
      </c>
      <c r="AR517" s="1">
        <f>IFERROR(VLOOKUP(AF517,#REF!,24,0),0)</f>
        <v>0</v>
      </c>
      <c r="AS517" s="1" t="e">
        <f t="shared" si="38"/>
        <v>#VALUE!</v>
      </c>
      <c r="AT517" s="1" t="e">
        <f t="shared" si="39"/>
        <v>#VALUE!</v>
      </c>
      <c r="AU517" s="1" t="e">
        <f t="shared" si="40"/>
        <v>#VALUE!</v>
      </c>
      <c r="AV517" s="21">
        <f t="shared" si="41"/>
        <v>0</v>
      </c>
      <c r="AW517" s="21" cm="1">
        <f t="array" ref="AW517">IF(L517="DATN",0,IF(L517="DA",IF(LEN(Q517)=0,0,0.2),IF(L517="TN",IF(H517="KSCQ",1,1.5), _xlfn.SWITCH(H517,"CN",1.5,"KSCQ",1.5,"CTTT",2,"HEDSPI",1.8,"Viet-Phap",1.8,"KSTN",1.8,"ThSKH",2,"ThSKT",2,"SIE",2,"LATS",2,"KSCLC",1.8,0))))</f>
        <v>0</v>
      </c>
      <c r="AX517" s="1">
        <f t="shared" si="42"/>
        <v>0</v>
      </c>
      <c r="AY517" s="1" t="b">
        <f t="shared" si="43"/>
        <v>1</v>
      </c>
      <c r="AZ517" s="1" t="e">
        <f t="shared" si="44"/>
        <v>#REF!</v>
      </c>
    </row>
    <row r="518" spans="32:52" ht="15.75" customHeight="1" x14ac:dyDescent="0.2">
      <c r="AF518" s="16">
        <f t="shared" si="30"/>
        <v>0</v>
      </c>
      <c r="AG518" s="17">
        <f t="shared" si="31"/>
        <v>1</v>
      </c>
      <c r="AH518" s="17" t="e">
        <f t="shared" si="32"/>
        <v>#VALUE!</v>
      </c>
      <c r="AI518" s="18" t="e">
        <f>IFERROR(IF(L518="DA",0,IF(L518="TN",VALUE(LEFT(RIGHT(F518,4),1)),IFERROR(VLOOKUP(C518,#REF!,3,0),VLOOKUP(VALUE(C518),#REF!,3,0))*AG518)),AM518+AN518+AO518)</f>
        <v>#VALUE!</v>
      </c>
      <c r="AJ518" s="18">
        <f t="shared" si="33"/>
        <v>0</v>
      </c>
      <c r="AK518" s="19">
        <f t="shared" si="34"/>
        <v>0</v>
      </c>
      <c r="AM518" s="4" t="e">
        <f t="shared" si="35"/>
        <v>#VALUE!</v>
      </c>
      <c r="AN518" s="4" t="e">
        <f t="shared" si="36"/>
        <v>#VALUE!</v>
      </c>
      <c r="AO518" s="1" t="e">
        <f t="shared" si="37"/>
        <v>#VALUE!</v>
      </c>
      <c r="AP518" s="20" t="e">
        <f>VLOOKUP(C518,#REF!,4,0)</f>
        <v>#REF!</v>
      </c>
      <c r="AQ518" s="1">
        <f>IFERROR(VLOOKUP(AF518,#REF!,6,0),IF(AJ518&gt;1,AJ518-1,AJ518))</f>
        <v>0</v>
      </c>
      <c r="AR518" s="1">
        <f>IFERROR(VLOOKUP(AF518,#REF!,24,0),0)</f>
        <v>0</v>
      </c>
      <c r="AS518" s="1" t="e">
        <f t="shared" si="38"/>
        <v>#VALUE!</v>
      </c>
      <c r="AT518" s="1" t="e">
        <f t="shared" si="39"/>
        <v>#VALUE!</v>
      </c>
      <c r="AU518" s="1" t="e">
        <f t="shared" si="40"/>
        <v>#VALUE!</v>
      </c>
      <c r="AV518" s="21">
        <f t="shared" si="41"/>
        <v>0</v>
      </c>
      <c r="AW518" s="21" cm="1">
        <f t="array" ref="AW518">IF(L518="DATN",0,IF(L518="DA",IF(LEN(Q518)=0,0,0.2),IF(L518="TN",IF(H518="KSCQ",1,1.5), _xlfn.SWITCH(H518,"CN",1.5,"KSCQ",1.5,"CTTT",2,"HEDSPI",1.8,"Viet-Phap",1.8,"KSTN",1.8,"ThSKH",2,"ThSKT",2,"SIE",2,"LATS",2,"KSCLC",1.8,0))))</f>
        <v>0</v>
      </c>
      <c r="AX518" s="1">
        <f t="shared" si="42"/>
        <v>0</v>
      </c>
      <c r="AY518" s="1" t="b">
        <f t="shared" si="43"/>
        <v>1</v>
      </c>
      <c r="AZ518" s="1" t="e">
        <f t="shared" si="44"/>
        <v>#REF!</v>
      </c>
    </row>
    <row r="519" spans="32:52" ht="15.75" customHeight="1" x14ac:dyDescent="0.2">
      <c r="AF519" s="16">
        <f t="shared" si="30"/>
        <v>0</v>
      </c>
      <c r="AG519" s="17">
        <f t="shared" si="31"/>
        <v>1</v>
      </c>
      <c r="AH519" s="17" t="e">
        <f t="shared" si="32"/>
        <v>#VALUE!</v>
      </c>
      <c r="AI519" s="18" t="e">
        <f>IFERROR(IF(L519="DA",0,IF(L519="TN",VALUE(LEFT(RIGHT(F519,4),1)),IFERROR(VLOOKUP(C519,#REF!,3,0),VLOOKUP(VALUE(C519),#REF!,3,0))*AG519)),AM519+AN519+AO519)</f>
        <v>#VALUE!</v>
      </c>
      <c r="AJ519" s="18">
        <f t="shared" si="33"/>
        <v>0</v>
      </c>
      <c r="AK519" s="19">
        <f t="shared" si="34"/>
        <v>0</v>
      </c>
      <c r="AM519" s="4" t="e">
        <f t="shared" si="35"/>
        <v>#VALUE!</v>
      </c>
      <c r="AN519" s="4" t="e">
        <f t="shared" si="36"/>
        <v>#VALUE!</v>
      </c>
      <c r="AO519" s="1" t="e">
        <f t="shared" si="37"/>
        <v>#VALUE!</v>
      </c>
      <c r="AP519" s="20" t="e">
        <f>VLOOKUP(C519,#REF!,4,0)</f>
        <v>#REF!</v>
      </c>
      <c r="AQ519" s="1">
        <f>IFERROR(VLOOKUP(AF519,#REF!,6,0),IF(AJ519&gt;1,AJ519-1,AJ519))</f>
        <v>0</v>
      </c>
      <c r="AR519" s="1">
        <f>IFERROR(VLOOKUP(AF519,#REF!,24,0),0)</f>
        <v>0</v>
      </c>
      <c r="AS519" s="1" t="e">
        <f t="shared" si="38"/>
        <v>#VALUE!</v>
      </c>
      <c r="AT519" s="1" t="e">
        <f t="shared" si="39"/>
        <v>#VALUE!</v>
      </c>
      <c r="AU519" s="1" t="e">
        <f t="shared" si="40"/>
        <v>#VALUE!</v>
      </c>
      <c r="AV519" s="21">
        <f t="shared" si="41"/>
        <v>0</v>
      </c>
      <c r="AW519" s="21" cm="1">
        <f t="array" ref="AW519">IF(L519="DATN",0,IF(L519="DA",IF(LEN(Q519)=0,0,0.2),IF(L519="TN",IF(H519="KSCQ",1,1.5), _xlfn.SWITCH(H519,"CN",1.5,"KSCQ",1.5,"CTTT",2,"HEDSPI",1.8,"Viet-Phap",1.8,"KSTN",1.8,"ThSKH",2,"ThSKT",2,"SIE",2,"LATS",2,"KSCLC",1.8,0))))</f>
        <v>0</v>
      </c>
      <c r="AX519" s="1">
        <f t="shared" si="42"/>
        <v>0</v>
      </c>
      <c r="AY519" s="1" t="b">
        <f t="shared" si="43"/>
        <v>1</v>
      </c>
      <c r="AZ519" s="1" t="e">
        <f t="shared" si="44"/>
        <v>#REF!</v>
      </c>
    </row>
    <row r="520" spans="32:52" ht="15.75" customHeight="1" x14ac:dyDescent="0.2">
      <c r="AF520" s="16">
        <f t="shared" si="30"/>
        <v>0</v>
      </c>
      <c r="AG520" s="17">
        <f t="shared" si="31"/>
        <v>1</v>
      </c>
      <c r="AH520" s="17" t="e">
        <f t="shared" si="32"/>
        <v>#VALUE!</v>
      </c>
      <c r="AI520" s="18" t="e">
        <f>IFERROR(IF(L520="DA",0,IF(L520="TN",VALUE(LEFT(RIGHT(F520,4),1)),IFERROR(VLOOKUP(C520,#REF!,3,0),VLOOKUP(VALUE(C520),#REF!,3,0))*AG520)),AM520+AN520+AO520)</f>
        <v>#VALUE!</v>
      </c>
      <c r="AJ520" s="18">
        <f t="shared" si="33"/>
        <v>0</v>
      </c>
      <c r="AK520" s="19">
        <f t="shared" si="34"/>
        <v>0</v>
      </c>
      <c r="AM520" s="4" t="e">
        <f t="shared" si="35"/>
        <v>#VALUE!</v>
      </c>
      <c r="AN520" s="4" t="e">
        <f t="shared" si="36"/>
        <v>#VALUE!</v>
      </c>
      <c r="AO520" s="1" t="e">
        <f t="shared" si="37"/>
        <v>#VALUE!</v>
      </c>
      <c r="AP520" s="20" t="e">
        <f>VLOOKUP(C520,#REF!,4,0)</f>
        <v>#REF!</v>
      </c>
      <c r="AQ520" s="1">
        <f>IFERROR(VLOOKUP(AF520,#REF!,6,0),IF(AJ520&gt;1,AJ520-1,AJ520))</f>
        <v>0</v>
      </c>
      <c r="AR520" s="1">
        <f>IFERROR(VLOOKUP(AF520,#REF!,24,0),0)</f>
        <v>0</v>
      </c>
      <c r="AS520" s="1" t="e">
        <f t="shared" si="38"/>
        <v>#VALUE!</v>
      </c>
      <c r="AT520" s="1" t="e">
        <f t="shared" si="39"/>
        <v>#VALUE!</v>
      </c>
      <c r="AU520" s="1" t="e">
        <f t="shared" si="40"/>
        <v>#VALUE!</v>
      </c>
      <c r="AV520" s="21">
        <f t="shared" si="41"/>
        <v>0</v>
      </c>
      <c r="AW520" s="21" cm="1">
        <f t="array" ref="AW520">IF(L520="DATN",0,IF(L520="DA",IF(LEN(Q520)=0,0,0.2),IF(L520="TN",IF(H520="KSCQ",1,1.5), _xlfn.SWITCH(H520,"CN",1.5,"KSCQ",1.5,"CTTT",2,"HEDSPI",1.8,"Viet-Phap",1.8,"KSTN",1.8,"ThSKH",2,"ThSKT",2,"SIE",2,"LATS",2,"KSCLC",1.8,0))))</f>
        <v>0</v>
      </c>
      <c r="AX520" s="1">
        <f t="shared" si="42"/>
        <v>0</v>
      </c>
      <c r="AY520" s="1" t="b">
        <f t="shared" si="43"/>
        <v>1</v>
      </c>
      <c r="AZ520" s="1" t="e">
        <f t="shared" si="44"/>
        <v>#REF!</v>
      </c>
    </row>
    <row r="521" spans="32:52" ht="15.75" customHeight="1" x14ac:dyDescent="0.2">
      <c r="AF521" s="16">
        <f t="shared" si="30"/>
        <v>0</v>
      </c>
      <c r="AG521" s="17">
        <f t="shared" si="31"/>
        <v>1</v>
      </c>
      <c r="AH521" s="17" t="e">
        <f t="shared" si="32"/>
        <v>#VALUE!</v>
      </c>
      <c r="AI521" s="18" t="e">
        <f>IFERROR(IF(L521="DA",0,IF(L521="TN",VALUE(LEFT(RIGHT(F521,4),1)),IFERROR(VLOOKUP(C521,#REF!,3,0),VLOOKUP(VALUE(C521),#REF!,3,0))*AG521)),AM521+AN521+AO521)</f>
        <v>#VALUE!</v>
      </c>
      <c r="AJ521" s="18">
        <f t="shared" si="33"/>
        <v>0</v>
      </c>
      <c r="AK521" s="19">
        <f t="shared" si="34"/>
        <v>0</v>
      </c>
      <c r="AM521" s="4" t="e">
        <f t="shared" si="35"/>
        <v>#VALUE!</v>
      </c>
      <c r="AN521" s="4" t="e">
        <f t="shared" si="36"/>
        <v>#VALUE!</v>
      </c>
      <c r="AO521" s="1" t="e">
        <f t="shared" si="37"/>
        <v>#VALUE!</v>
      </c>
      <c r="AP521" s="20" t="e">
        <f>VLOOKUP(C521,#REF!,4,0)</f>
        <v>#REF!</v>
      </c>
      <c r="AQ521" s="1">
        <f>IFERROR(VLOOKUP(AF521,#REF!,6,0),IF(AJ521&gt;1,AJ521-1,AJ521))</f>
        <v>0</v>
      </c>
      <c r="AR521" s="1">
        <f>IFERROR(VLOOKUP(AF521,#REF!,24,0),0)</f>
        <v>0</v>
      </c>
      <c r="AS521" s="1" t="e">
        <f t="shared" si="38"/>
        <v>#VALUE!</v>
      </c>
      <c r="AT521" s="1" t="e">
        <f t="shared" si="39"/>
        <v>#VALUE!</v>
      </c>
      <c r="AU521" s="1" t="e">
        <f t="shared" si="40"/>
        <v>#VALUE!</v>
      </c>
      <c r="AV521" s="21">
        <f t="shared" si="41"/>
        <v>0</v>
      </c>
      <c r="AW521" s="21" cm="1">
        <f t="array" ref="AW521">IF(L521="DATN",0,IF(L521="DA",IF(LEN(Q521)=0,0,0.2),IF(L521="TN",IF(H521="KSCQ",1,1.5), _xlfn.SWITCH(H521,"CN",1.5,"KSCQ",1.5,"CTTT",2,"HEDSPI",1.8,"Viet-Phap",1.8,"KSTN",1.8,"ThSKH",2,"ThSKT",2,"SIE",2,"LATS",2,"KSCLC",1.8,0))))</f>
        <v>0</v>
      </c>
      <c r="AX521" s="1">
        <f t="shared" si="42"/>
        <v>0</v>
      </c>
      <c r="AY521" s="1" t="b">
        <f t="shared" si="43"/>
        <v>1</v>
      </c>
      <c r="AZ521" s="1" t="e">
        <f t="shared" si="44"/>
        <v>#REF!</v>
      </c>
    </row>
    <row r="522" spans="32:52" ht="15.75" customHeight="1" x14ac:dyDescent="0.2">
      <c r="AF522" s="16">
        <f t="shared" si="30"/>
        <v>0</v>
      </c>
      <c r="AG522" s="17">
        <f t="shared" si="31"/>
        <v>1</v>
      </c>
      <c r="AH522" s="17" t="e">
        <f t="shared" si="32"/>
        <v>#VALUE!</v>
      </c>
      <c r="AI522" s="18" t="e">
        <f>IFERROR(IF(L522="DA",0,IF(L522="TN",VALUE(LEFT(RIGHT(F522,4),1)),IFERROR(VLOOKUP(C522,#REF!,3,0),VLOOKUP(VALUE(C522),#REF!,3,0))*AG522)),AM522+AN522+AO522)</f>
        <v>#VALUE!</v>
      </c>
      <c r="AJ522" s="18">
        <f t="shared" si="33"/>
        <v>0</v>
      </c>
      <c r="AK522" s="19">
        <f t="shared" si="34"/>
        <v>0</v>
      </c>
      <c r="AM522" s="4" t="e">
        <f t="shared" si="35"/>
        <v>#VALUE!</v>
      </c>
      <c r="AN522" s="4" t="e">
        <f t="shared" si="36"/>
        <v>#VALUE!</v>
      </c>
      <c r="AO522" s="1" t="e">
        <f t="shared" si="37"/>
        <v>#VALUE!</v>
      </c>
      <c r="AP522" s="20" t="e">
        <f>VLOOKUP(C522,#REF!,4,0)</f>
        <v>#REF!</v>
      </c>
      <c r="AQ522" s="1">
        <f>IFERROR(VLOOKUP(AF522,#REF!,6,0),IF(AJ522&gt;1,AJ522-1,AJ522))</f>
        <v>0</v>
      </c>
      <c r="AR522" s="1">
        <f>IFERROR(VLOOKUP(AF522,#REF!,24,0),0)</f>
        <v>0</v>
      </c>
      <c r="AS522" s="1" t="e">
        <f t="shared" si="38"/>
        <v>#VALUE!</v>
      </c>
      <c r="AT522" s="1" t="e">
        <f t="shared" si="39"/>
        <v>#VALUE!</v>
      </c>
      <c r="AU522" s="1" t="e">
        <f t="shared" si="40"/>
        <v>#VALUE!</v>
      </c>
      <c r="AV522" s="21">
        <f t="shared" si="41"/>
        <v>0</v>
      </c>
      <c r="AW522" s="21" cm="1">
        <f t="array" ref="AW522">IF(L522="DATN",0,IF(L522="DA",IF(LEN(Q522)=0,0,0.2),IF(L522="TN",IF(H522="KSCQ",1,1.5), _xlfn.SWITCH(H522,"CN",1.5,"KSCQ",1.5,"CTTT",2,"HEDSPI",1.8,"Viet-Phap",1.8,"KSTN",1.8,"ThSKH",2,"ThSKT",2,"SIE",2,"LATS",2,"KSCLC",1.8,0))))</f>
        <v>0</v>
      </c>
      <c r="AX522" s="1">
        <f t="shared" si="42"/>
        <v>0</v>
      </c>
      <c r="AY522" s="1" t="b">
        <f t="shared" si="43"/>
        <v>1</v>
      </c>
      <c r="AZ522" s="1" t="e">
        <f t="shared" si="44"/>
        <v>#REF!</v>
      </c>
    </row>
    <row r="523" spans="32:52" ht="15.75" customHeight="1" x14ac:dyDescent="0.2">
      <c r="AF523" s="16">
        <f t="shared" si="30"/>
        <v>0</v>
      </c>
      <c r="AG523" s="17">
        <f t="shared" si="31"/>
        <v>1</v>
      </c>
      <c r="AH523" s="17" t="e">
        <f t="shared" si="32"/>
        <v>#VALUE!</v>
      </c>
      <c r="AI523" s="18" t="e">
        <f>IFERROR(IF(L523="DA",0,IF(L523="TN",VALUE(LEFT(RIGHT(F523,4),1)),IFERROR(VLOOKUP(C523,#REF!,3,0),VLOOKUP(VALUE(C523),#REF!,3,0))*AG523)),AM523+AN523+AO523)</f>
        <v>#VALUE!</v>
      </c>
      <c r="AJ523" s="18">
        <f t="shared" si="33"/>
        <v>0</v>
      </c>
      <c r="AK523" s="19">
        <f t="shared" si="34"/>
        <v>0</v>
      </c>
      <c r="AM523" s="4" t="e">
        <f t="shared" si="35"/>
        <v>#VALUE!</v>
      </c>
      <c r="AN523" s="4" t="e">
        <f t="shared" si="36"/>
        <v>#VALUE!</v>
      </c>
      <c r="AO523" s="1" t="e">
        <f t="shared" si="37"/>
        <v>#VALUE!</v>
      </c>
      <c r="AP523" s="20" t="e">
        <f>VLOOKUP(C523,#REF!,4,0)</f>
        <v>#REF!</v>
      </c>
      <c r="AQ523" s="1">
        <f>IFERROR(VLOOKUP(AF523,#REF!,6,0),IF(AJ523&gt;1,AJ523-1,AJ523))</f>
        <v>0</v>
      </c>
      <c r="AR523" s="1">
        <f>IFERROR(VLOOKUP(AF523,#REF!,24,0),0)</f>
        <v>0</v>
      </c>
      <c r="AS523" s="1" t="e">
        <f t="shared" si="38"/>
        <v>#VALUE!</v>
      </c>
      <c r="AT523" s="1" t="e">
        <f t="shared" si="39"/>
        <v>#VALUE!</v>
      </c>
      <c r="AU523" s="1" t="e">
        <f t="shared" si="40"/>
        <v>#VALUE!</v>
      </c>
      <c r="AV523" s="21">
        <f t="shared" si="41"/>
        <v>0</v>
      </c>
      <c r="AW523" s="21" cm="1">
        <f t="array" ref="AW523">IF(L523="DATN",0,IF(L523="DA",IF(LEN(Q523)=0,0,0.2),IF(L523="TN",IF(H523="KSCQ",1,1.5), _xlfn.SWITCH(H523,"CN",1.5,"KSCQ",1.5,"CTTT",2,"HEDSPI",1.8,"Viet-Phap",1.8,"KSTN",1.8,"ThSKH",2,"ThSKT",2,"SIE",2,"LATS",2,"KSCLC",1.8,0))))</f>
        <v>0</v>
      </c>
      <c r="AX523" s="1">
        <f t="shared" si="42"/>
        <v>0</v>
      </c>
      <c r="AY523" s="1" t="b">
        <f t="shared" si="43"/>
        <v>1</v>
      </c>
      <c r="AZ523" s="1" t="e">
        <f t="shared" si="44"/>
        <v>#REF!</v>
      </c>
    </row>
    <row r="524" spans="32:52" ht="15.75" customHeight="1" x14ac:dyDescent="0.2">
      <c r="AF524" s="16">
        <f t="shared" si="30"/>
        <v>0</v>
      </c>
      <c r="AG524" s="17">
        <f t="shared" si="31"/>
        <v>1</v>
      </c>
      <c r="AH524" s="17" t="e">
        <f t="shared" si="32"/>
        <v>#VALUE!</v>
      </c>
      <c r="AI524" s="18" t="e">
        <f>IFERROR(IF(L524="DA",0,IF(L524="TN",VALUE(LEFT(RIGHT(F524,4),1)),IFERROR(VLOOKUP(C524,#REF!,3,0),VLOOKUP(VALUE(C524),#REF!,3,0))*AG524)),AM524+AN524+AO524)</f>
        <v>#VALUE!</v>
      </c>
      <c r="AJ524" s="18">
        <f t="shared" si="33"/>
        <v>0</v>
      </c>
      <c r="AK524" s="19">
        <f t="shared" si="34"/>
        <v>0</v>
      </c>
      <c r="AM524" s="4" t="e">
        <f t="shared" si="35"/>
        <v>#VALUE!</v>
      </c>
      <c r="AN524" s="4" t="e">
        <f t="shared" si="36"/>
        <v>#VALUE!</v>
      </c>
      <c r="AO524" s="1" t="e">
        <f t="shared" si="37"/>
        <v>#VALUE!</v>
      </c>
      <c r="AP524" s="20" t="e">
        <f>VLOOKUP(C524,#REF!,4,0)</f>
        <v>#REF!</v>
      </c>
      <c r="AQ524" s="1">
        <f>IFERROR(VLOOKUP(AF524,#REF!,6,0),IF(AJ524&gt;1,AJ524-1,AJ524))</f>
        <v>0</v>
      </c>
      <c r="AR524" s="1">
        <f>IFERROR(VLOOKUP(AF524,#REF!,24,0),0)</f>
        <v>0</v>
      </c>
      <c r="AS524" s="1" t="e">
        <f t="shared" si="38"/>
        <v>#VALUE!</v>
      </c>
      <c r="AT524" s="1" t="e">
        <f t="shared" si="39"/>
        <v>#VALUE!</v>
      </c>
      <c r="AU524" s="1" t="e">
        <f t="shared" si="40"/>
        <v>#VALUE!</v>
      </c>
      <c r="AV524" s="21">
        <f t="shared" si="41"/>
        <v>0</v>
      </c>
      <c r="AW524" s="21" cm="1">
        <f t="array" ref="AW524">IF(L524="DATN",0,IF(L524="DA",IF(LEN(Q524)=0,0,0.2),IF(L524="TN",IF(H524="KSCQ",1,1.5), _xlfn.SWITCH(H524,"CN",1.5,"KSCQ",1.5,"CTTT",2,"HEDSPI",1.8,"Viet-Phap",1.8,"KSTN",1.8,"ThSKH",2,"ThSKT",2,"SIE",2,"LATS",2,"KSCLC",1.8,0))))</f>
        <v>0</v>
      </c>
      <c r="AX524" s="1">
        <f t="shared" si="42"/>
        <v>0</v>
      </c>
      <c r="AY524" s="1" t="b">
        <f t="shared" si="43"/>
        <v>1</v>
      </c>
      <c r="AZ524" s="1" t="e">
        <f t="shared" si="44"/>
        <v>#REF!</v>
      </c>
    </row>
    <row r="525" spans="32:52" ht="15.75" customHeight="1" x14ac:dyDescent="0.2">
      <c r="AF525" s="16">
        <f t="shared" si="30"/>
        <v>0</v>
      </c>
      <c r="AG525" s="17">
        <f t="shared" si="31"/>
        <v>1</v>
      </c>
      <c r="AH525" s="17" t="e">
        <f t="shared" si="32"/>
        <v>#VALUE!</v>
      </c>
      <c r="AI525" s="18" t="e">
        <f>IFERROR(IF(L525="DA",0,IF(L525="TN",VALUE(LEFT(RIGHT(F525,4),1)),IFERROR(VLOOKUP(C525,#REF!,3,0),VLOOKUP(VALUE(C525),#REF!,3,0))*AG525)),AM525+AN525+AO525)</f>
        <v>#VALUE!</v>
      </c>
      <c r="AJ525" s="18">
        <f t="shared" si="33"/>
        <v>0</v>
      </c>
      <c r="AK525" s="19">
        <f t="shared" si="34"/>
        <v>0</v>
      </c>
      <c r="AM525" s="4" t="e">
        <f t="shared" si="35"/>
        <v>#VALUE!</v>
      </c>
      <c r="AN525" s="4" t="e">
        <f t="shared" si="36"/>
        <v>#VALUE!</v>
      </c>
      <c r="AO525" s="1" t="e">
        <f t="shared" si="37"/>
        <v>#VALUE!</v>
      </c>
      <c r="AP525" s="20" t="e">
        <f>VLOOKUP(C525,#REF!,4,0)</f>
        <v>#REF!</v>
      </c>
      <c r="AQ525" s="1">
        <f>IFERROR(VLOOKUP(AF525,#REF!,6,0),IF(AJ525&gt;1,AJ525-1,AJ525))</f>
        <v>0</v>
      </c>
      <c r="AR525" s="1">
        <f>IFERROR(VLOOKUP(AF525,#REF!,24,0),0)</f>
        <v>0</v>
      </c>
      <c r="AS525" s="1" t="e">
        <f t="shared" si="38"/>
        <v>#VALUE!</v>
      </c>
      <c r="AT525" s="1" t="e">
        <f t="shared" si="39"/>
        <v>#VALUE!</v>
      </c>
      <c r="AU525" s="1" t="e">
        <f t="shared" si="40"/>
        <v>#VALUE!</v>
      </c>
      <c r="AV525" s="21">
        <f t="shared" si="41"/>
        <v>0</v>
      </c>
      <c r="AW525" s="21" cm="1">
        <f t="array" ref="AW525">IF(L525="DATN",0,IF(L525="DA",IF(LEN(Q525)=0,0,0.2),IF(L525="TN",IF(H525="KSCQ",1,1.5), _xlfn.SWITCH(H525,"CN",1.5,"KSCQ",1.5,"CTTT",2,"HEDSPI",1.8,"Viet-Phap",1.8,"KSTN",1.8,"ThSKH",2,"ThSKT",2,"SIE",2,"LATS",2,"KSCLC",1.8,0))))</f>
        <v>0</v>
      </c>
      <c r="AX525" s="1">
        <f t="shared" si="42"/>
        <v>0</v>
      </c>
      <c r="AY525" s="1" t="b">
        <f t="shared" si="43"/>
        <v>1</v>
      </c>
      <c r="AZ525" s="1" t="e">
        <f t="shared" si="44"/>
        <v>#REF!</v>
      </c>
    </row>
    <row r="526" spans="32:52" ht="15.75" customHeight="1" x14ac:dyDescent="0.2">
      <c r="AF526" s="16">
        <f t="shared" si="30"/>
        <v>0</v>
      </c>
      <c r="AG526" s="17">
        <f t="shared" si="31"/>
        <v>1</v>
      </c>
      <c r="AH526" s="17" t="e">
        <f t="shared" si="32"/>
        <v>#VALUE!</v>
      </c>
      <c r="AI526" s="18" t="e">
        <f>IFERROR(IF(L526="DA",0,IF(L526="TN",VALUE(LEFT(RIGHT(F526,4),1)),IFERROR(VLOOKUP(C526,#REF!,3,0),VLOOKUP(VALUE(C526),#REF!,3,0))*AG526)),AM526+AN526+AO526)</f>
        <v>#VALUE!</v>
      </c>
      <c r="AJ526" s="18">
        <f t="shared" si="33"/>
        <v>0</v>
      </c>
      <c r="AK526" s="19">
        <f t="shared" si="34"/>
        <v>0</v>
      </c>
      <c r="AM526" s="4" t="e">
        <f t="shared" si="35"/>
        <v>#VALUE!</v>
      </c>
      <c r="AN526" s="4" t="e">
        <f t="shared" si="36"/>
        <v>#VALUE!</v>
      </c>
      <c r="AO526" s="1" t="e">
        <f t="shared" si="37"/>
        <v>#VALUE!</v>
      </c>
      <c r="AP526" s="20" t="e">
        <f>VLOOKUP(C526,#REF!,4,0)</f>
        <v>#REF!</v>
      </c>
      <c r="AQ526" s="1">
        <f>IFERROR(VLOOKUP(AF526,#REF!,6,0),IF(AJ526&gt;1,AJ526-1,AJ526))</f>
        <v>0</v>
      </c>
      <c r="AR526" s="1">
        <f>IFERROR(VLOOKUP(AF526,#REF!,24,0),0)</f>
        <v>0</v>
      </c>
      <c r="AS526" s="1" t="e">
        <f t="shared" si="38"/>
        <v>#VALUE!</v>
      </c>
      <c r="AT526" s="1" t="e">
        <f t="shared" si="39"/>
        <v>#VALUE!</v>
      </c>
      <c r="AU526" s="1" t="e">
        <f t="shared" si="40"/>
        <v>#VALUE!</v>
      </c>
      <c r="AV526" s="21">
        <f t="shared" si="41"/>
        <v>0</v>
      </c>
      <c r="AW526" s="21" cm="1">
        <f t="array" ref="AW526">IF(L526="DATN",0,IF(L526="DA",IF(LEN(Q526)=0,0,0.2),IF(L526="TN",IF(H526="KSCQ",1,1.5), _xlfn.SWITCH(H526,"CN",1.5,"KSCQ",1.5,"CTTT",2,"HEDSPI",1.8,"Viet-Phap",1.8,"KSTN",1.8,"ThSKH",2,"ThSKT",2,"SIE",2,"LATS",2,"KSCLC",1.8,0))))</f>
        <v>0</v>
      </c>
      <c r="AX526" s="1">
        <f t="shared" si="42"/>
        <v>0</v>
      </c>
      <c r="AY526" s="1" t="b">
        <f t="shared" si="43"/>
        <v>1</v>
      </c>
      <c r="AZ526" s="1" t="e">
        <f t="shared" si="44"/>
        <v>#REF!</v>
      </c>
    </row>
    <row r="527" spans="32:52" ht="15.75" customHeight="1" x14ac:dyDescent="0.2">
      <c r="AF527" s="16">
        <f t="shared" si="30"/>
        <v>0</v>
      </c>
      <c r="AG527" s="17">
        <f t="shared" si="31"/>
        <v>1</v>
      </c>
      <c r="AH527" s="17" t="e">
        <f t="shared" si="32"/>
        <v>#VALUE!</v>
      </c>
      <c r="AI527" s="18" t="e">
        <f>IFERROR(IF(L527="DA",0,IF(L527="TN",VALUE(LEFT(RIGHT(F527,4),1)),IFERROR(VLOOKUP(C527,#REF!,3,0),VLOOKUP(VALUE(C527),#REF!,3,0))*AG527)),AM527+AN527+AO527)</f>
        <v>#VALUE!</v>
      </c>
      <c r="AJ527" s="18">
        <f t="shared" si="33"/>
        <v>0</v>
      </c>
      <c r="AK527" s="19">
        <f t="shared" si="34"/>
        <v>0</v>
      </c>
      <c r="AM527" s="4" t="e">
        <f t="shared" si="35"/>
        <v>#VALUE!</v>
      </c>
      <c r="AN527" s="4" t="e">
        <f t="shared" si="36"/>
        <v>#VALUE!</v>
      </c>
      <c r="AO527" s="1" t="e">
        <f t="shared" si="37"/>
        <v>#VALUE!</v>
      </c>
      <c r="AP527" s="20" t="e">
        <f>VLOOKUP(C527,#REF!,4,0)</f>
        <v>#REF!</v>
      </c>
      <c r="AQ527" s="1">
        <f>IFERROR(VLOOKUP(AF527,#REF!,6,0),IF(AJ527&gt;1,AJ527-1,AJ527))</f>
        <v>0</v>
      </c>
      <c r="AR527" s="1">
        <f>IFERROR(VLOOKUP(AF527,#REF!,24,0),0)</f>
        <v>0</v>
      </c>
      <c r="AS527" s="1" t="e">
        <f t="shared" si="38"/>
        <v>#VALUE!</v>
      </c>
      <c r="AT527" s="1" t="e">
        <f t="shared" si="39"/>
        <v>#VALUE!</v>
      </c>
      <c r="AU527" s="1" t="e">
        <f t="shared" si="40"/>
        <v>#VALUE!</v>
      </c>
      <c r="AV527" s="21">
        <f t="shared" si="41"/>
        <v>0</v>
      </c>
      <c r="AW527" s="21" cm="1">
        <f t="array" ref="AW527">IF(L527="DATN",0,IF(L527="DA",IF(LEN(Q527)=0,0,0.2),IF(L527="TN",IF(H527="KSCQ",1,1.5), _xlfn.SWITCH(H527,"CN",1.5,"KSCQ",1.5,"CTTT",2,"HEDSPI",1.8,"Viet-Phap",1.8,"KSTN",1.8,"ThSKH",2,"ThSKT",2,"SIE",2,"LATS",2,"KSCLC",1.8,0))))</f>
        <v>0</v>
      </c>
      <c r="AX527" s="1">
        <f t="shared" si="42"/>
        <v>0</v>
      </c>
      <c r="AY527" s="1" t="b">
        <f t="shared" si="43"/>
        <v>1</v>
      </c>
      <c r="AZ527" s="1" t="e">
        <f t="shared" si="44"/>
        <v>#REF!</v>
      </c>
    </row>
    <row r="528" spans="32:52" ht="15.75" customHeight="1" x14ac:dyDescent="0.2">
      <c r="AF528" s="16">
        <f t="shared" si="30"/>
        <v>0</v>
      </c>
      <c r="AG528" s="17">
        <f t="shared" si="31"/>
        <v>1</v>
      </c>
      <c r="AH528" s="17" t="e">
        <f t="shared" si="32"/>
        <v>#VALUE!</v>
      </c>
      <c r="AI528" s="18" t="e">
        <f>IFERROR(IF(L528="DA",0,IF(L528="TN",VALUE(LEFT(RIGHT(F528,4),1)),IFERROR(VLOOKUP(C528,#REF!,3,0),VLOOKUP(VALUE(C528),#REF!,3,0))*AG528)),AM528+AN528+AO528)</f>
        <v>#VALUE!</v>
      </c>
      <c r="AJ528" s="18">
        <f t="shared" si="33"/>
        <v>0</v>
      </c>
      <c r="AK528" s="19">
        <f t="shared" si="34"/>
        <v>0</v>
      </c>
      <c r="AM528" s="4" t="e">
        <f t="shared" si="35"/>
        <v>#VALUE!</v>
      </c>
      <c r="AN528" s="4" t="e">
        <f t="shared" si="36"/>
        <v>#VALUE!</v>
      </c>
      <c r="AO528" s="1" t="e">
        <f t="shared" si="37"/>
        <v>#VALUE!</v>
      </c>
      <c r="AP528" s="20" t="e">
        <f>VLOOKUP(C528,#REF!,4,0)</f>
        <v>#REF!</v>
      </c>
      <c r="AQ528" s="1">
        <f>IFERROR(VLOOKUP(AF528,#REF!,6,0),IF(AJ528&gt;1,AJ528-1,AJ528))</f>
        <v>0</v>
      </c>
      <c r="AR528" s="1">
        <f>IFERROR(VLOOKUP(AF528,#REF!,24,0),0)</f>
        <v>0</v>
      </c>
      <c r="AS528" s="1" t="e">
        <f t="shared" si="38"/>
        <v>#VALUE!</v>
      </c>
      <c r="AT528" s="1" t="e">
        <f t="shared" si="39"/>
        <v>#VALUE!</v>
      </c>
      <c r="AU528" s="1" t="e">
        <f t="shared" si="40"/>
        <v>#VALUE!</v>
      </c>
      <c r="AV528" s="21">
        <f t="shared" si="41"/>
        <v>0</v>
      </c>
      <c r="AW528" s="21" cm="1">
        <f t="array" ref="AW528">IF(L528="DATN",0,IF(L528="DA",IF(LEN(Q528)=0,0,0.2),IF(L528="TN",IF(H528="KSCQ",1,1.5), _xlfn.SWITCH(H528,"CN",1.5,"KSCQ",1.5,"CTTT",2,"HEDSPI",1.8,"Viet-Phap",1.8,"KSTN",1.8,"ThSKH",2,"ThSKT",2,"SIE",2,"LATS",2,"KSCLC",1.8,0))))</f>
        <v>0</v>
      </c>
      <c r="AX528" s="1">
        <f t="shared" si="42"/>
        <v>0</v>
      </c>
      <c r="AY528" s="1" t="b">
        <f t="shared" si="43"/>
        <v>1</v>
      </c>
      <c r="AZ528" s="1" t="e">
        <f t="shared" si="44"/>
        <v>#REF!</v>
      </c>
    </row>
    <row r="529" spans="32:52" ht="15.75" customHeight="1" x14ac:dyDescent="0.2">
      <c r="AF529" s="16">
        <f t="shared" si="30"/>
        <v>0</v>
      </c>
      <c r="AG529" s="17">
        <f t="shared" si="31"/>
        <v>1</v>
      </c>
      <c r="AH529" s="17" t="e">
        <f t="shared" si="32"/>
        <v>#VALUE!</v>
      </c>
      <c r="AI529" s="18" t="e">
        <f>IFERROR(IF(L529="DA",0,IF(L529="TN",VALUE(LEFT(RIGHT(F529,4),1)),IFERROR(VLOOKUP(C529,#REF!,3,0),VLOOKUP(VALUE(C529),#REF!,3,0))*AG529)),AM529+AN529+AO529)</f>
        <v>#VALUE!</v>
      </c>
      <c r="AJ529" s="18">
        <f t="shared" si="33"/>
        <v>0</v>
      </c>
      <c r="AK529" s="19">
        <f t="shared" si="34"/>
        <v>0</v>
      </c>
      <c r="AM529" s="4" t="e">
        <f t="shared" si="35"/>
        <v>#VALUE!</v>
      </c>
      <c r="AN529" s="4" t="e">
        <f t="shared" si="36"/>
        <v>#VALUE!</v>
      </c>
      <c r="AO529" s="1" t="e">
        <f t="shared" si="37"/>
        <v>#VALUE!</v>
      </c>
      <c r="AP529" s="20" t="e">
        <f>VLOOKUP(C529,#REF!,4,0)</f>
        <v>#REF!</v>
      </c>
      <c r="AQ529" s="1">
        <f>IFERROR(VLOOKUP(AF529,#REF!,6,0),IF(AJ529&gt;1,AJ529-1,AJ529))</f>
        <v>0</v>
      </c>
      <c r="AR529" s="1">
        <f>IFERROR(VLOOKUP(AF529,#REF!,24,0),0)</f>
        <v>0</v>
      </c>
      <c r="AS529" s="1" t="e">
        <f t="shared" si="38"/>
        <v>#VALUE!</v>
      </c>
      <c r="AT529" s="1" t="e">
        <f t="shared" si="39"/>
        <v>#VALUE!</v>
      </c>
      <c r="AU529" s="1" t="e">
        <f t="shared" si="40"/>
        <v>#VALUE!</v>
      </c>
      <c r="AV529" s="21">
        <f t="shared" si="41"/>
        <v>0</v>
      </c>
      <c r="AW529" s="21" cm="1">
        <f t="array" ref="AW529">IF(L529="DATN",0,IF(L529="DA",IF(LEN(Q529)=0,0,0.2),IF(L529="TN",IF(H529="KSCQ",1,1.5), _xlfn.SWITCH(H529,"CN",1.5,"KSCQ",1.5,"CTTT",2,"HEDSPI",1.8,"Viet-Phap",1.8,"KSTN",1.8,"ThSKH",2,"ThSKT",2,"SIE",2,"LATS",2,"KSCLC",1.8,0))))</f>
        <v>0</v>
      </c>
      <c r="AX529" s="1">
        <f t="shared" si="42"/>
        <v>0</v>
      </c>
      <c r="AY529" s="1" t="b">
        <f t="shared" si="43"/>
        <v>1</v>
      </c>
      <c r="AZ529" s="1" t="e">
        <f t="shared" si="44"/>
        <v>#REF!</v>
      </c>
    </row>
    <row r="530" spans="32:52" ht="15.75" customHeight="1" x14ac:dyDescent="0.2">
      <c r="AF530" s="16">
        <f t="shared" si="30"/>
        <v>0</v>
      </c>
      <c r="AG530" s="17">
        <f t="shared" si="31"/>
        <v>1</v>
      </c>
      <c r="AH530" s="17" t="e">
        <f t="shared" si="32"/>
        <v>#VALUE!</v>
      </c>
      <c r="AI530" s="18" t="e">
        <f>IFERROR(IF(L530="DA",0,IF(L530="TN",VALUE(LEFT(RIGHT(F530,4),1)),IFERROR(VLOOKUP(C530,#REF!,3,0),VLOOKUP(VALUE(C530),#REF!,3,0))*AG530)),AM530+AN530+AO530)</f>
        <v>#VALUE!</v>
      </c>
      <c r="AJ530" s="18">
        <f t="shared" si="33"/>
        <v>0</v>
      </c>
      <c r="AK530" s="19">
        <f t="shared" si="34"/>
        <v>0</v>
      </c>
      <c r="AM530" s="4" t="e">
        <f t="shared" si="35"/>
        <v>#VALUE!</v>
      </c>
      <c r="AN530" s="4" t="e">
        <f t="shared" si="36"/>
        <v>#VALUE!</v>
      </c>
      <c r="AO530" s="1" t="e">
        <f t="shared" si="37"/>
        <v>#VALUE!</v>
      </c>
      <c r="AP530" s="20" t="e">
        <f>VLOOKUP(C530,#REF!,4,0)</f>
        <v>#REF!</v>
      </c>
      <c r="AQ530" s="1">
        <f>IFERROR(VLOOKUP(AF530,#REF!,6,0),IF(AJ530&gt;1,AJ530-1,AJ530))</f>
        <v>0</v>
      </c>
      <c r="AR530" s="1">
        <f>IFERROR(VLOOKUP(AF530,#REF!,24,0),0)</f>
        <v>0</v>
      </c>
      <c r="AS530" s="1" t="e">
        <f t="shared" si="38"/>
        <v>#VALUE!</v>
      </c>
      <c r="AT530" s="1" t="e">
        <f t="shared" si="39"/>
        <v>#VALUE!</v>
      </c>
      <c r="AU530" s="1" t="e">
        <f t="shared" si="40"/>
        <v>#VALUE!</v>
      </c>
      <c r="AV530" s="21">
        <f t="shared" si="41"/>
        <v>0</v>
      </c>
      <c r="AW530" s="21" cm="1">
        <f t="array" ref="AW530">IF(L530="DATN",0,IF(L530="DA",IF(LEN(Q530)=0,0,0.2),IF(L530="TN",IF(H530="KSCQ",1,1.5), _xlfn.SWITCH(H530,"CN",1.5,"KSCQ",1.5,"CTTT",2,"HEDSPI",1.8,"Viet-Phap",1.8,"KSTN",1.8,"ThSKH",2,"ThSKT",2,"SIE",2,"LATS",2,"KSCLC",1.8,0))))</f>
        <v>0</v>
      </c>
      <c r="AX530" s="1">
        <f t="shared" si="42"/>
        <v>0</v>
      </c>
      <c r="AY530" s="1" t="b">
        <f t="shared" si="43"/>
        <v>1</v>
      </c>
      <c r="AZ530" s="1" t="e">
        <f t="shared" si="44"/>
        <v>#REF!</v>
      </c>
    </row>
    <row r="531" spans="32:52" ht="15.75" customHeight="1" x14ac:dyDescent="0.2">
      <c r="AF531" s="16">
        <f t="shared" si="30"/>
        <v>0</v>
      </c>
      <c r="AG531" s="17">
        <f t="shared" si="31"/>
        <v>1</v>
      </c>
      <c r="AH531" s="17" t="e">
        <f t="shared" si="32"/>
        <v>#VALUE!</v>
      </c>
      <c r="AI531" s="18" t="e">
        <f>IFERROR(IF(L531="DA",0,IF(L531="TN",VALUE(LEFT(RIGHT(F531,4),1)),IFERROR(VLOOKUP(C531,#REF!,3,0),VLOOKUP(VALUE(C531),#REF!,3,0))*AG531)),AM531+AN531+AO531)</f>
        <v>#VALUE!</v>
      </c>
      <c r="AJ531" s="18">
        <f t="shared" si="33"/>
        <v>0</v>
      </c>
      <c r="AK531" s="19">
        <f t="shared" si="34"/>
        <v>0</v>
      </c>
      <c r="AM531" s="4" t="e">
        <f t="shared" si="35"/>
        <v>#VALUE!</v>
      </c>
      <c r="AN531" s="4" t="e">
        <f t="shared" si="36"/>
        <v>#VALUE!</v>
      </c>
      <c r="AO531" s="1" t="e">
        <f t="shared" si="37"/>
        <v>#VALUE!</v>
      </c>
      <c r="AP531" s="20" t="e">
        <f>VLOOKUP(C531,#REF!,4,0)</f>
        <v>#REF!</v>
      </c>
      <c r="AQ531" s="1">
        <f>IFERROR(VLOOKUP(AF531,#REF!,6,0),IF(AJ531&gt;1,AJ531-1,AJ531))</f>
        <v>0</v>
      </c>
      <c r="AR531" s="1">
        <f>IFERROR(VLOOKUP(AF531,#REF!,24,0),0)</f>
        <v>0</v>
      </c>
      <c r="AS531" s="1" t="e">
        <f t="shared" si="38"/>
        <v>#VALUE!</v>
      </c>
      <c r="AT531" s="1" t="e">
        <f t="shared" si="39"/>
        <v>#VALUE!</v>
      </c>
      <c r="AU531" s="1" t="e">
        <f t="shared" si="40"/>
        <v>#VALUE!</v>
      </c>
      <c r="AV531" s="21">
        <f t="shared" si="41"/>
        <v>0</v>
      </c>
      <c r="AW531" s="21" cm="1">
        <f t="array" ref="AW531">IF(L531="DATN",0,IF(L531="DA",IF(LEN(Q531)=0,0,0.2),IF(L531="TN",IF(H531="KSCQ",1,1.5), _xlfn.SWITCH(H531,"CN",1.5,"KSCQ",1.5,"CTTT",2,"HEDSPI",1.8,"Viet-Phap",1.8,"KSTN",1.8,"ThSKH",2,"ThSKT",2,"SIE",2,"LATS",2,"KSCLC",1.8,0))))</f>
        <v>0</v>
      </c>
      <c r="AX531" s="1">
        <f t="shared" si="42"/>
        <v>0</v>
      </c>
      <c r="AY531" s="1" t="b">
        <f t="shared" si="43"/>
        <v>1</v>
      </c>
      <c r="AZ531" s="1" t="e">
        <f t="shared" si="44"/>
        <v>#REF!</v>
      </c>
    </row>
    <row r="532" spans="32:52" ht="15.75" customHeight="1" x14ac:dyDescent="0.2">
      <c r="AF532" s="16">
        <f t="shared" si="30"/>
        <v>0</v>
      </c>
      <c r="AG532" s="17">
        <f t="shared" si="31"/>
        <v>1</v>
      </c>
      <c r="AH532" s="17" t="e">
        <f t="shared" si="32"/>
        <v>#VALUE!</v>
      </c>
      <c r="AI532" s="18" t="e">
        <f>IFERROR(IF(L532="DA",0,IF(L532="TN",VALUE(LEFT(RIGHT(F532,4),1)),IFERROR(VLOOKUP(C532,#REF!,3,0),VLOOKUP(VALUE(C532),#REF!,3,0))*AG532)),AM532+AN532+AO532)</f>
        <v>#VALUE!</v>
      </c>
      <c r="AJ532" s="18">
        <f t="shared" si="33"/>
        <v>0</v>
      </c>
      <c r="AK532" s="19">
        <f t="shared" si="34"/>
        <v>0</v>
      </c>
      <c r="AM532" s="4" t="e">
        <f t="shared" si="35"/>
        <v>#VALUE!</v>
      </c>
      <c r="AN532" s="4" t="e">
        <f t="shared" si="36"/>
        <v>#VALUE!</v>
      </c>
      <c r="AO532" s="1" t="e">
        <f t="shared" si="37"/>
        <v>#VALUE!</v>
      </c>
      <c r="AP532" s="20" t="e">
        <f>VLOOKUP(C532,#REF!,4,0)</f>
        <v>#REF!</v>
      </c>
      <c r="AQ532" s="1">
        <f>IFERROR(VLOOKUP(AF532,#REF!,6,0),IF(AJ532&gt;1,AJ532-1,AJ532))</f>
        <v>0</v>
      </c>
      <c r="AR532" s="1">
        <f>IFERROR(VLOOKUP(AF532,#REF!,24,0),0)</f>
        <v>0</v>
      </c>
      <c r="AS532" s="1" t="e">
        <f t="shared" si="38"/>
        <v>#VALUE!</v>
      </c>
      <c r="AT532" s="1" t="e">
        <f t="shared" si="39"/>
        <v>#VALUE!</v>
      </c>
      <c r="AU532" s="1" t="e">
        <f t="shared" si="40"/>
        <v>#VALUE!</v>
      </c>
      <c r="AV532" s="21">
        <f t="shared" si="41"/>
        <v>0</v>
      </c>
      <c r="AW532" s="21" cm="1">
        <f t="array" ref="AW532">IF(L532="DATN",0,IF(L532="DA",IF(LEN(Q532)=0,0,0.2),IF(L532="TN",IF(H532="KSCQ",1,1.5), _xlfn.SWITCH(H532,"CN",1.5,"KSCQ",1.5,"CTTT",2,"HEDSPI",1.8,"Viet-Phap",1.8,"KSTN",1.8,"ThSKH",2,"ThSKT",2,"SIE",2,"LATS",2,"KSCLC",1.8,0))))</f>
        <v>0</v>
      </c>
      <c r="AX532" s="1">
        <f t="shared" si="42"/>
        <v>0</v>
      </c>
      <c r="AY532" s="1" t="b">
        <f t="shared" si="43"/>
        <v>1</v>
      </c>
      <c r="AZ532" s="1" t="e">
        <f t="shared" si="44"/>
        <v>#REF!</v>
      </c>
    </row>
    <row r="533" spans="32:52" ht="15.75" customHeight="1" x14ac:dyDescent="0.2">
      <c r="AF533" s="16">
        <f t="shared" si="30"/>
        <v>0</v>
      </c>
      <c r="AG533" s="17">
        <f t="shared" si="31"/>
        <v>1</v>
      </c>
      <c r="AH533" s="17" t="e">
        <f t="shared" si="32"/>
        <v>#VALUE!</v>
      </c>
      <c r="AI533" s="18" t="e">
        <f>IFERROR(IF(L533="DA",0,IF(L533="TN",VALUE(LEFT(RIGHT(F533,4),1)),IFERROR(VLOOKUP(C533,#REF!,3,0),VLOOKUP(VALUE(C533),#REF!,3,0))*AG533)),AM533+AN533+AO533)</f>
        <v>#VALUE!</v>
      </c>
      <c r="AJ533" s="18">
        <f t="shared" si="33"/>
        <v>0</v>
      </c>
      <c r="AK533" s="19">
        <f t="shared" si="34"/>
        <v>0</v>
      </c>
      <c r="AM533" s="4" t="e">
        <f t="shared" si="35"/>
        <v>#VALUE!</v>
      </c>
      <c r="AN533" s="4" t="e">
        <f t="shared" si="36"/>
        <v>#VALUE!</v>
      </c>
      <c r="AO533" s="1" t="e">
        <f t="shared" si="37"/>
        <v>#VALUE!</v>
      </c>
      <c r="AP533" s="20" t="e">
        <f>VLOOKUP(C533,#REF!,4,0)</f>
        <v>#REF!</v>
      </c>
      <c r="AQ533" s="1">
        <f>IFERROR(VLOOKUP(AF533,#REF!,6,0),IF(AJ533&gt;1,AJ533-1,AJ533))</f>
        <v>0</v>
      </c>
      <c r="AR533" s="1">
        <f>IFERROR(VLOOKUP(AF533,#REF!,24,0),0)</f>
        <v>0</v>
      </c>
      <c r="AS533" s="1" t="e">
        <f t="shared" si="38"/>
        <v>#VALUE!</v>
      </c>
      <c r="AT533" s="1" t="e">
        <f t="shared" si="39"/>
        <v>#VALUE!</v>
      </c>
      <c r="AU533" s="1" t="e">
        <f t="shared" si="40"/>
        <v>#VALUE!</v>
      </c>
      <c r="AV533" s="21">
        <f t="shared" si="41"/>
        <v>0</v>
      </c>
      <c r="AW533" s="21" cm="1">
        <f t="array" ref="AW533">IF(L533="DATN",0,IF(L533="DA",IF(LEN(Q533)=0,0,0.2),IF(L533="TN",IF(H533="KSCQ",1,1.5), _xlfn.SWITCH(H533,"CN",1.5,"KSCQ",1.5,"CTTT",2,"HEDSPI",1.8,"Viet-Phap",1.8,"KSTN",1.8,"ThSKH",2,"ThSKT",2,"SIE",2,"LATS",2,"KSCLC",1.8,0))))</f>
        <v>0</v>
      </c>
      <c r="AX533" s="1">
        <f t="shared" si="42"/>
        <v>0</v>
      </c>
      <c r="AY533" s="1" t="b">
        <f t="shared" si="43"/>
        <v>1</v>
      </c>
      <c r="AZ533" s="1" t="e">
        <f t="shared" si="44"/>
        <v>#REF!</v>
      </c>
    </row>
    <row r="534" spans="32:52" ht="15.75" customHeight="1" x14ac:dyDescent="0.2">
      <c r="AF534" s="16">
        <f t="shared" si="30"/>
        <v>0</v>
      </c>
      <c r="AG534" s="17">
        <f t="shared" si="31"/>
        <v>1</v>
      </c>
      <c r="AH534" s="17" t="e">
        <f t="shared" si="32"/>
        <v>#VALUE!</v>
      </c>
      <c r="AI534" s="18" t="e">
        <f>IFERROR(IF(L534="DA",0,IF(L534="TN",VALUE(LEFT(RIGHT(F534,4),1)),IFERROR(VLOOKUP(C534,#REF!,3,0),VLOOKUP(VALUE(C534),#REF!,3,0))*AG534)),AM534+AN534+AO534)</f>
        <v>#VALUE!</v>
      </c>
      <c r="AJ534" s="18">
        <f t="shared" si="33"/>
        <v>0</v>
      </c>
      <c r="AK534" s="19">
        <f t="shared" si="34"/>
        <v>0</v>
      </c>
      <c r="AM534" s="4" t="e">
        <f t="shared" si="35"/>
        <v>#VALUE!</v>
      </c>
      <c r="AN534" s="4" t="e">
        <f t="shared" si="36"/>
        <v>#VALUE!</v>
      </c>
      <c r="AO534" s="1" t="e">
        <f t="shared" si="37"/>
        <v>#VALUE!</v>
      </c>
      <c r="AP534" s="20" t="e">
        <f>VLOOKUP(C534,#REF!,4,0)</f>
        <v>#REF!</v>
      </c>
      <c r="AQ534" s="1">
        <f>IFERROR(VLOOKUP(AF534,#REF!,6,0),IF(AJ534&gt;1,AJ534-1,AJ534))</f>
        <v>0</v>
      </c>
      <c r="AR534" s="1">
        <f>IFERROR(VLOOKUP(AF534,#REF!,24,0),0)</f>
        <v>0</v>
      </c>
      <c r="AS534" s="1" t="e">
        <f t="shared" si="38"/>
        <v>#VALUE!</v>
      </c>
      <c r="AT534" s="1" t="e">
        <f t="shared" si="39"/>
        <v>#VALUE!</v>
      </c>
      <c r="AU534" s="1" t="e">
        <f t="shared" si="40"/>
        <v>#VALUE!</v>
      </c>
      <c r="AV534" s="21">
        <f t="shared" si="41"/>
        <v>0</v>
      </c>
      <c r="AW534" s="21" cm="1">
        <f t="array" ref="AW534">IF(L534="DATN",0,IF(L534="DA",IF(LEN(Q534)=0,0,0.2),IF(L534="TN",IF(H534="KSCQ",1,1.5), _xlfn.SWITCH(H534,"CN",1.5,"KSCQ",1.5,"CTTT",2,"HEDSPI",1.8,"Viet-Phap",1.8,"KSTN",1.8,"ThSKH",2,"ThSKT",2,"SIE",2,"LATS",2,"KSCLC",1.8,0))))</f>
        <v>0</v>
      </c>
      <c r="AX534" s="1">
        <f t="shared" si="42"/>
        <v>0</v>
      </c>
      <c r="AY534" s="1" t="b">
        <f t="shared" si="43"/>
        <v>1</v>
      </c>
      <c r="AZ534" s="1" t="e">
        <f t="shared" si="44"/>
        <v>#REF!</v>
      </c>
    </row>
    <row r="535" spans="32:52" ht="15.75" customHeight="1" x14ac:dyDescent="0.2">
      <c r="AF535" s="16">
        <f t="shared" si="30"/>
        <v>0</v>
      </c>
      <c r="AG535" s="17">
        <f t="shared" si="31"/>
        <v>1</v>
      </c>
      <c r="AH535" s="17" t="e">
        <f t="shared" si="32"/>
        <v>#VALUE!</v>
      </c>
      <c r="AI535" s="18" t="e">
        <f>IFERROR(IF(L535="DA",0,IF(L535="TN",VALUE(LEFT(RIGHT(F535,4),1)),IFERROR(VLOOKUP(C535,#REF!,3,0),VLOOKUP(VALUE(C535),#REF!,3,0))*AG535)),AM535+AN535+AO535)</f>
        <v>#VALUE!</v>
      </c>
      <c r="AJ535" s="18">
        <f t="shared" si="33"/>
        <v>0</v>
      </c>
      <c r="AK535" s="19">
        <f t="shared" si="34"/>
        <v>0</v>
      </c>
      <c r="AM535" s="4" t="e">
        <f t="shared" si="35"/>
        <v>#VALUE!</v>
      </c>
      <c r="AN535" s="4" t="e">
        <f t="shared" si="36"/>
        <v>#VALUE!</v>
      </c>
      <c r="AO535" s="1" t="e">
        <f t="shared" si="37"/>
        <v>#VALUE!</v>
      </c>
      <c r="AP535" s="20" t="e">
        <f>VLOOKUP(C535,#REF!,4,0)</f>
        <v>#REF!</v>
      </c>
      <c r="AQ535" s="1">
        <f>IFERROR(VLOOKUP(AF535,#REF!,6,0),IF(AJ535&gt;1,AJ535-1,AJ535))</f>
        <v>0</v>
      </c>
      <c r="AR535" s="1">
        <f>IFERROR(VLOOKUP(AF535,#REF!,24,0),0)</f>
        <v>0</v>
      </c>
      <c r="AS535" s="1" t="e">
        <f t="shared" si="38"/>
        <v>#VALUE!</v>
      </c>
      <c r="AT535" s="1" t="e">
        <f t="shared" si="39"/>
        <v>#VALUE!</v>
      </c>
      <c r="AU535" s="1" t="e">
        <f t="shared" si="40"/>
        <v>#VALUE!</v>
      </c>
      <c r="AV535" s="21">
        <f t="shared" si="41"/>
        <v>0</v>
      </c>
      <c r="AW535" s="21" cm="1">
        <f t="array" ref="AW535">IF(L535="DATN",0,IF(L535="DA",IF(LEN(Q535)=0,0,0.2),IF(L535="TN",IF(H535="KSCQ",1,1.5), _xlfn.SWITCH(H535,"CN",1.5,"KSCQ",1.5,"CTTT",2,"HEDSPI",1.8,"Viet-Phap",1.8,"KSTN",1.8,"ThSKH",2,"ThSKT",2,"SIE",2,"LATS",2,"KSCLC",1.8,0))))</f>
        <v>0</v>
      </c>
      <c r="AX535" s="1">
        <f t="shared" si="42"/>
        <v>0</v>
      </c>
      <c r="AY535" s="1" t="b">
        <f t="shared" si="43"/>
        <v>1</v>
      </c>
      <c r="AZ535" s="1" t="e">
        <f t="shared" si="44"/>
        <v>#REF!</v>
      </c>
    </row>
    <row r="536" spans="32:52" ht="15.75" customHeight="1" x14ac:dyDescent="0.2">
      <c r="AF536" s="16">
        <f t="shared" si="30"/>
        <v>0</v>
      </c>
      <c r="AG536" s="17">
        <f t="shared" si="31"/>
        <v>1</v>
      </c>
      <c r="AH536" s="17" t="e">
        <f t="shared" si="32"/>
        <v>#VALUE!</v>
      </c>
      <c r="AI536" s="18" t="e">
        <f>IFERROR(IF(L536="DA",0,IF(L536="TN",VALUE(LEFT(RIGHT(F536,4),1)),IFERROR(VLOOKUP(C536,#REF!,3,0),VLOOKUP(VALUE(C536),#REF!,3,0))*AG536)),AM536+AN536+AO536)</f>
        <v>#VALUE!</v>
      </c>
      <c r="AJ536" s="18">
        <f t="shared" si="33"/>
        <v>0</v>
      </c>
      <c r="AK536" s="19">
        <f t="shared" si="34"/>
        <v>0</v>
      </c>
      <c r="AM536" s="4" t="e">
        <f t="shared" si="35"/>
        <v>#VALUE!</v>
      </c>
      <c r="AN536" s="4" t="e">
        <f t="shared" si="36"/>
        <v>#VALUE!</v>
      </c>
      <c r="AO536" s="1" t="e">
        <f t="shared" si="37"/>
        <v>#VALUE!</v>
      </c>
      <c r="AP536" s="20" t="e">
        <f>VLOOKUP(C536,#REF!,4,0)</f>
        <v>#REF!</v>
      </c>
      <c r="AQ536" s="1">
        <f>IFERROR(VLOOKUP(AF536,#REF!,6,0),IF(AJ536&gt;1,AJ536-1,AJ536))</f>
        <v>0</v>
      </c>
      <c r="AR536" s="1">
        <f>IFERROR(VLOOKUP(AF536,#REF!,24,0),0)</f>
        <v>0</v>
      </c>
      <c r="AS536" s="1" t="e">
        <f t="shared" si="38"/>
        <v>#VALUE!</v>
      </c>
      <c r="AT536" s="1" t="e">
        <f t="shared" si="39"/>
        <v>#VALUE!</v>
      </c>
      <c r="AU536" s="1" t="e">
        <f t="shared" si="40"/>
        <v>#VALUE!</v>
      </c>
      <c r="AV536" s="21">
        <f t="shared" si="41"/>
        <v>0</v>
      </c>
      <c r="AW536" s="21" cm="1">
        <f t="array" ref="AW536">IF(L536="DATN",0,IF(L536="DA",IF(LEN(Q536)=0,0,0.2),IF(L536="TN",IF(H536="KSCQ",1,1.5), _xlfn.SWITCH(H536,"CN",1.5,"KSCQ",1.5,"CTTT",2,"HEDSPI",1.8,"Viet-Phap",1.8,"KSTN",1.8,"ThSKH",2,"ThSKT",2,"SIE",2,"LATS",2,"KSCLC",1.8,0))))</f>
        <v>0</v>
      </c>
      <c r="AX536" s="1">
        <f t="shared" si="42"/>
        <v>0</v>
      </c>
      <c r="AY536" s="1" t="b">
        <f t="shared" si="43"/>
        <v>1</v>
      </c>
      <c r="AZ536" s="1" t="e">
        <f t="shared" si="44"/>
        <v>#REF!</v>
      </c>
    </row>
    <row r="537" spans="32:52" ht="15.75" customHeight="1" x14ac:dyDescent="0.2">
      <c r="AF537" s="16">
        <f t="shared" si="30"/>
        <v>0</v>
      </c>
      <c r="AG537" s="17">
        <f t="shared" si="31"/>
        <v>1</v>
      </c>
      <c r="AH537" s="17" t="e">
        <f t="shared" si="32"/>
        <v>#VALUE!</v>
      </c>
      <c r="AI537" s="18" t="e">
        <f>IFERROR(IF(L537="DA",0,IF(L537="TN",VALUE(LEFT(RIGHT(F537,4),1)),IFERROR(VLOOKUP(C537,#REF!,3,0),VLOOKUP(VALUE(C537),#REF!,3,0))*AG537)),AM537+AN537+AO537)</f>
        <v>#VALUE!</v>
      </c>
      <c r="AJ537" s="18">
        <f t="shared" si="33"/>
        <v>0</v>
      </c>
      <c r="AK537" s="19">
        <f t="shared" si="34"/>
        <v>0</v>
      </c>
      <c r="AM537" s="4" t="e">
        <f t="shared" si="35"/>
        <v>#VALUE!</v>
      </c>
      <c r="AN537" s="4" t="e">
        <f t="shared" si="36"/>
        <v>#VALUE!</v>
      </c>
      <c r="AO537" s="1" t="e">
        <f t="shared" si="37"/>
        <v>#VALUE!</v>
      </c>
      <c r="AP537" s="20" t="e">
        <f>VLOOKUP(C537,#REF!,4,0)</f>
        <v>#REF!</v>
      </c>
      <c r="AQ537" s="1">
        <f>IFERROR(VLOOKUP(AF537,#REF!,6,0),IF(AJ537&gt;1,AJ537-1,AJ537))</f>
        <v>0</v>
      </c>
      <c r="AR537" s="1">
        <f>IFERROR(VLOOKUP(AF537,#REF!,24,0),0)</f>
        <v>0</v>
      </c>
      <c r="AS537" s="1" t="e">
        <f t="shared" si="38"/>
        <v>#VALUE!</v>
      </c>
      <c r="AT537" s="1" t="e">
        <f t="shared" si="39"/>
        <v>#VALUE!</v>
      </c>
      <c r="AU537" s="1" t="e">
        <f t="shared" si="40"/>
        <v>#VALUE!</v>
      </c>
      <c r="AV537" s="21">
        <f t="shared" si="41"/>
        <v>0</v>
      </c>
      <c r="AW537" s="21" cm="1">
        <f t="array" ref="AW537">IF(L537="DATN",0,IF(L537="DA",IF(LEN(Q537)=0,0,0.2),IF(L537="TN",IF(H537="KSCQ",1,1.5), _xlfn.SWITCH(H537,"CN",1.5,"KSCQ",1.5,"CTTT",2,"HEDSPI",1.8,"Viet-Phap",1.8,"KSTN",1.8,"ThSKH",2,"ThSKT",2,"SIE",2,"LATS",2,"KSCLC",1.8,0))))</f>
        <v>0</v>
      </c>
      <c r="AX537" s="1">
        <f t="shared" si="42"/>
        <v>0</v>
      </c>
      <c r="AY537" s="1" t="b">
        <f t="shared" si="43"/>
        <v>1</v>
      </c>
      <c r="AZ537" s="1" t="e">
        <f t="shared" si="44"/>
        <v>#REF!</v>
      </c>
    </row>
    <row r="538" spans="32:52" ht="15.75" customHeight="1" x14ac:dyDescent="0.2">
      <c r="AF538" s="16">
        <f t="shared" si="30"/>
        <v>0</v>
      </c>
      <c r="AG538" s="17">
        <f t="shared" si="31"/>
        <v>1</v>
      </c>
      <c r="AH538" s="17" t="e">
        <f t="shared" si="32"/>
        <v>#VALUE!</v>
      </c>
      <c r="AI538" s="18" t="e">
        <f>IFERROR(IF(L538="DA",0,IF(L538="TN",VALUE(LEFT(RIGHT(F538,4),1)),IFERROR(VLOOKUP(C538,#REF!,3,0),VLOOKUP(VALUE(C538),#REF!,3,0))*AG538)),AM538+AN538+AO538)</f>
        <v>#VALUE!</v>
      </c>
      <c r="AJ538" s="18">
        <f t="shared" si="33"/>
        <v>0</v>
      </c>
      <c r="AK538" s="19">
        <f t="shared" si="34"/>
        <v>0</v>
      </c>
      <c r="AM538" s="4" t="e">
        <f t="shared" si="35"/>
        <v>#VALUE!</v>
      </c>
      <c r="AN538" s="4" t="e">
        <f t="shared" si="36"/>
        <v>#VALUE!</v>
      </c>
      <c r="AO538" s="1" t="e">
        <f t="shared" si="37"/>
        <v>#VALUE!</v>
      </c>
      <c r="AP538" s="20" t="e">
        <f>VLOOKUP(C538,#REF!,4,0)</f>
        <v>#REF!</v>
      </c>
      <c r="AQ538" s="1">
        <f>IFERROR(VLOOKUP(AF538,#REF!,6,0),IF(AJ538&gt;1,AJ538-1,AJ538))</f>
        <v>0</v>
      </c>
      <c r="AR538" s="1">
        <f>IFERROR(VLOOKUP(AF538,#REF!,24,0),0)</f>
        <v>0</v>
      </c>
      <c r="AS538" s="1" t="e">
        <f t="shared" si="38"/>
        <v>#VALUE!</v>
      </c>
      <c r="AT538" s="1" t="e">
        <f t="shared" si="39"/>
        <v>#VALUE!</v>
      </c>
      <c r="AU538" s="1" t="e">
        <f t="shared" si="40"/>
        <v>#VALUE!</v>
      </c>
      <c r="AV538" s="21">
        <f t="shared" si="41"/>
        <v>0</v>
      </c>
      <c r="AW538" s="21" cm="1">
        <f t="array" ref="AW538">IF(L538="DATN",0,IF(L538="DA",IF(LEN(Q538)=0,0,0.2),IF(L538="TN",IF(H538="KSCQ",1,1.5), _xlfn.SWITCH(H538,"CN",1.5,"KSCQ",1.5,"CTTT",2,"HEDSPI",1.8,"Viet-Phap",1.8,"KSTN",1.8,"ThSKH",2,"ThSKT",2,"SIE",2,"LATS",2,"KSCLC",1.8,0))))</f>
        <v>0</v>
      </c>
      <c r="AX538" s="1">
        <f t="shared" si="42"/>
        <v>0</v>
      </c>
      <c r="AY538" s="1" t="b">
        <f t="shared" si="43"/>
        <v>1</v>
      </c>
      <c r="AZ538" s="1" t="e">
        <f t="shared" si="44"/>
        <v>#REF!</v>
      </c>
    </row>
    <row r="539" spans="32:52" ht="15.75" customHeight="1" x14ac:dyDescent="0.2">
      <c r="AF539" s="16">
        <f t="shared" si="30"/>
        <v>0</v>
      </c>
      <c r="AG539" s="17">
        <f t="shared" si="31"/>
        <v>1</v>
      </c>
      <c r="AH539" s="17" t="e">
        <f t="shared" si="32"/>
        <v>#VALUE!</v>
      </c>
      <c r="AI539" s="18" t="e">
        <f>IFERROR(IF(L539="DA",0,IF(L539="TN",VALUE(LEFT(RIGHT(F539,4),1)),IFERROR(VLOOKUP(C539,#REF!,3,0),VLOOKUP(VALUE(C539),#REF!,3,0))*AG539)),AM539+AN539+AO539)</f>
        <v>#VALUE!</v>
      </c>
      <c r="AJ539" s="18">
        <f t="shared" si="33"/>
        <v>0</v>
      </c>
      <c r="AK539" s="19">
        <f t="shared" si="34"/>
        <v>0</v>
      </c>
      <c r="AM539" s="4" t="e">
        <f t="shared" si="35"/>
        <v>#VALUE!</v>
      </c>
      <c r="AN539" s="4" t="e">
        <f t="shared" si="36"/>
        <v>#VALUE!</v>
      </c>
      <c r="AO539" s="1" t="e">
        <f t="shared" si="37"/>
        <v>#VALUE!</v>
      </c>
      <c r="AP539" s="20" t="e">
        <f>VLOOKUP(C539,#REF!,4,0)</f>
        <v>#REF!</v>
      </c>
      <c r="AQ539" s="1">
        <f>IFERROR(VLOOKUP(AF539,#REF!,6,0),IF(AJ539&gt;1,AJ539-1,AJ539))</f>
        <v>0</v>
      </c>
      <c r="AR539" s="1">
        <f>IFERROR(VLOOKUP(AF539,#REF!,24,0),0)</f>
        <v>0</v>
      </c>
      <c r="AS539" s="1" t="e">
        <f t="shared" si="38"/>
        <v>#VALUE!</v>
      </c>
      <c r="AT539" s="1" t="e">
        <f t="shared" si="39"/>
        <v>#VALUE!</v>
      </c>
      <c r="AU539" s="1" t="e">
        <f t="shared" si="40"/>
        <v>#VALUE!</v>
      </c>
      <c r="AV539" s="21">
        <f t="shared" si="41"/>
        <v>0</v>
      </c>
      <c r="AW539" s="21" cm="1">
        <f t="array" ref="AW539">IF(L539="DATN",0,IF(L539="DA",IF(LEN(Q539)=0,0,0.2),IF(L539="TN",IF(H539="KSCQ",1,1.5), _xlfn.SWITCH(H539,"CN",1.5,"KSCQ",1.5,"CTTT",2,"HEDSPI",1.8,"Viet-Phap",1.8,"KSTN",1.8,"ThSKH",2,"ThSKT",2,"SIE",2,"LATS",2,"KSCLC",1.8,0))))</f>
        <v>0</v>
      </c>
      <c r="AX539" s="1">
        <f t="shared" si="42"/>
        <v>0</v>
      </c>
      <c r="AY539" s="1" t="b">
        <f t="shared" si="43"/>
        <v>1</v>
      </c>
      <c r="AZ539" s="1" t="e">
        <f t="shared" si="44"/>
        <v>#REF!</v>
      </c>
    </row>
    <row r="540" spans="32:52" ht="15.75" customHeight="1" x14ac:dyDescent="0.2">
      <c r="AF540" s="16">
        <f t="shared" si="30"/>
        <v>0</v>
      </c>
      <c r="AG540" s="17">
        <f t="shared" si="31"/>
        <v>1</v>
      </c>
      <c r="AH540" s="17" t="e">
        <f t="shared" si="32"/>
        <v>#VALUE!</v>
      </c>
      <c r="AI540" s="18" t="e">
        <f>IFERROR(IF(L540="DA",0,IF(L540="TN",VALUE(LEFT(RIGHT(F540,4),1)),IFERROR(VLOOKUP(C540,#REF!,3,0),VLOOKUP(VALUE(C540),#REF!,3,0))*AG540)),AM540+AN540+AO540)</f>
        <v>#VALUE!</v>
      </c>
      <c r="AJ540" s="18">
        <f t="shared" si="33"/>
        <v>0</v>
      </c>
      <c r="AK540" s="19">
        <f t="shared" si="34"/>
        <v>0</v>
      </c>
      <c r="AM540" s="4" t="e">
        <f t="shared" si="35"/>
        <v>#VALUE!</v>
      </c>
      <c r="AN540" s="4" t="e">
        <f t="shared" si="36"/>
        <v>#VALUE!</v>
      </c>
      <c r="AO540" s="1" t="e">
        <f t="shared" si="37"/>
        <v>#VALUE!</v>
      </c>
      <c r="AP540" s="20" t="e">
        <f>VLOOKUP(C540,#REF!,4,0)</f>
        <v>#REF!</v>
      </c>
      <c r="AQ540" s="1">
        <f>IFERROR(VLOOKUP(AF540,#REF!,6,0),IF(AJ540&gt;1,AJ540-1,AJ540))</f>
        <v>0</v>
      </c>
      <c r="AR540" s="1">
        <f>IFERROR(VLOOKUP(AF540,#REF!,24,0),0)</f>
        <v>0</v>
      </c>
      <c r="AS540" s="1" t="e">
        <f t="shared" si="38"/>
        <v>#VALUE!</v>
      </c>
      <c r="AT540" s="1" t="e">
        <f t="shared" si="39"/>
        <v>#VALUE!</v>
      </c>
      <c r="AU540" s="1" t="e">
        <f t="shared" si="40"/>
        <v>#VALUE!</v>
      </c>
      <c r="AV540" s="21">
        <f t="shared" si="41"/>
        <v>0</v>
      </c>
      <c r="AW540" s="21" cm="1">
        <f t="array" ref="AW540">IF(L540="DATN",0,IF(L540="DA",IF(LEN(Q540)=0,0,0.2),IF(L540="TN",IF(H540="KSCQ",1,1.5), _xlfn.SWITCH(H540,"CN",1.5,"KSCQ",1.5,"CTTT",2,"HEDSPI",1.8,"Viet-Phap",1.8,"KSTN",1.8,"ThSKH",2,"ThSKT",2,"SIE",2,"LATS",2,"KSCLC",1.8,0))))</f>
        <v>0</v>
      </c>
      <c r="AX540" s="1">
        <f t="shared" si="42"/>
        <v>0</v>
      </c>
      <c r="AY540" s="1" t="b">
        <f t="shared" si="43"/>
        <v>1</v>
      </c>
      <c r="AZ540" s="1" t="e">
        <f t="shared" si="44"/>
        <v>#REF!</v>
      </c>
    </row>
    <row r="541" spans="32:52" ht="15.75" customHeight="1" x14ac:dyDescent="0.2">
      <c r="AF541" s="16">
        <f t="shared" si="30"/>
        <v>0</v>
      </c>
      <c r="AG541" s="17">
        <f t="shared" si="31"/>
        <v>1</v>
      </c>
      <c r="AH541" s="17" t="e">
        <f t="shared" si="32"/>
        <v>#VALUE!</v>
      </c>
      <c r="AI541" s="18" t="e">
        <f>IFERROR(IF(L541="DA",0,IF(L541="TN",VALUE(LEFT(RIGHT(F541,4),1)),IFERROR(VLOOKUP(C541,#REF!,3,0),VLOOKUP(VALUE(C541),#REF!,3,0))*AG541)),AM541+AN541+AO541)</f>
        <v>#VALUE!</v>
      </c>
      <c r="AJ541" s="18">
        <f t="shared" si="33"/>
        <v>0</v>
      </c>
      <c r="AK541" s="19">
        <f t="shared" si="34"/>
        <v>0</v>
      </c>
      <c r="AM541" s="4" t="e">
        <f t="shared" si="35"/>
        <v>#VALUE!</v>
      </c>
      <c r="AN541" s="4" t="e">
        <f t="shared" si="36"/>
        <v>#VALUE!</v>
      </c>
      <c r="AO541" s="1" t="e">
        <f t="shared" si="37"/>
        <v>#VALUE!</v>
      </c>
      <c r="AP541" s="20" t="e">
        <f>VLOOKUP(C541,#REF!,4,0)</f>
        <v>#REF!</v>
      </c>
      <c r="AQ541" s="1">
        <f>IFERROR(VLOOKUP(AF541,#REF!,6,0),IF(AJ541&gt;1,AJ541-1,AJ541))</f>
        <v>0</v>
      </c>
      <c r="AR541" s="1">
        <f>IFERROR(VLOOKUP(AF541,#REF!,24,0),0)</f>
        <v>0</v>
      </c>
      <c r="AS541" s="1" t="e">
        <f t="shared" si="38"/>
        <v>#VALUE!</v>
      </c>
      <c r="AT541" s="1" t="e">
        <f t="shared" si="39"/>
        <v>#VALUE!</v>
      </c>
      <c r="AU541" s="1" t="e">
        <f t="shared" si="40"/>
        <v>#VALUE!</v>
      </c>
      <c r="AV541" s="21">
        <f t="shared" si="41"/>
        <v>0</v>
      </c>
      <c r="AW541" s="21" cm="1">
        <f t="array" ref="AW541">IF(L541="DATN",0,IF(L541="DA",IF(LEN(Q541)=0,0,0.2),IF(L541="TN",IF(H541="KSCQ",1,1.5), _xlfn.SWITCH(H541,"CN",1.5,"KSCQ",1.5,"CTTT",2,"HEDSPI",1.8,"Viet-Phap",1.8,"KSTN",1.8,"ThSKH",2,"ThSKT",2,"SIE",2,"LATS",2,"KSCLC",1.8,0))))</f>
        <v>0</v>
      </c>
      <c r="AX541" s="1">
        <f t="shared" si="42"/>
        <v>0</v>
      </c>
      <c r="AY541" s="1" t="b">
        <f t="shared" si="43"/>
        <v>1</v>
      </c>
      <c r="AZ541" s="1" t="e">
        <f t="shared" si="44"/>
        <v>#REF!</v>
      </c>
    </row>
    <row r="542" spans="32:52" ht="15.75" customHeight="1" x14ac:dyDescent="0.2">
      <c r="AF542" s="16">
        <f t="shared" si="30"/>
        <v>0</v>
      </c>
      <c r="AG542" s="17">
        <f t="shared" si="31"/>
        <v>1</v>
      </c>
      <c r="AH542" s="17" t="e">
        <f t="shared" si="32"/>
        <v>#VALUE!</v>
      </c>
      <c r="AI542" s="18" t="e">
        <f>IFERROR(IF(L542="DA",0,IF(L542="TN",VALUE(LEFT(RIGHT(F542,4),1)),IFERROR(VLOOKUP(C542,#REF!,3,0),VLOOKUP(VALUE(C542),#REF!,3,0))*AG542)),AM542+AN542+AO542)</f>
        <v>#VALUE!</v>
      </c>
      <c r="AJ542" s="18">
        <f t="shared" si="33"/>
        <v>0</v>
      </c>
      <c r="AK542" s="19">
        <f t="shared" si="34"/>
        <v>0</v>
      </c>
      <c r="AM542" s="4" t="e">
        <f t="shared" si="35"/>
        <v>#VALUE!</v>
      </c>
      <c r="AN542" s="4" t="e">
        <f t="shared" si="36"/>
        <v>#VALUE!</v>
      </c>
      <c r="AO542" s="1" t="e">
        <f t="shared" si="37"/>
        <v>#VALUE!</v>
      </c>
      <c r="AP542" s="20" t="e">
        <f>VLOOKUP(C542,#REF!,4,0)</f>
        <v>#REF!</v>
      </c>
      <c r="AQ542" s="1">
        <f>IFERROR(VLOOKUP(AF542,#REF!,6,0),IF(AJ542&gt;1,AJ542-1,AJ542))</f>
        <v>0</v>
      </c>
      <c r="AR542" s="1">
        <f>IFERROR(VLOOKUP(AF542,#REF!,24,0),0)</f>
        <v>0</v>
      </c>
      <c r="AS542" s="1" t="e">
        <f t="shared" si="38"/>
        <v>#VALUE!</v>
      </c>
      <c r="AT542" s="1" t="e">
        <f t="shared" si="39"/>
        <v>#VALUE!</v>
      </c>
      <c r="AU542" s="1" t="e">
        <f t="shared" si="40"/>
        <v>#VALUE!</v>
      </c>
      <c r="AV542" s="21">
        <f t="shared" si="41"/>
        <v>0</v>
      </c>
      <c r="AW542" s="21" cm="1">
        <f t="array" ref="AW542">IF(L542="DATN",0,IF(L542="DA",IF(LEN(Q542)=0,0,0.2),IF(L542="TN",IF(H542="KSCQ",1,1.5), _xlfn.SWITCH(H542,"CN",1.5,"KSCQ",1.5,"CTTT",2,"HEDSPI",1.8,"Viet-Phap",1.8,"KSTN",1.8,"ThSKH",2,"ThSKT",2,"SIE",2,"LATS",2,"KSCLC",1.8,0))))</f>
        <v>0</v>
      </c>
      <c r="AX542" s="1">
        <f t="shared" si="42"/>
        <v>0</v>
      </c>
      <c r="AY542" s="1" t="b">
        <f t="shared" si="43"/>
        <v>1</v>
      </c>
      <c r="AZ542" s="1" t="e">
        <f t="shared" si="44"/>
        <v>#REF!</v>
      </c>
    </row>
    <row r="543" spans="32:52" ht="15.75" customHeight="1" x14ac:dyDescent="0.2">
      <c r="AF543" s="16">
        <f t="shared" si="30"/>
        <v>0</v>
      </c>
      <c r="AG543" s="17">
        <f t="shared" si="31"/>
        <v>1</v>
      </c>
      <c r="AH543" s="17" t="e">
        <f t="shared" si="32"/>
        <v>#VALUE!</v>
      </c>
      <c r="AI543" s="18" t="e">
        <f>IFERROR(IF(L543="DA",0,IF(L543="TN",VALUE(LEFT(RIGHT(F543,4),1)),IFERROR(VLOOKUP(C543,#REF!,3,0),VLOOKUP(VALUE(C543),#REF!,3,0))*AG543)),AM543+AN543+AO543)</f>
        <v>#VALUE!</v>
      </c>
      <c r="AJ543" s="18">
        <f t="shared" si="33"/>
        <v>0</v>
      </c>
      <c r="AK543" s="19">
        <f t="shared" si="34"/>
        <v>0</v>
      </c>
      <c r="AM543" s="4" t="e">
        <f t="shared" si="35"/>
        <v>#VALUE!</v>
      </c>
      <c r="AN543" s="4" t="e">
        <f t="shared" si="36"/>
        <v>#VALUE!</v>
      </c>
      <c r="AO543" s="1" t="e">
        <f t="shared" si="37"/>
        <v>#VALUE!</v>
      </c>
      <c r="AP543" s="20" t="e">
        <f>VLOOKUP(C543,#REF!,4,0)</f>
        <v>#REF!</v>
      </c>
      <c r="AQ543" s="1">
        <f>IFERROR(VLOOKUP(AF543,#REF!,6,0),IF(AJ543&gt;1,AJ543-1,AJ543))</f>
        <v>0</v>
      </c>
      <c r="AR543" s="1">
        <f>IFERROR(VLOOKUP(AF543,#REF!,24,0),0)</f>
        <v>0</v>
      </c>
      <c r="AS543" s="1" t="e">
        <f t="shared" si="38"/>
        <v>#VALUE!</v>
      </c>
      <c r="AT543" s="1" t="e">
        <f t="shared" si="39"/>
        <v>#VALUE!</v>
      </c>
      <c r="AU543" s="1" t="e">
        <f t="shared" si="40"/>
        <v>#VALUE!</v>
      </c>
      <c r="AV543" s="21">
        <f t="shared" si="41"/>
        <v>0</v>
      </c>
      <c r="AW543" s="21" cm="1">
        <f t="array" ref="AW543">IF(L543="DATN",0,IF(L543="DA",IF(LEN(Q543)=0,0,0.2),IF(L543="TN",IF(H543="KSCQ",1,1.5), _xlfn.SWITCH(H543,"CN",1.5,"KSCQ",1.5,"CTTT",2,"HEDSPI",1.8,"Viet-Phap",1.8,"KSTN",1.8,"ThSKH",2,"ThSKT",2,"SIE",2,"LATS",2,"KSCLC",1.8,0))))</f>
        <v>0</v>
      </c>
      <c r="AX543" s="1">
        <f t="shared" si="42"/>
        <v>0</v>
      </c>
      <c r="AY543" s="1" t="b">
        <f t="shared" si="43"/>
        <v>1</v>
      </c>
      <c r="AZ543" s="1" t="e">
        <f t="shared" si="44"/>
        <v>#REF!</v>
      </c>
    </row>
    <row r="544" spans="32:52" ht="15.75" customHeight="1" x14ac:dyDescent="0.2">
      <c r="AF544" s="16">
        <f t="shared" si="30"/>
        <v>0</v>
      </c>
      <c r="AG544" s="17">
        <f t="shared" si="31"/>
        <v>1</v>
      </c>
      <c r="AH544" s="17" t="e">
        <f t="shared" si="32"/>
        <v>#VALUE!</v>
      </c>
      <c r="AI544" s="18" t="e">
        <f>IFERROR(IF(L544="DA",0,IF(L544="TN",VALUE(LEFT(RIGHT(F544,4),1)),IFERROR(VLOOKUP(C544,#REF!,3,0),VLOOKUP(VALUE(C544),#REF!,3,0))*AG544)),AM544+AN544+AO544)</f>
        <v>#VALUE!</v>
      </c>
      <c r="AJ544" s="18">
        <f t="shared" si="33"/>
        <v>0</v>
      </c>
      <c r="AK544" s="19">
        <f t="shared" si="34"/>
        <v>0</v>
      </c>
      <c r="AM544" s="4" t="e">
        <f t="shared" si="35"/>
        <v>#VALUE!</v>
      </c>
      <c r="AN544" s="4" t="e">
        <f t="shared" si="36"/>
        <v>#VALUE!</v>
      </c>
      <c r="AO544" s="1" t="e">
        <f t="shared" si="37"/>
        <v>#VALUE!</v>
      </c>
      <c r="AP544" s="20" t="e">
        <f>VLOOKUP(C544,#REF!,4,0)</f>
        <v>#REF!</v>
      </c>
      <c r="AQ544" s="1">
        <f>IFERROR(VLOOKUP(AF544,#REF!,6,0),IF(AJ544&gt;1,AJ544-1,AJ544))</f>
        <v>0</v>
      </c>
      <c r="AR544" s="1">
        <f>IFERROR(VLOOKUP(AF544,#REF!,24,0),0)</f>
        <v>0</v>
      </c>
      <c r="AS544" s="1" t="e">
        <f t="shared" si="38"/>
        <v>#VALUE!</v>
      </c>
      <c r="AT544" s="1" t="e">
        <f t="shared" si="39"/>
        <v>#VALUE!</v>
      </c>
      <c r="AU544" s="1" t="e">
        <f t="shared" si="40"/>
        <v>#VALUE!</v>
      </c>
      <c r="AV544" s="21">
        <f t="shared" si="41"/>
        <v>0</v>
      </c>
      <c r="AW544" s="21" cm="1">
        <f t="array" ref="AW544">IF(L544="DATN",0,IF(L544="DA",IF(LEN(Q544)=0,0,0.2),IF(L544="TN",IF(H544="KSCQ",1,1.5), _xlfn.SWITCH(H544,"CN",1.5,"KSCQ",1.5,"CTTT",2,"HEDSPI",1.8,"Viet-Phap",1.8,"KSTN",1.8,"ThSKH",2,"ThSKT",2,"SIE",2,"LATS",2,"KSCLC",1.8,0))))</f>
        <v>0</v>
      </c>
      <c r="AX544" s="1">
        <f t="shared" si="42"/>
        <v>0</v>
      </c>
      <c r="AY544" s="1" t="b">
        <f t="shared" si="43"/>
        <v>1</v>
      </c>
      <c r="AZ544" s="1" t="e">
        <f t="shared" si="44"/>
        <v>#REF!</v>
      </c>
    </row>
    <row r="545" spans="32:52" ht="15.75" customHeight="1" x14ac:dyDescent="0.2">
      <c r="AF545" s="16">
        <f t="shared" si="30"/>
        <v>0</v>
      </c>
      <c r="AG545" s="17">
        <f t="shared" si="31"/>
        <v>1</v>
      </c>
      <c r="AH545" s="17" t="e">
        <f t="shared" si="32"/>
        <v>#VALUE!</v>
      </c>
      <c r="AI545" s="18" t="e">
        <f>IFERROR(IF(L545="DA",0,IF(L545="TN",VALUE(LEFT(RIGHT(F545,4),1)),IFERROR(VLOOKUP(C545,#REF!,3,0),VLOOKUP(VALUE(C545),#REF!,3,0))*AG545)),AM545+AN545+AO545)</f>
        <v>#VALUE!</v>
      </c>
      <c r="AJ545" s="18">
        <f t="shared" si="33"/>
        <v>0</v>
      </c>
      <c r="AK545" s="19">
        <f t="shared" si="34"/>
        <v>0</v>
      </c>
      <c r="AM545" s="4" t="e">
        <f t="shared" si="35"/>
        <v>#VALUE!</v>
      </c>
      <c r="AN545" s="4" t="e">
        <f t="shared" si="36"/>
        <v>#VALUE!</v>
      </c>
      <c r="AO545" s="1" t="e">
        <f t="shared" si="37"/>
        <v>#VALUE!</v>
      </c>
      <c r="AP545" s="20" t="e">
        <f>VLOOKUP(C545,#REF!,4,0)</f>
        <v>#REF!</v>
      </c>
      <c r="AQ545" s="1">
        <f>IFERROR(VLOOKUP(AF545,#REF!,6,0),IF(AJ545&gt;1,AJ545-1,AJ545))</f>
        <v>0</v>
      </c>
      <c r="AR545" s="1">
        <f>IFERROR(VLOOKUP(AF545,#REF!,24,0),0)</f>
        <v>0</v>
      </c>
      <c r="AS545" s="1" t="e">
        <f t="shared" si="38"/>
        <v>#VALUE!</v>
      </c>
      <c r="AT545" s="1" t="e">
        <f t="shared" si="39"/>
        <v>#VALUE!</v>
      </c>
      <c r="AU545" s="1" t="e">
        <f t="shared" si="40"/>
        <v>#VALUE!</v>
      </c>
      <c r="AV545" s="21">
        <f t="shared" si="41"/>
        <v>0</v>
      </c>
      <c r="AW545" s="21" cm="1">
        <f t="array" ref="AW545">IF(L545="DATN",0,IF(L545="DA",IF(LEN(Q545)=0,0,0.2),IF(L545="TN",IF(H545="KSCQ",1,1.5), _xlfn.SWITCH(H545,"CN",1.5,"KSCQ",1.5,"CTTT",2,"HEDSPI",1.8,"Viet-Phap",1.8,"KSTN",1.8,"ThSKH",2,"ThSKT",2,"SIE",2,"LATS",2,"KSCLC",1.8,0))))</f>
        <v>0</v>
      </c>
      <c r="AX545" s="1">
        <f t="shared" si="42"/>
        <v>0</v>
      </c>
      <c r="AY545" s="1" t="b">
        <f t="shared" si="43"/>
        <v>1</v>
      </c>
      <c r="AZ545" s="1" t="e">
        <f t="shared" si="44"/>
        <v>#REF!</v>
      </c>
    </row>
    <row r="546" spans="32:52" ht="15.75" customHeight="1" x14ac:dyDescent="0.2">
      <c r="AF546" s="16">
        <f t="shared" si="30"/>
        <v>0</v>
      </c>
      <c r="AG546" s="17">
        <f t="shared" si="31"/>
        <v>1</v>
      </c>
      <c r="AH546" s="17" t="e">
        <f t="shared" si="32"/>
        <v>#VALUE!</v>
      </c>
      <c r="AI546" s="18" t="e">
        <f>IFERROR(IF(L546="DA",0,IF(L546="TN",VALUE(LEFT(RIGHT(F546,4),1)),IFERROR(VLOOKUP(C546,#REF!,3,0),VLOOKUP(VALUE(C546),#REF!,3,0))*AG546)),AM546+AN546+AO546)</f>
        <v>#VALUE!</v>
      </c>
      <c r="AJ546" s="18">
        <f t="shared" si="33"/>
        <v>0</v>
      </c>
      <c r="AK546" s="19">
        <f t="shared" si="34"/>
        <v>0</v>
      </c>
      <c r="AM546" s="4" t="e">
        <f t="shared" si="35"/>
        <v>#VALUE!</v>
      </c>
      <c r="AN546" s="4" t="e">
        <f t="shared" si="36"/>
        <v>#VALUE!</v>
      </c>
      <c r="AO546" s="1" t="e">
        <f t="shared" si="37"/>
        <v>#VALUE!</v>
      </c>
      <c r="AP546" s="20" t="e">
        <f>VLOOKUP(C546,#REF!,4,0)</f>
        <v>#REF!</v>
      </c>
      <c r="AQ546" s="1">
        <f>IFERROR(VLOOKUP(AF546,#REF!,6,0),IF(AJ546&gt;1,AJ546-1,AJ546))</f>
        <v>0</v>
      </c>
      <c r="AR546" s="1">
        <f>IFERROR(VLOOKUP(AF546,#REF!,24,0),0)</f>
        <v>0</v>
      </c>
      <c r="AS546" s="1" t="e">
        <f t="shared" si="38"/>
        <v>#VALUE!</v>
      </c>
      <c r="AT546" s="1" t="e">
        <f t="shared" si="39"/>
        <v>#VALUE!</v>
      </c>
      <c r="AU546" s="1" t="e">
        <f t="shared" si="40"/>
        <v>#VALUE!</v>
      </c>
      <c r="AV546" s="21">
        <f t="shared" si="41"/>
        <v>0</v>
      </c>
      <c r="AW546" s="21" cm="1">
        <f t="array" ref="AW546">IF(L546="DATN",0,IF(L546="DA",IF(LEN(Q546)=0,0,0.2),IF(L546="TN",IF(H546="KSCQ",1,1.5), _xlfn.SWITCH(H546,"CN",1.5,"KSCQ",1.5,"CTTT",2,"HEDSPI",1.8,"Viet-Phap",1.8,"KSTN",1.8,"ThSKH",2,"ThSKT",2,"SIE",2,"LATS",2,"KSCLC",1.8,0))))</f>
        <v>0</v>
      </c>
      <c r="AX546" s="1">
        <f t="shared" si="42"/>
        <v>0</v>
      </c>
      <c r="AY546" s="1" t="b">
        <f t="shared" si="43"/>
        <v>1</v>
      </c>
      <c r="AZ546" s="1" t="e">
        <f t="shared" si="44"/>
        <v>#REF!</v>
      </c>
    </row>
    <row r="547" spans="32:52" ht="15.75" customHeight="1" x14ac:dyDescent="0.2">
      <c r="AF547" s="16">
        <f t="shared" si="30"/>
        <v>0</v>
      </c>
      <c r="AG547" s="17">
        <f t="shared" si="31"/>
        <v>1</v>
      </c>
      <c r="AH547" s="17" t="e">
        <f t="shared" si="32"/>
        <v>#VALUE!</v>
      </c>
      <c r="AI547" s="18" t="e">
        <f>IFERROR(IF(L547="DA",0,IF(L547="TN",VALUE(LEFT(RIGHT(F547,4),1)),IFERROR(VLOOKUP(C547,#REF!,3,0),VLOOKUP(VALUE(C547),#REF!,3,0))*AG547)),AM547+AN547+AO547)</f>
        <v>#VALUE!</v>
      </c>
      <c r="AJ547" s="18">
        <f t="shared" si="33"/>
        <v>0</v>
      </c>
      <c r="AK547" s="19">
        <f t="shared" si="34"/>
        <v>0</v>
      </c>
      <c r="AM547" s="4" t="e">
        <f t="shared" si="35"/>
        <v>#VALUE!</v>
      </c>
      <c r="AN547" s="4" t="e">
        <f t="shared" si="36"/>
        <v>#VALUE!</v>
      </c>
      <c r="AO547" s="1" t="e">
        <f t="shared" si="37"/>
        <v>#VALUE!</v>
      </c>
      <c r="AP547" s="20" t="e">
        <f>VLOOKUP(C547,#REF!,4,0)</f>
        <v>#REF!</v>
      </c>
      <c r="AQ547" s="1">
        <f>IFERROR(VLOOKUP(AF547,#REF!,6,0),IF(AJ547&gt;1,AJ547-1,AJ547))</f>
        <v>0</v>
      </c>
      <c r="AR547" s="1">
        <f>IFERROR(VLOOKUP(AF547,#REF!,24,0),0)</f>
        <v>0</v>
      </c>
      <c r="AS547" s="1" t="e">
        <f t="shared" si="38"/>
        <v>#VALUE!</v>
      </c>
      <c r="AT547" s="1" t="e">
        <f t="shared" si="39"/>
        <v>#VALUE!</v>
      </c>
      <c r="AU547" s="1" t="e">
        <f t="shared" si="40"/>
        <v>#VALUE!</v>
      </c>
      <c r="AV547" s="21">
        <f t="shared" si="41"/>
        <v>0</v>
      </c>
      <c r="AW547" s="21" cm="1">
        <f t="array" ref="AW547">IF(L547="DATN",0,IF(L547="DA",IF(LEN(Q547)=0,0,0.2),IF(L547="TN",IF(H547="KSCQ",1,1.5), _xlfn.SWITCH(H547,"CN",1.5,"KSCQ",1.5,"CTTT",2,"HEDSPI",1.8,"Viet-Phap",1.8,"KSTN",1.8,"ThSKH",2,"ThSKT",2,"SIE",2,"LATS",2,"KSCLC",1.8,0))))</f>
        <v>0</v>
      </c>
      <c r="AX547" s="1">
        <f t="shared" si="42"/>
        <v>0</v>
      </c>
      <c r="AY547" s="1" t="b">
        <f t="shared" si="43"/>
        <v>1</v>
      </c>
      <c r="AZ547" s="1" t="e">
        <f t="shared" si="44"/>
        <v>#REF!</v>
      </c>
    </row>
    <row r="548" spans="32:52" ht="15.75" customHeight="1" x14ac:dyDescent="0.2">
      <c r="AF548" s="16">
        <f t="shared" si="30"/>
        <v>0</v>
      </c>
      <c r="AG548" s="17">
        <f t="shared" si="31"/>
        <v>1</v>
      </c>
      <c r="AH548" s="17" t="e">
        <f t="shared" si="32"/>
        <v>#VALUE!</v>
      </c>
      <c r="AI548" s="18" t="e">
        <f>IFERROR(IF(L548="DA",0,IF(L548="TN",VALUE(LEFT(RIGHT(F548,4),1)),IFERROR(VLOOKUP(C548,#REF!,3,0),VLOOKUP(VALUE(C548),#REF!,3,0))*AG548)),AM548+AN548+AO548)</f>
        <v>#VALUE!</v>
      </c>
      <c r="AJ548" s="18">
        <f t="shared" si="33"/>
        <v>0</v>
      </c>
      <c r="AK548" s="19">
        <f t="shared" si="34"/>
        <v>0</v>
      </c>
      <c r="AM548" s="4" t="e">
        <f t="shared" si="35"/>
        <v>#VALUE!</v>
      </c>
      <c r="AN548" s="4" t="e">
        <f t="shared" si="36"/>
        <v>#VALUE!</v>
      </c>
      <c r="AO548" s="1" t="e">
        <f t="shared" si="37"/>
        <v>#VALUE!</v>
      </c>
      <c r="AP548" s="20" t="e">
        <f>VLOOKUP(C548,#REF!,4,0)</f>
        <v>#REF!</v>
      </c>
      <c r="AQ548" s="1">
        <f>IFERROR(VLOOKUP(AF548,#REF!,6,0),IF(AJ548&gt;1,AJ548-1,AJ548))</f>
        <v>0</v>
      </c>
      <c r="AR548" s="1">
        <f>IFERROR(VLOOKUP(AF548,#REF!,24,0),0)</f>
        <v>0</v>
      </c>
      <c r="AS548" s="1" t="e">
        <f t="shared" si="38"/>
        <v>#VALUE!</v>
      </c>
      <c r="AT548" s="1" t="e">
        <f t="shared" si="39"/>
        <v>#VALUE!</v>
      </c>
      <c r="AU548" s="1" t="e">
        <f t="shared" si="40"/>
        <v>#VALUE!</v>
      </c>
      <c r="AV548" s="21">
        <f t="shared" si="41"/>
        <v>0</v>
      </c>
      <c r="AW548" s="21" cm="1">
        <f t="array" ref="AW548">IF(L548="DATN",0,IF(L548="DA",IF(LEN(Q548)=0,0,0.2),IF(L548="TN",IF(H548="KSCQ",1,1.5), _xlfn.SWITCH(H548,"CN",1.5,"KSCQ",1.5,"CTTT",2,"HEDSPI",1.8,"Viet-Phap",1.8,"KSTN",1.8,"ThSKH",2,"ThSKT",2,"SIE",2,"LATS",2,"KSCLC",1.8,0))))</f>
        <v>0</v>
      </c>
      <c r="AX548" s="1">
        <f t="shared" si="42"/>
        <v>0</v>
      </c>
      <c r="AY548" s="1" t="b">
        <f t="shared" si="43"/>
        <v>1</v>
      </c>
      <c r="AZ548" s="1" t="e">
        <f t="shared" si="44"/>
        <v>#REF!</v>
      </c>
    </row>
    <row r="549" spans="32:52" ht="15.75" customHeight="1" x14ac:dyDescent="0.2">
      <c r="AF549" s="16">
        <f t="shared" si="30"/>
        <v>0</v>
      </c>
      <c r="AG549" s="17">
        <f t="shared" si="31"/>
        <v>1</v>
      </c>
      <c r="AH549" s="17" t="e">
        <f t="shared" si="32"/>
        <v>#VALUE!</v>
      </c>
      <c r="AI549" s="18" t="e">
        <f>IFERROR(IF(L549="DA",0,IF(L549="TN",VALUE(LEFT(RIGHT(F549,4),1)),IFERROR(VLOOKUP(C549,#REF!,3,0),VLOOKUP(VALUE(C549),#REF!,3,0))*AG549)),AM549+AN549+AO549)</f>
        <v>#VALUE!</v>
      </c>
      <c r="AJ549" s="18">
        <f t="shared" si="33"/>
        <v>0</v>
      </c>
      <c r="AK549" s="19">
        <f t="shared" si="34"/>
        <v>0</v>
      </c>
      <c r="AM549" s="4" t="e">
        <f t="shared" si="35"/>
        <v>#VALUE!</v>
      </c>
      <c r="AN549" s="4" t="e">
        <f t="shared" si="36"/>
        <v>#VALUE!</v>
      </c>
      <c r="AO549" s="1" t="e">
        <f t="shared" si="37"/>
        <v>#VALUE!</v>
      </c>
      <c r="AP549" s="20" t="e">
        <f>VLOOKUP(C549,#REF!,4,0)</f>
        <v>#REF!</v>
      </c>
      <c r="AQ549" s="1">
        <f>IFERROR(VLOOKUP(AF549,#REF!,6,0),IF(AJ549&gt;1,AJ549-1,AJ549))</f>
        <v>0</v>
      </c>
      <c r="AR549" s="1">
        <f>IFERROR(VLOOKUP(AF549,#REF!,24,0),0)</f>
        <v>0</v>
      </c>
      <c r="AS549" s="1" t="e">
        <f t="shared" si="38"/>
        <v>#VALUE!</v>
      </c>
      <c r="AT549" s="1" t="e">
        <f t="shared" si="39"/>
        <v>#VALUE!</v>
      </c>
      <c r="AU549" s="1" t="e">
        <f t="shared" si="40"/>
        <v>#VALUE!</v>
      </c>
      <c r="AV549" s="21">
        <f t="shared" si="41"/>
        <v>0</v>
      </c>
      <c r="AW549" s="21" cm="1">
        <f t="array" ref="AW549">IF(L549="DATN",0,IF(L549="DA",IF(LEN(Q549)=0,0,0.2),IF(L549="TN",IF(H549="KSCQ",1,1.5), _xlfn.SWITCH(H549,"CN",1.5,"KSCQ",1.5,"CTTT",2,"HEDSPI",1.8,"Viet-Phap",1.8,"KSTN",1.8,"ThSKH",2,"ThSKT",2,"SIE",2,"LATS",2,"KSCLC",1.8,0))))</f>
        <v>0</v>
      </c>
      <c r="AX549" s="1">
        <f t="shared" si="42"/>
        <v>0</v>
      </c>
      <c r="AY549" s="1" t="b">
        <f t="shared" si="43"/>
        <v>1</v>
      </c>
      <c r="AZ549" s="1" t="e">
        <f t="shared" si="44"/>
        <v>#REF!</v>
      </c>
    </row>
    <row r="550" spans="32:52" ht="15.75" customHeight="1" x14ac:dyDescent="0.2">
      <c r="AF550" s="16">
        <f t="shared" si="30"/>
        <v>0</v>
      </c>
      <c r="AG550" s="17">
        <f t="shared" si="31"/>
        <v>1</v>
      </c>
      <c r="AH550" s="17" t="e">
        <f t="shared" si="32"/>
        <v>#VALUE!</v>
      </c>
      <c r="AI550" s="18" t="e">
        <f>IFERROR(IF(L550="DA",0,IF(L550="TN",VALUE(LEFT(RIGHT(F550,4),1)),IFERROR(VLOOKUP(C550,#REF!,3,0),VLOOKUP(VALUE(C550),#REF!,3,0))*AG550)),AM550+AN550+AO550)</f>
        <v>#VALUE!</v>
      </c>
      <c r="AJ550" s="18">
        <f t="shared" si="33"/>
        <v>0</v>
      </c>
      <c r="AK550" s="19">
        <f t="shared" si="34"/>
        <v>0</v>
      </c>
      <c r="AM550" s="4" t="e">
        <f t="shared" si="35"/>
        <v>#VALUE!</v>
      </c>
      <c r="AN550" s="4" t="e">
        <f t="shared" si="36"/>
        <v>#VALUE!</v>
      </c>
      <c r="AO550" s="1" t="e">
        <f t="shared" si="37"/>
        <v>#VALUE!</v>
      </c>
      <c r="AP550" s="20" t="e">
        <f>VLOOKUP(C550,#REF!,4,0)</f>
        <v>#REF!</v>
      </c>
      <c r="AQ550" s="1">
        <f>IFERROR(VLOOKUP(AF550,#REF!,6,0),IF(AJ550&gt;1,AJ550-1,AJ550))</f>
        <v>0</v>
      </c>
      <c r="AR550" s="1">
        <f>IFERROR(VLOOKUP(AF550,#REF!,24,0),0)</f>
        <v>0</v>
      </c>
      <c r="AS550" s="1" t="e">
        <f t="shared" si="38"/>
        <v>#VALUE!</v>
      </c>
      <c r="AT550" s="1" t="e">
        <f t="shared" si="39"/>
        <v>#VALUE!</v>
      </c>
      <c r="AU550" s="1" t="e">
        <f t="shared" si="40"/>
        <v>#VALUE!</v>
      </c>
      <c r="AV550" s="21">
        <f t="shared" si="41"/>
        <v>0</v>
      </c>
      <c r="AW550" s="21" cm="1">
        <f t="array" ref="AW550">IF(L550="DATN",0,IF(L550="DA",IF(LEN(Q550)=0,0,0.2),IF(L550="TN",IF(H550="KSCQ",1,1.5), _xlfn.SWITCH(H550,"CN",1.5,"KSCQ",1.5,"CTTT",2,"HEDSPI",1.8,"Viet-Phap",1.8,"KSTN",1.8,"ThSKH",2,"ThSKT",2,"SIE",2,"LATS",2,"KSCLC",1.8,0))))</f>
        <v>0</v>
      </c>
      <c r="AX550" s="1">
        <f t="shared" si="42"/>
        <v>0</v>
      </c>
      <c r="AY550" s="1" t="b">
        <f t="shared" si="43"/>
        <v>1</v>
      </c>
      <c r="AZ550" s="1" t="e">
        <f t="shared" si="44"/>
        <v>#REF!</v>
      </c>
    </row>
    <row r="551" spans="32:52" ht="15.75" customHeight="1" x14ac:dyDescent="0.2">
      <c r="AF551" s="16">
        <f t="shared" si="30"/>
        <v>0</v>
      </c>
      <c r="AG551" s="17">
        <f t="shared" si="31"/>
        <v>1</v>
      </c>
      <c r="AH551" s="17" t="e">
        <f t="shared" si="32"/>
        <v>#VALUE!</v>
      </c>
      <c r="AI551" s="18" t="e">
        <f>IFERROR(IF(L551="DA",0,IF(L551="TN",VALUE(LEFT(RIGHT(F551,4),1)),IFERROR(VLOOKUP(C551,#REF!,3,0),VLOOKUP(VALUE(C551),#REF!,3,0))*AG551)),AM551+AN551+AO551)</f>
        <v>#VALUE!</v>
      </c>
      <c r="AJ551" s="18">
        <f t="shared" si="33"/>
        <v>0</v>
      </c>
      <c r="AK551" s="19">
        <f t="shared" si="34"/>
        <v>0</v>
      </c>
      <c r="AM551" s="4" t="e">
        <f t="shared" si="35"/>
        <v>#VALUE!</v>
      </c>
      <c r="AN551" s="4" t="e">
        <f t="shared" si="36"/>
        <v>#VALUE!</v>
      </c>
      <c r="AO551" s="1" t="e">
        <f t="shared" si="37"/>
        <v>#VALUE!</v>
      </c>
      <c r="AP551" s="20" t="e">
        <f>VLOOKUP(C551,#REF!,4,0)</f>
        <v>#REF!</v>
      </c>
      <c r="AQ551" s="1">
        <f>IFERROR(VLOOKUP(AF551,#REF!,6,0),IF(AJ551&gt;1,AJ551-1,AJ551))</f>
        <v>0</v>
      </c>
      <c r="AR551" s="1">
        <f>IFERROR(VLOOKUP(AF551,#REF!,24,0),0)</f>
        <v>0</v>
      </c>
      <c r="AS551" s="1" t="e">
        <f t="shared" si="38"/>
        <v>#VALUE!</v>
      </c>
      <c r="AT551" s="1" t="e">
        <f t="shared" si="39"/>
        <v>#VALUE!</v>
      </c>
      <c r="AU551" s="1" t="e">
        <f t="shared" si="40"/>
        <v>#VALUE!</v>
      </c>
      <c r="AV551" s="21">
        <f t="shared" si="41"/>
        <v>0</v>
      </c>
      <c r="AW551" s="21" cm="1">
        <f t="array" ref="AW551">IF(L551="DATN",0,IF(L551="DA",IF(LEN(Q551)=0,0,0.2),IF(L551="TN",IF(H551="KSCQ",1,1.5), _xlfn.SWITCH(H551,"CN",1.5,"KSCQ",1.5,"CTTT",2,"HEDSPI",1.8,"Viet-Phap",1.8,"KSTN",1.8,"ThSKH",2,"ThSKT",2,"SIE",2,"LATS",2,"KSCLC",1.8,0))))</f>
        <v>0</v>
      </c>
      <c r="AX551" s="1">
        <f t="shared" si="42"/>
        <v>0</v>
      </c>
      <c r="AY551" s="1" t="b">
        <f t="shared" si="43"/>
        <v>1</v>
      </c>
      <c r="AZ551" s="1" t="e">
        <f t="shared" si="44"/>
        <v>#REF!</v>
      </c>
    </row>
    <row r="552" spans="32:52" ht="15.75" customHeight="1" x14ac:dyDescent="0.2">
      <c r="AF552" s="16">
        <f t="shared" si="30"/>
        <v>0</v>
      </c>
      <c r="AG552" s="17">
        <f t="shared" si="31"/>
        <v>1</v>
      </c>
      <c r="AH552" s="17" t="e">
        <f t="shared" si="32"/>
        <v>#VALUE!</v>
      </c>
      <c r="AI552" s="18" t="e">
        <f>IFERROR(IF(L552="DA",0,IF(L552="TN",VALUE(LEFT(RIGHT(F552,4),1)),IFERROR(VLOOKUP(C552,#REF!,3,0),VLOOKUP(VALUE(C552),#REF!,3,0))*AG552)),AM552+AN552+AO552)</f>
        <v>#VALUE!</v>
      </c>
      <c r="AJ552" s="18">
        <f t="shared" si="33"/>
        <v>0</v>
      </c>
      <c r="AK552" s="19">
        <f t="shared" si="34"/>
        <v>0</v>
      </c>
      <c r="AM552" s="4" t="e">
        <f t="shared" si="35"/>
        <v>#VALUE!</v>
      </c>
      <c r="AN552" s="4" t="e">
        <f t="shared" si="36"/>
        <v>#VALUE!</v>
      </c>
      <c r="AO552" s="1" t="e">
        <f t="shared" si="37"/>
        <v>#VALUE!</v>
      </c>
      <c r="AP552" s="20" t="e">
        <f>VLOOKUP(C552,#REF!,4,0)</f>
        <v>#REF!</v>
      </c>
      <c r="AQ552" s="1">
        <f>IFERROR(VLOOKUP(AF552,#REF!,6,0),IF(AJ552&gt;1,AJ552-1,AJ552))</f>
        <v>0</v>
      </c>
      <c r="AR552" s="1">
        <f>IFERROR(VLOOKUP(AF552,#REF!,24,0),0)</f>
        <v>0</v>
      </c>
      <c r="AS552" s="1" t="e">
        <f t="shared" si="38"/>
        <v>#VALUE!</v>
      </c>
      <c r="AT552" s="1" t="e">
        <f t="shared" si="39"/>
        <v>#VALUE!</v>
      </c>
      <c r="AU552" s="1" t="e">
        <f t="shared" si="40"/>
        <v>#VALUE!</v>
      </c>
      <c r="AV552" s="21">
        <f t="shared" si="41"/>
        <v>0</v>
      </c>
      <c r="AW552" s="21" cm="1">
        <f t="array" ref="AW552">IF(L552="DATN",0,IF(L552="DA",IF(LEN(Q552)=0,0,0.2),IF(L552="TN",IF(H552="KSCQ",1,1.5), _xlfn.SWITCH(H552,"CN",1.5,"KSCQ",1.5,"CTTT",2,"HEDSPI",1.8,"Viet-Phap",1.8,"KSTN",1.8,"ThSKH",2,"ThSKT",2,"SIE",2,"LATS",2,"KSCLC",1.8,0))))</f>
        <v>0</v>
      </c>
      <c r="AX552" s="1">
        <f t="shared" si="42"/>
        <v>0</v>
      </c>
      <c r="AY552" s="1" t="b">
        <f t="shared" si="43"/>
        <v>1</v>
      </c>
      <c r="AZ552" s="1" t="e">
        <f t="shared" si="44"/>
        <v>#REF!</v>
      </c>
    </row>
    <row r="553" spans="32:52" ht="15.75" customHeight="1" x14ac:dyDescent="0.2">
      <c r="AF553" s="16">
        <f t="shared" si="30"/>
        <v>0</v>
      </c>
      <c r="AG553" s="17">
        <f t="shared" si="31"/>
        <v>1</v>
      </c>
      <c r="AH553" s="17" t="e">
        <f t="shared" si="32"/>
        <v>#VALUE!</v>
      </c>
      <c r="AI553" s="18" t="e">
        <f>IFERROR(IF(L553="DA",0,IF(L553="TN",VALUE(LEFT(RIGHT(F553,4),1)),IFERROR(VLOOKUP(C553,#REF!,3,0),VLOOKUP(VALUE(C553),#REF!,3,0))*AG553)),AM553+AN553+AO553)</f>
        <v>#VALUE!</v>
      </c>
      <c r="AJ553" s="18">
        <f t="shared" si="33"/>
        <v>0</v>
      </c>
      <c r="AK553" s="19">
        <f t="shared" si="34"/>
        <v>0</v>
      </c>
      <c r="AM553" s="4" t="e">
        <f t="shared" si="35"/>
        <v>#VALUE!</v>
      </c>
      <c r="AN553" s="4" t="e">
        <f t="shared" si="36"/>
        <v>#VALUE!</v>
      </c>
      <c r="AO553" s="1" t="e">
        <f t="shared" si="37"/>
        <v>#VALUE!</v>
      </c>
      <c r="AP553" s="20" t="e">
        <f>VLOOKUP(C553,#REF!,4,0)</f>
        <v>#REF!</v>
      </c>
      <c r="AQ553" s="1">
        <f>IFERROR(VLOOKUP(AF553,#REF!,6,0),IF(AJ553&gt;1,AJ553-1,AJ553))</f>
        <v>0</v>
      </c>
      <c r="AR553" s="1">
        <f>IFERROR(VLOOKUP(AF553,#REF!,24,0),0)</f>
        <v>0</v>
      </c>
      <c r="AS553" s="1" t="e">
        <f t="shared" si="38"/>
        <v>#VALUE!</v>
      </c>
      <c r="AT553" s="1" t="e">
        <f t="shared" si="39"/>
        <v>#VALUE!</v>
      </c>
      <c r="AU553" s="1" t="e">
        <f t="shared" si="40"/>
        <v>#VALUE!</v>
      </c>
      <c r="AV553" s="21">
        <f t="shared" si="41"/>
        <v>0</v>
      </c>
      <c r="AW553" s="21" cm="1">
        <f t="array" ref="AW553">IF(L553="DATN",0,IF(L553="DA",IF(LEN(Q553)=0,0,0.2),IF(L553="TN",IF(H553="KSCQ",1,1.5), _xlfn.SWITCH(H553,"CN",1.5,"KSCQ",1.5,"CTTT",2,"HEDSPI",1.8,"Viet-Phap",1.8,"KSTN",1.8,"ThSKH",2,"ThSKT",2,"SIE",2,"LATS",2,"KSCLC",1.8,0))))</f>
        <v>0</v>
      </c>
      <c r="AX553" s="1">
        <f t="shared" si="42"/>
        <v>0</v>
      </c>
      <c r="AY553" s="1" t="b">
        <f t="shared" si="43"/>
        <v>1</v>
      </c>
      <c r="AZ553" s="1" t="e">
        <f t="shared" si="44"/>
        <v>#REF!</v>
      </c>
    </row>
    <row r="554" spans="32:52" ht="15.75" customHeight="1" x14ac:dyDescent="0.2">
      <c r="AF554" s="16">
        <f t="shared" si="30"/>
        <v>0</v>
      </c>
      <c r="AG554" s="17">
        <f t="shared" si="31"/>
        <v>1</v>
      </c>
      <c r="AH554" s="17" t="e">
        <f t="shared" si="32"/>
        <v>#VALUE!</v>
      </c>
      <c r="AI554" s="18" t="e">
        <f>IFERROR(IF(L554="DA",0,IF(L554="TN",VALUE(LEFT(RIGHT(F554,4),1)),IFERROR(VLOOKUP(C554,#REF!,3,0),VLOOKUP(VALUE(C554),#REF!,3,0))*AG554)),AM554+AN554+AO554)</f>
        <v>#VALUE!</v>
      </c>
      <c r="AJ554" s="18">
        <f t="shared" si="33"/>
        <v>0</v>
      </c>
      <c r="AK554" s="19">
        <f t="shared" si="34"/>
        <v>0</v>
      </c>
      <c r="AM554" s="4" t="e">
        <f t="shared" si="35"/>
        <v>#VALUE!</v>
      </c>
      <c r="AN554" s="4" t="e">
        <f t="shared" si="36"/>
        <v>#VALUE!</v>
      </c>
      <c r="AO554" s="1" t="e">
        <f t="shared" si="37"/>
        <v>#VALUE!</v>
      </c>
      <c r="AP554" s="20" t="e">
        <f>VLOOKUP(C554,#REF!,4,0)</f>
        <v>#REF!</v>
      </c>
      <c r="AQ554" s="1">
        <f>IFERROR(VLOOKUP(AF554,#REF!,6,0),IF(AJ554&gt;1,AJ554-1,AJ554))</f>
        <v>0</v>
      </c>
      <c r="AR554" s="1">
        <f>IFERROR(VLOOKUP(AF554,#REF!,24,0),0)</f>
        <v>0</v>
      </c>
      <c r="AS554" s="1" t="e">
        <f t="shared" si="38"/>
        <v>#VALUE!</v>
      </c>
      <c r="AT554" s="1" t="e">
        <f t="shared" si="39"/>
        <v>#VALUE!</v>
      </c>
      <c r="AU554" s="1" t="e">
        <f t="shared" si="40"/>
        <v>#VALUE!</v>
      </c>
      <c r="AV554" s="21">
        <f t="shared" si="41"/>
        <v>0</v>
      </c>
      <c r="AW554" s="21" cm="1">
        <f t="array" ref="AW554">IF(L554="DATN",0,IF(L554="DA",IF(LEN(Q554)=0,0,0.2),IF(L554="TN",IF(H554="KSCQ",1,1.5), _xlfn.SWITCH(H554,"CN",1.5,"KSCQ",1.5,"CTTT",2,"HEDSPI",1.8,"Viet-Phap",1.8,"KSTN",1.8,"ThSKH",2,"ThSKT",2,"SIE",2,"LATS",2,"KSCLC",1.8,0))))</f>
        <v>0</v>
      </c>
      <c r="AX554" s="1">
        <f t="shared" si="42"/>
        <v>0</v>
      </c>
      <c r="AY554" s="1" t="b">
        <f t="shared" si="43"/>
        <v>1</v>
      </c>
      <c r="AZ554" s="1" t="e">
        <f t="shared" si="44"/>
        <v>#REF!</v>
      </c>
    </row>
    <row r="555" spans="32:52" ht="15.75" customHeight="1" x14ac:dyDescent="0.2">
      <c r="AF555" s="16">
        <f t="shared" si="30"/>
        <v>0</v>
      </c>
      <c r="AG555" s="17">
        <f t="shared" si="31"/>
        <v>1</v>
      </c>
      <c r="AH555" s="17" t="e">
        <f t="shared" si="32"/>
        <v>#VALUE!</v>
      </c>
      <c r="AI555" s="18" t="e">
        <f>IFERROR(IF(L555="DA",0,IF(L555="TN",VALUE(LEFT(RIGHT(F555,4),1)),IFERROR(VLOOKUP(C555,#REF!,3,0),VLOOKUP(VALUE(C555),#REF!,3,0))*AG555)),AM555+AN555+AO555)</f>
        <v>#VALUE!</v>
      </c>
      <c r="AJ555" s="18">
        <f t="shared" si="33"/>
        <v>0</v>
      </c>
      <c r="AK555" s="19">
        <f t="shared" si="34"/>
        <v>0</v>
      </c>
      <c r="AM555" s="4" t="e">
        <f t="shared" si="35"/>
        <v>#VALUE!</v>
      </c>
      <c r="AN555" s="4" t="e">
        <f t="shared" si="36"/>
        <v>#VALUE!</v>
      </c>
      <c r="AO555" s="1" t="e">
        <f t="shared" si="37"/>
        <v>#VALUE!</v>
      </c>
      <c r="AP555" s="20" t="e">
        <f>VLOOKUP(C555,#REF!,4,0)</f>
        <v>#REF!</v>
      </c>
      <c r="AQ555" s="1">
        <f>IFERROR(VLOOKUP(AF555,#REF!,6,0),IF(AJ555&gt;1,AJ555-1,AJ555))</f>
        <v>0</v>
      </c>
      <c r="AR555" s="1">
        <f>IFERROR(VLOOKUP(AF555,#REF!,24,0),0)</f>
        <v>0</v>
      </c>
      <c r="AS555" s="1" t="e">
        <f t="shared" si="38"/>
        <v>#VALUE!</v>
      </c>
      <c r="AT555" s="1" t="e">
        <f t="shared" si="39"/>
        <v>#VALUE!</v>
      </c>
      <c r="AU555" s="1" t="e">
        <f t="shared" si="40"/>
        <v>#VALUE!</v>
      </c>
      <c r="AV555" s="21">
        <f t="shared" si="41"/>
        <v>0</v>
      </c>
      <c r="AW555" s="21" cm="1">
        <f t="array" ref="AW555">IF(L555="DATN",0,IF(L555="DA",IF(LEN(Q555)=0,0,0.2),IF(L555="TN",IF(H555="KSCQ",1,1.5), _xlfn.SWITCH(H555,"CN",1.5,"KSCQ",1.5,"CTTT",2,"HEDSPI",1.8,"Viet-Phap",1.8,"KSTN",1.8,"ThSKH",2,"ThSKT",2,"SIE",2,"LATS",2,"KSCLC",1.8,0))))</f>
        <v>0</v>
      </c>
      <c r="AX555" s="1">
        <f t="shared" si="42"/>
        <v>0</v>
      </c>
      <c r="AY555" s="1" t="b">
        <f t="shared" si="43"/>
        <v>1</v>
      </c>
      <c r="AZ555" s="1" t="e">
        <f t="shared" si="44"/>
        <v>#REF!</v>
      </c>
    </row>
    <row r="556" spans="32:52" ht="15.75" customHeight="1" x14ac:dyDescent="0.2">
      <c r="AF556" s="16">
        <f t="shared" si="30"/>
        <v>0</v>
      </c>
      <c r="AG556" s="17">
        <f t="shared" si="31"/>
        <v>1</v>
      </c>
      <c r="AH556" s="17" t="e">
        <f t="shared" si="32"/>
        <v>#VALUE!</v>
      </c>
      <c r="AI556" s="18" t="e">
        <f>IFERROR(IF(L556="DA",0,IF(L556="TN",VALUE(LEFT(RIGHT(F556,4),1)),IFERROR(VLOOKUP(C556,#REF!,3,0),VLOOKUP(VALUE(C556),#REF!,3,0))*AG556)),AM556+AN556+AO556)</f>
        <v>#VALUE!</v>
      </c>
      <c r="AJ556" s="18">
        <f t="shared" si="33"/>
        <v>0</v>
      </c>
      <c r="AK556" s="19">
        <f t="shared" si="34"/>
        <v>0</v>
      </c>
      <c r="AM556" s="4" t="e">
        <f t="shared" si="35"/>
        <v>#VALUE!</v>
      </c>
      <c r="AN556" s="4" t="e">
        <f t="shared" si="36"/>
        <v>#VALUE!</v>
      </c>
      <c r="AO556" s="1" t="e">
        <f t="shared" si="37"/>
        <v>#VALUE!</v>
      </c>
      <c r="AP556" s="20" t="e">
        <f>VLOOKUP(C556,#REF!,4,0)</f>
        <v>#REF!</v>
      </c>
      <c r="AQ556" s="1">
        <f>IFERROR(VLOOKUP(AF556,#REF!,6,0),IF(AJ556&gt;1,AJ556-1,AJ556))</f>
        <v>0</v>
      </c>
      <c r="AR556" s="1">
        <f>IFERROR(VLOOKUP(AF556,#REF!,24,0),0)</f>
        <v>0</v>
      </c>
      <c r="AS556" s="1" t="e">
        <f t="shared" si="38"/>
        <v>#VALUE!</v>
      </c>
      <c r="AT556" s="1" t="e">
        <f t="shared" si="39"/>
        <v>#VALUE!</v>
      </c>
      <c r="AU556" s="1" t="e">
        <f t="shared" si="40"/>
        <v>#VALUE!</v>
      </c>
      <c r="AV556" s="21">
        <f t="shared" si="41"/>
        <v>0</v>
      </c>
      <c r="AW556" s="21" cm="1">
        <f t="array" ref="AW556">IF(L556="DATN",0,IF(L556="DA",IF(LEN(Q556)=0,0,0.2),IF(L556="TN",IF(H556="KSCQ",1,1.5), _xlfn.SWITCH(H556,"CN",1.5,"KSCQ",1.5,"CTTT",2,"HEDSPI",1.8,"Viet-Phap",1.8,"KSTN",1.8,"ThSKH",2,"ThSKT",2,"SIE",2,"LATS",2,"KSCLC",1.8,0))))</f>
        <v>0</v>
      </c>
      <c r="AX556" s="1">
        <f t="shared" si="42"/>
        <v>0</v>
      </c>
      <c r="AY556" s="1" t="b">
        <f t="shared" si="43"/>
        <v>1</v>
      </c>
      <c r="AZ556" s="1" t="e">
        <f t="shared" si="44"/>
        <v>#REF!</v>
      </c>
    </row>
    <row r="557" spans="32:52" ht="15.75" customHeight="1" x14ac:dyDescent="0.2">
      <c r="AF557" s="16">
        <f t="shared" si="30"/>
        <v>0</v>
      </c>
      <c r="AG557" s="17">
        <f t="shared" si="31"/>
        <v>1</v>
      </c>
      <c r="AH557" s="17" t="e">
        <f t="shared" si="32"/>
        <v>#VALUE!</v>
      </c>
      <c r="AI557" s="18" t="e">
        <f>IFERROR(IF(L557="DA",0,IF(L557="TN",VALUE(LEFT(RIGHT(F557,4),1)),IFERROR(VLOOKUP(C557,#REF!,3,0),VLOOKUP(VALUE(C557),#REF!,3,0))*AG557)),AM557+AN557+AO557)</f>
        <v>#VALUE!</v>
      </c>
      <c r="AJ557" s="18">
        <f t="shared" si="33"/>
        <v>0</v>
      </c>
      <c r="AK557" s="19">
        <f t="shared" si="34"/>
        <v>0</v>
      </c>
      <c r="AM557" s="4" t="e">
        <f t="shared" si="35"/>
        <v>#VALUE!</v>
      </c>
      <c r="AN557" s="4" t="e">
        <f t="shared" si="36"/>
        <v>#VALUE!</v>
      </c>
      <c r="AO557" s="1" t="e">
        <f t="shared" si="37"/>
        <v>#VALUE!</v>
      </c>
      <c r="AP557" s="20" t="e">
        <f>VLOOKUP(C557,#REF!,4,0)</f>
        <v>#REF!</v>
      </c>
      <c r="AQ557" s="1">
        <f>IFERROR(VLOOKUP(AF557,#REF!,6,0),IF(AJ557&gt;1,AJ557-1,AJ557))</f>
        <v>0</v>
      </c>
      <c r="AR557" s="1">
        <f>IFERROR(VLOOKUP(AF557,#REF!,24,0),0)</f>
        <v>0</v>
      </c>
      <c r="AS557" s="1" t="e">
        <f t="shared" si="38"/>
        <v>#VALUE!</v>
      </c>
      <c r="AT557" s="1" t="e">
        <f t="shared" si="39"/>
        <v>#VALUE!</v>
      </c>
      <c r="AU557" s="1" t="e">
        <f t="shared" si="40"/>
        <v>#VALUE!</v>
      </c>
      <c r="AV557" s="21">
        <f t="shared" si="41"/>
        <v>0</v>
      </c>
      <c r="AW557" s="21" cm="1">
        <f t="array" ref="AW557">IF(L557="DATN",0,IF(L557="DA",IF(LEN(Q557)=0,0,0.2),IF(L557="TN",IF(H557="KSCQ",1,1.5), _xlfn.SWITCH(H557,"CN",1.5,"KSCQ",1.5,"CTTT",2,"HEDSPI",1.8,"Viet-Phap",1.8,"KSTN",1.8,"ThSKH",2,"ThSKT",2,"SIE",2,"LATS",2,"KSCLC",1.8,0))))</f>
        <v>0</v>
      </c>
      <c r="AX557" s="1">
        <f t="shared" si="42"/>
        <v>0</v>
      </c>
      <c r="AY557" s="1" t="b">
        <f t="shared" si="43"/>
        <v>1</v>
      </c>
      <c r="AZ557" s="1" t="e">
        <f t="shared" si="44"/>
        <v>#REF!</v>
      </c>
    </row>
    <row r="558" spans="32:52" ht="15.75" customHeight="1" x14ac:dyDescent="0.2">
      <c r="AF558" s="16">
        <f t="shared" si="30"/>
        <v>0</v>
      </c>
      <c r="AG558" s="17">
        <f t="shared" si="31"/>
        <v>1</v>
      </c>
      <c r="AH558" s="17" t="e">
        <f t="shared" si="32"/>
        <v>#VALUE!</v>
      </c>
      <c r="AI558" s="18" t="e">
        <f>IFERROR(IF(L558="DA",0,IF(L558="TN",VALUE(LEFT(RIGHT(F558,4),1)),IFERROR(VLOOKUP(C558,#REF!,3,0),VLOOKUP(VALUE(C558),#REF!,3,0))*AG558)),AM558+AN558+AO558)</f>
        <v>#VALUE!</v>
      </c>
      <c r="AJ558" s="18">
        <f t="shared" si="33"/>
        <v>0</v>
      </c>
      <c r="AK558" s="19">
        <f t="shared" si="34"/>
        <v>0</v>
      </c>
      <c r="AM558" s="4" t="e">
        <f t="shared" si="35"/>
        <v>#VALUE!</v>
      </c>
      <c r="AN558" s="4" t="e">
        <f t="shared" si="36"/>
        <v>#VALUE!</v>
      </c>
      <c r="AO558" s="1" t="e">
        <f t="shared" si="37"/>
        <v>#VALUE!</v>
      </c>
      <c r="AP558" s="20" t="e">
        <f>VLOOKUP(C558,#REF!,4,0)</f>
        <v>#REF!</v>
      </c>
      <c r="AQ558" s="1">
        <f>IFERROR(VLOOKUP(AF558,#REF!,6,0),IF(AJ558&gt;1,AJ558-1,AJ558))</f>
        <v>0</v>
      </c>
      <c r="AR558" s="1">
        <f>IFERROR(VLOOKUP(AF558,#REF!,24,0),0)</f>
        <v>0</v>
      </c>
      <c r="AS558" s="1" t="e">
        <f t="shared" si="38"/>
        <v>#VALUE!</v>
      </c>
      <c r="AT558" s="1" t="e">
        <f t="shared" si="39"/>
        <v>#VALUE!</v>
      </c>
      <c r="AU558" s="1" t="e">
        <f t="shared" si="40"/>
        <v>#VALUE!</v>
      </c>
      <c r="AV558" s="21">
        <f t="shared" si="41"/>
        <v>0</v>
      </c>
      <c r="AW558" s="21" cm="1">
        <f t="array" ref="AW558">IF(L558="DATN",0,IF(L558="DA",IF(LEN(Q558)=0,0,0.2),IF(L558="TN",IF(H558="KSCQ",1,1.5), _xlfn.SWITCH(H558,"CN",1.5,"KSCQ",1.5,"CTTT",2,"HEDSPI",1.8,"Viet-Phap",1.8,"KSTN",1.8,"ThSKH",2,"ThSKT",2,"SIE",2,"LATS",2,"KSCLC",1.8,0))))</f>
        <v>0</v>
      </c>
      <c r="AX558" s="1">
        <f t="shared" si="42"/>
        <v>0</v>
      </c>
      <c r="AY558" s="1" t="b">
        <f t="shared" si="43"/>
        <v>1</v>
      </c>
      <c r="AZ558" s="1" t="e">
        <f t="shared" si="44"/>
        <v>#REF!</v>
      </c>
    </row>
    <row r="559" spans="32:52" ht="15.75" customHeight="1" x14ac:dyDescent="0.2">
      <c r="AF559" s="16">
        <f t="shared" si="30"/>
        <v>0</v>
      </c>
      <c r="AG559" s="17">
        <f t="shared" si="31"/>
        <v>1</v>
      </c>
      <c r="AH559" s="17" t="e">
        <f t="shared" si="32"/>
        <v>#VALUE!</v>
      </c>
      <c r="AI559" s="18" t="e">
        <f>IFERROR(IF(L559="DA",0,IF(L559="TN",VALUE(LEFT(RIGHT(F559,4),1)),IFERROR(VLOOKUP(C559,#REF!,3,0),VLOOKUP(VALUE(C559),#REF!,3,0))*AG559)),AM559+AN559+AO559)</f>
        <v>#VALUE!</v>
      </c>
      <c r="AJ559" s="18">
        <f t="shared" si="33"/>
        <v>0</v>
      </c>
      <c r="AK559" s="19">
        <f t="shared" si="34"/>
        <v>0</v>
      </c>
      <c r="AM559" s="4" t="e">
        <f t="shared" si="35"/>
        <v>#VALUE!</v>
      </c>
      <c r="AN559" s="4" t="e">
        <f t="shared" si="36"/>
        <v>#VALUE!</v>
      </c>
      <c r="AO559" s="1" t="e">
        <f t="shared" si="37"/>
        <v>#VALUE!</v>
      </c>
      <c r="AP559" s="20" t="e">
        <f>VLOOKUP(C559,#REF!,4,0)</f>
        <v>#REF!</v>
      </c>
      <c r="AQ559" s="1">
        <f>IFERROR(VLOOKUP(AF559,#REF!,6,0),IF(AJ559&gt;1,AJ559-1,AJ559))</f>
        <v>0</v>
      </c>
      <c r="AR559" s="1">
        <f>IFERROR(VLOOKUP(AF559,#REF!,24,0),0)</f>
        <v>0</v>
      </c>
      <c r="AS559" s="1" t="e">
        <f t="shared" si="38"/>
        <v>#VALUE!</v>
      </c>
      <c r="AT559" s="1" t="e">
        <f t="shared" si="39"/>
        <v>#VALUE!</v>
      </c>
      <c r="AU559" s="1" t="e">
        <f t="shared" si="40"/>
        <v>#VALUE!</v>
      </c>
      <c r="AV559" s="21">
        <f t="shared" si="41"/>
        <v>0</v>
      </c>
      <c r="AW559" s="21" cm="1">
        <f t="array" ref="AW559">IF(L559="DATN",0,IF(L559="DA",IF(LEN(Q559)=0,0,0.2),IF(L559="TN",IF(H559="KSCQ",1,1.5), _xlfn.SWITCH(H559,"CN",1.5,"KSCQ",1.5,"CTTT",2,"HEDSPI",1.8,"Viet-Phap",1.8,"KSTN",1.8,"ThSKH",2,"ThSKT",2,"SIE",2,"LATS",2,"KSCLC",1.8,0))))</f>
        <v>0</v>
      </c>
      <c r="AX559" s="1">
        <f t="shared" si="42"/>
        <v>0</v>
      </c>
      <c r="AY559" s="1" t="b">
        <f t="shared" si="43"/>
        <v>1</v>
      </c>
      <c r="AZ559" s="1" t="e">
        <f t="shared" si="44"/>
        <v>#REF!</v>
      </c>
    </row>
    <row r="560" spans="32:52" ht="15.75" customHeight="1" x14ac:dyDescent="0.2">
      <c r="AF560" s="16">
        <f t="shared" si="30"/>
        <v>0</v>
      </c>
      <c r="AG560" s="17">
        <f t="shared" si="31"/>
        <v>1</v>
      </c>
      <c r="AH560" s="17" t="e">
        <f t="shared" si="32"/>
        <v>#VALUE!</v>
      </c>
      <c r="AI560" s="18" t="e">
        <f>IFERROR(IF(L560="DA",0,IF(L560="TN",VALUE(LEFT(RIGHT(F560,4),1)),IFERROR(VLOOKUP(C560,#REF!,3,0),VLOOKUP(VALUE(C560),#REF!,3,0))*AG560)),AM560+AN560+AO560)</f>
        <v>#VALUE!</v>
      </c>
      <c r="AJ560" s="18">
        <f t="shared" si="33"/>
        <v>0</v>
      </c>
      <c r="AK560" s="19">
        <f t="shared" si="34"/>
        <v>0</v>
      </c>
      <c r="AM560" s="4" t="e">
        <f t="shared" si="35"/>
        <v>#VALUE!</v>
      </c>
      <c r="AN560" s="4" t="e">
        <f t="shared" si="36"/>
        <v>#VALUE!</v>
      </c>
      <c r="AO560" s="1" t="e">
        <f t="shared" si="37"/>
        <v>#VALUE!</v>
      </c>
      <c r="AP560" s="20" t="e">
        <f>VLOOKUP(C560,#REF!,4,0)</f>
        <v>#REF!</v>
      </c>
      <c r="AQ560" s="1">
        <f>IFERROR(VLOOKUP(AF560,#REF!,6,0),IF(AJ560&gt;1,AJ560-1,AJ560))</f>
        <v>0</v>
      </c>
      <c r="AR560" s="1">
        <f>IFERROR(VLOOKUP(AF560,#REF!,24,0),0)</f>
        <v>0</v>
      </c>
      <c r="AS560" s="1" t="e">
        <f t="shared" si="38"/>
        <v>#VALUE!</v>
      </c>
      <c r="AT560" s="1" t="e">
        <f t="shared" si="39"/>
        <v>#VALUE!</v>
      </c>
      <c r="AU560" s="1" t="e">
        <f t="shared" si="40"/>
        <v>#VALUE!</v>
      </c>
      <c r="AV560" s="21">
        <f t="shared" si="41"/>
        <v>0</v>
      </c>
      <c r="AW560" s="21" cm="1">
        <f t="array" ref="AW560">IF(L560="DATN",0,IF(L560="DA",IF(LEN(Q560)=0,0,0.2),IF(L560="TN",IF(H560="KSCQ",1,1.5), _xlfn.SWITCH(H560,"CN",1.5,"KSCQ",1.5,"CTTT",2,"HEDSPI",1.8,"Viet-Phap",1.8,"KSTN",1.8,"ThSKH",2,"ThSKT",2,"SIE",2,"LATS",2,"KSCLC",1.8,0))))</f>
        <v>0</v>
      </c>
      <c r="AX560" s="1">
        <f t="shared" si="42"/>
        <v>0</v>
      </c>
      <c r="AY560" s="1" t="b">
        <f t="shared" si="43"/>
        <v>1</v>
      </c>
      <c r="AZ560" s="1" t="e">
        <f t="shared" si="44"/>
        <v>#REF!</v>
      </c>
    </row>
    <row r="561" spans="32:52" ht="15.75" customHeight="1" x14ac:dyDescent="0.2">
      <c r="AF561" s="16">
        <f t="shared" si="30"/>
        <v>0</v>
      </c>
      <c r="AG561" s="17">
        <f t="shared" si="31"/>
        <v>1</v>
      </c>
      <c r="AH561" s="17" t="e">
        <f t="shared" si="32"/>
        <v>#VALUE!</v>
      </c>
      <c r="AI561" s="18" t="e">
        <f>IFERROR(IF(L561="DA",0,IF(L561="TN",VALUE(LEFT(RIGHT(F561,4),1)),IFERROR(VLOOKUP(C561,#REF!,3,0),VLOOKUP(VALUE(C561),#REF!,3,0))*AG561)),AM561+AN561+AO561)</f>
        <v>#VALUE!</v>
      </c>
      <c r="AJ561" s="18">
        <f t="shared" si="33"/>
        <v>0</v>
      </c>
      <c r="AK561" s="19">
        <f t="shared" si="34"/>
        <v>0</v>
      </c>
      <c r="AM561" s="4" t="e">
        <f t="shared" si="35"/>
        <v>#VALUE!</v>
      </c>
      <c r="AN561" s="4" t="e">
        <f t="shared" si="36"/>
        <v>#VALUE!</v>
      </c>
      <c r="AO561" s="1" t="e">
        <f t="shared" si="37"/>
        <v>#VALUE!</v>
      </c>
      <c r="AP561" s="20" t="e">
        <f>VLOOKUP(C561,#REF!,4,0)</f>
        <v>#REF!</v>
      </c>
      <c r="AQ561" s="1">
        <f>IFERROR(VLOOKUP(AF561,#REF!,6,0),IF(AJ561&gt;1,AJ561-1,AJ561))</f>
        <v>0</v>
      </c>
      <c r="AR561" s="1">
        <f>IFERROR(VLOOKUP(AF561,#REF!,24,0),0)</f>
        <v>0</v>
      </c>
      <c r="AS561" s="1" t="e">
        <f t="shared" si="38"/>
        <v>#VALUE!</v>
      </c>
      <c r="AT561" s="1" t="e">
        <f t="shared" si="39"/>
        <v>#VALUE!</v>
      </c>
      <c r="AU561" s="1" t="e">
        <f t="shared" si="40"/>
        <v>#VALUE!</v>
      </c>
      <c r="AV561" s="21">
        <f t="shared" si="41"/>
        <v>0</v>
      </c>
      <c r="AW561" s="21" cm="1">
        <f t="array" ref="AW561">IF(L561="DATN",0,IF(L561="DA",IF(LEN(Q561)=0,0,0.2),IF(L561="TN",IF(H561="KSCQ",1,1.5), _xlfn.SWITCH(H561,"CN",1.5,"KSCQ",1.5,"CTTT",2,"HEDSPI",1.8,"Viet-Phap",1.8,"KSTN",1.8,"ThSKH",2,"ThSKT",2,"SIE",2,"LATS",2,"KSCLC",1.8,0))))</f>
        <v>0</v>
      </c>
      <c r="AX561" s="1">
        <f t="shared" si="42"/>
        <v>0</v>
      </c>
      <c r="AY561" s="1" t="b">
        <f t="shared" si="43"/>
        <v>1</v>
      </c>
      <c r="AZ561" s="1" t="e">
        <f t="shared" si="44"/>
        <v>#REF!</v>
      </c>
    </row>
    <row r="562" spans="32:52" ht="15.75" customHeight="1" x14ac:dyDescent="0.2">
      <c r="AF562" s="16">
        <f t="shared" si="30"/>
        <v>0</v>
      </c>
      <c r="AG562" s="17">
        <f t="shared" si="31"/>
        <v>1</v>
      </c>
      <c r="AH562" s="17" t="e">
        <f t="shared" si="32"/>
        <v>#VALUE!</v>
      </c>
      <c r="AI562" s="18" t="e">
        <f>IFERROR(IF(L562="DA",0,IF(L562="TN",VALUE(LEFT(RIGHT(F562,4),1)),IFERROR(VLOOKUP(C562,#REF!,3,0),VLOOKUP(VALUE(C562),#REF!,3,0))*AG562)),AM562+AN562+AO562)</f>
        <v>#VALUE!</v>
      </c>
      <c r="AJ562" s="18">
        <f t="shared" si="33"/>
        <v>0</v>
      </c>
      <c r="AK562" s="19">
        <f t="shared" si="34"/>
        <v>0</v>
      </c>
      <c r="AM562" s="4" t="e">
        <f t="shared" si="35"/>
        <v>#VALUE!</v>
      </c>
      <c r="AN562" s="4" t="e">
        <f t="shared" si="36"/>
        <v>#VALUE!</v>
      </c>
      <c r="AO562" s="1" t="e">
        <f t="shared" si="37"/>
        <v>#VALUE!</v>
      </c>
      <c r="AP562" s="20" t="e">
        <f>VLOOKUP(C562,#REF!,4,0)</f>
        <v>#REF!</v>
      </c>
      <c r="AQ562" s="1">
        <f>IFERROR(VLOOKUP(AF562,#REF!,6,0),IF(AJ562&gt;1,AJ562-1,AJ562))</f>
        <v>0</v>
      </c>
      <c r="AR562" s="1">
        <f>IFERROR(VLOOKUP(AF562,#REF!,24,0),0)</f>
        <v>0</v>
      </c>
      <c r="AS562" s="1" t="e">
        <f t="shared" si="38"/>
        <v>#VALUE!</v>
      </c>
      <c r="AT562" s="1" t="e">
        <f t="shared" si="39"/>
        <v>#VALUE!</v>
      </c>
      <c r="AU562" s="1" t="e">
        <f t="shared" si="40"/>
        <v>#VALUE!</v>
      </c>
      <c r="AV562" s="21">
        <f t="shared" si="41"/>
        <v>0</v>
      </c>
      <c r="AW562" s="21" cm="1">
        <f t="array" ref="AW562">IF(L562="DATN",0,IF(L562="DA",IF(LEN(Q562)=0,0,0.2),IF(L562="TN",IF(H562="KSCQ",1,1.5), _xlfn.SWITCH(H562,"CN",1.5,"KSCQ",1.5,"CTTT",2,"HEDSPI",1.8,"Viet-Phap",1.8,"KSTN",1.8,"ThSKH",2,"ThSKT",2,"SIE",2,"LATS",2,"KSCLC",1.8,0))))</f>
        <v>0</v>
      </c>
      <c r="AX562" s="1">
        <f t="shared" si="42"/>
        <v>0</v>
      </c>
      <c r="AY562" s="1" t="b">
        <f t="shared" si="43"/>
        <v>1</v>
      </c>
      <c r="AZ562" s="1" t="e">
        <f t="shared" si="44"/>
        <v>#REF!</v>
      </c>
    </row>
    <row r="563" spans="32:52" ht="15.75" customHeight="1" x14ac:dyDescent="0.2">
      <c r="AF563" s="16">
        <f t="shared" si="30"/>
        <v>0</v>
      </c>
      <c r="AG563" s="17">
        <f t="shared" si="31"/>
        <v>1</v>
      </c>
      <c r="AH563" s="17" t="e">
        <f t="shared" si="32"/>
        <v>#VALUE!</v>
      </c>
      <c r="AI563" s="18" t="e">
        <f>IFERROR(IF(L563="DA",0,IF(L563="TN",VALUE(LEFT(RIGHT(F563,4),1)),IFERROR(VLOOKUP(C563,#REF!,3,0),VLOOKUP(VALUE(C563),#REF!,3,0))*AG563)),AM563+AN563+AO563)</f>
        <v>#VALUE!</v>
      </c>
      <c r="AJ563" s="18">
        <f t="shared" si="33"/>
        <v>0</v>
      </c>
      <c r="AK563" s="19">
        <f t="shared" si="34"/>
        <v>0</v>
      </c>
      <c r="AM563" s="4" t="e">
        <f t="shared" si="35"/>
        <v>#VALUE!</v>
      </c>
      <c r="AN563" s="4" t="e">
        <f t="shared" si="36"/>
        <v>#VALUE!</v>
      </c>
      <c r="AO563" s="1" t="e">
        <f t="shared" si="37"/>
        <v>#VALUE!</v>
      </c>
      <c r="AP563" s="20" t="e">
        <f>VLOOKUP(C563,#REF!,4,0)</f>
        <v>#REF!</v>
      </c>
      <c r="AQ563" s="1">
        <f>IFERROR(VLOOKUP(AF563,#REF!,6,0),IF(AJ563&gt;1,AJ563-1,AJ563))</f>
        <v>0</v>
      </c>
      <c r="AR563" s="1">
        <f>IFERROR(VLOOKUP(AF563,#REF!,24,0),0)</f>
        <v>0</v>
      </c>
      <c r="AS563" s="1" t="e">
        <f t="shared" si="38"/>
        <v>#VALUE!</v>
      </c>
      <c r="AT563" s="1" t="e">
        <f t="shared" si="39"/>
        <v>#VALUE!</v>
      </c>
      <c r="AU563" s="1" t="e">
        <f t="shared" si="40"/>
        <v>#VALUE!</v>
      </c>
      <c r="AV563" s="21">
        <f t="shared" si="41"/>
        <v>0</v>
      </c>
      <c r="AW563" s="21" cm="1">
        <f t="array" ref="AW563">IF(L563="DATN",0,IF(L563="DA",IF(LEN(Q563)=0,0,0.2),IF(L563="TN",IF(H563="KSCQ",1,1.5), _xlfn.SWITCH(H563,"CN",1.5,"KSCQ",1.5,"CTTT",2,"HEDSPI",1.8,"Viet-Phap",1.8,"KSTN",1.8,"ThSKH",2,"ThSKT",2,"SIE",2,"LATS",2,"KSCLC",1.8,0))))</f>
        <v>0</v>
      </c>
      <c r="AX563" s="1">
        <f t="shared" si="42"/>
        <v>0</v>
      </c>
      <c r="AY563" s="1" t="b">
        <f t="shared" si="43"/>
        <v>1</v>
      </c>
      <c r="AZ563" s="1" t="e">
        <f t="shared" si="44"/>
        <v>#REF!</v>
      </c>
    </row>
    <row r="564" spans="32:52" ht="15.75" customHeight="1" x14ac:dyDescent="0.2">
      <c r="AF564" s="16">
        <f t="shared" si="30"/>
        <v>0</v>
      </c>
      <c r="AG564" s="17">
        <f t="shared" si="31"/>
        <v>1</v>
      </c>
      <c r="AH564" s="17" t="e">
        <f t="shared" si="32"/>
        <v>#VALUE!</v>
      </c>
      <c r="AI564" s="18" t="e">
        <f>IFERROR(IF(L564="DA",0,IF(L564="TN",VALUE(LEFT(RIGHT(F564,4),1)),IFERROR(VLOOKUP(C564,#REF!,3,0),VLOOKUP(VALUE(C564),#REF!,3,0))*AG564)),AM564+AN564+AO564)</f>
        <v>#VALUE!</v>
      </c>
      <c r="AJ564" s="18">
        <f t="shared" si="33"/>
        <v>0</v>
      </c>
      <c r="AK564" s="19">
        <f t="shared" si="34"/>
        <v>0</v>
      </c>
      <c r="AM564" s="4" t="e">
        <f t="shared" si="35"/>
        <v>#VALUE!</v>
      </c>
      <c r="AN564" s="4" t="e">
        <f t="shared" si="36"/>
        <v>#VALUE!</v>
      </c>
      <c r="AO564" s="1" t="e">
        <f t="shared" si="37"/>
        <v>#VALUE!</v>
      </c>
      <c r="AP564" s="20" t="e">
        <f>VLOOKUP(C564,#REF!,4,0)</f>
        <v>#REF!</v>
      </c>
      <c r="AQ564" s="1">
        <f>IFERROR(VLOOKUP(AF564,#REF!,6,0),IF(AJ564&gt;1,AJ564-1,AJ564))</f>
        <v>0</v>
      </c>
      <c r="AR564" s="1">
        <f>IFERROR(VLOOKUP(AF564,#REF!,24,0),0)</f>
        <v>0</v>
      </c>
      <c r="AS564" s="1" t="e">
        <f t="shared" si="38"/>
        <v>#VALUE!</v>
      </c>
      <c r="AT564" s="1" t="e">
        <f t="shared" si="39"/>
        <v>#VALUE!</v>
      </c>
      <c r="AU564" s="1" t="e">
        <f t="shared" si="40"/>
        <v>#VALUE!</v>
      </c>
      <c r="AV564" s="21">
        <f t="shared" si="41"/>
        <v>0</v>
      </c>
      <c r="AW564" s="21" cm="1">
        <f t="array" ref="AW564">IF(L564="DATN",0,IF(L564="DA",IF(LEN(Q564)=0,0,0.2),IF(L564="TN",IF(H564="KSCQ",1,1.5), _xlfn.SWITCH(H564,"CN",1.5,"KSCQ",1.5,"CTTT",2,"HEDSPI",1.8,"Viet-Phap",1.8,"KSTN",1.8,"ThSKH",2,"ThSKT",2,"SIE",2,"LATS",2,"KSCLC",1.8,0))))</f>
        <v>0</v>
      </c>
      <c r="AX564" s="1">
        <f t="shared" si="42"/>
        <v>0</v>
      </c>
      <c r="AY564" s="1" t="b">
        <f t="shared" si="43"/>
        <v>1</v>
      </c>
      <c r="AZ564" s="1" t="e">
        <f t="shared" si="44"/>
        <v>#REF!</v>
      </c>
    </row>
    <row r="565" spans="32:52" ht="15.75" customHeight="1" x14ac:dyDescent="0.2">
      <c r="AF565" s="16">
        <f t="shared" si="30"/>
        <v>0</v>
      </c>
      <c r="AG565" s="17">
        <f t="shared" si="31"/>
        <v>1</v>
      </c>
      <c r="AH565" s="17" t="e">
        <f t="shared" si="32"/>
        <v>#VALUE!</v>
      </c>
      <c r="AI565" s="18" t="e">
        <f>IFERROR(IF(L565="DA",0,IF(L565="TN",VALUE(LEFT(RIGHT(F565,4),1)),IFERROR(VLOOKUP(C565,#REF!,3,0),VLOOKUP(VALUE(C565),#REF!,3,0))*AG565)),AM565+AN565+AO565)</f>
        <v>#VALUE!</v>
      </c>
      <c r="AJ565" s="18">
        <f t="shared" si="33"/>
        <v>0</v>
      </c>
      <c r="AK565" s="19">
        <f t="shared" si="34"/>
        <v>0</v>
      </c>
      <c r="AM565" s="4" t="e">
        <f t="shared" si="35"/>
        <v>#VALUE!</v>
      </c>
      <c r="AN565" s="4" t="e">
        <f t="shared" si="36"/>
        <v>#VALUE!</v>
      </c>
      <c r="AO565" s="1" t="e">
        <f t="shared" si="37"/>
        <v>#VALUE!</v>
      </c>
      <c r="AP565" s="20" t="e">
        <f>VLOOKUP(C565,#REF!,4,0)</f>
        <v>#REF!</v>
      </c>
      <c r="AQ565" s="1">
        <f>IFERROR(VLOOKUP(AF565,#REF!,6,0),IF(AJ565&gt;1,AJ565-1,AJ565))</f>
        <v>0</v>
      </c>
      <c r="AR565" s="1">
        <f>IFERROR(VLOOKUP(AF565,#REF!,24,0),0)</f>
        <v>0</v>
      </c>
      <c r="AS565" s="1" t="e">
        <f t="shared" si="38"/>
        <v>#VALUE!</v>
      </c>
      <c r="AT565" s="1" t="e">
        <f t="shared" si="39"/>
        <v>#VALUE!</v>
      </c>
      <c r="AU565" s="1" t="e">
        <f t="shared" si="40"/>
        <v>#VALUE!</v>
      </c>
      <c r="AV565" s="21">
        <f t="shared" si="41"/>
        <v>0</v>
      </c>
      <c r="AW565" s="21" cm="1">
        <f t="array" ref="AW565">IF(L565="DATN",0,IF(L565="DA",IF(LEN(Q565)=0,0,0.2),IF(L565="TN",IF(H565="KSCQ",1,1.5), _xlfn.SWITCH(H565,"CN",1.5,"KSCQ",1.5,"CTTT",2,"HEDSPI",1.8,"Viet-Phap",1.8,"KSTN",1.8,"ThSKH",2,"ThSKT",2,"SIE",2,"LATS",2,"KSCLC",1.8,0))))</f>
        <v>0</v>
      </c>
      <c r="AX565" s="1">
        <f t="shared" si="42"/>
        <v>0</v>
      </c>
      <c r="AY565" s="1" t="b">
        <f t="shared" si="43"/>
        <v>1</v>
      </c>
      <c r="AZ565" s="1" t="e">
        <f t="shared" si="44"/>
        <v>#REF!</v>
      </c>
    </row>
    <row r="566" spans="32:52" ht="15.75" customHeight="1" x14ac:dyDescent="0.2">
      <c r="AF566" s="16">
        <f t="shared" si="30"/>
        <v>0</v>
      </c>
      <c r="AG566" s="17">
        <f t="shared" si="31"/>
        <v>1</v>
      </c>
      <c r="AH566" s="17" t="e">
        <f t="shared" si="32"/>
        <v>#VALUE!</v>
      </c>
      <c r="AI566" s="18" t="e">
        <f>IFERROR(IF(L566="DA",0,IF(L566="TN",VALUE(LEFT(RIGHT(F566,4),1)),IFERROR(VLOOKUP(C566,#REF!,3,0),VLOOKUP(VALUE(C566),#REF!,3,0))*AG566)),AM566+AN566+AO566)</f>
        <v>#VALUE!</v>
      </c>
      <c r="AJ566" s="18">
        <f t="shared" si="33"/>
        <v>0</v>
      </c>
      <c r="AK566" s="19">
        <f t="shared" si="34"/>
        <v>0</v>
      </c>
      <c r="AM566" s="4" t="e">
        <f t="shared" si="35"/>
        <v>#VALUE!</v>
      </c>
      <c r="AN566" s="4" t="e">
        <f t="shared" si="36"/>
        <v>#VALUE!</v>
      </c>
      <c r="AO566" s="1" t="e">
        <f t="shared" si="37"/>
        <v>#VALUE!</v>
      </c>
      <c r="AP566" s="20" t="e">
        <f>VLOOKUP(C566,#REF!,4,0)</f>
        <v>#REF!</v>
      </c>
      <c r="AQ566" s="1">
        <f>IFERROR(VLOOKUP(AF566,#REF!,6,0),IF(AJ566&gt;1,AJ566-1,AJ566))</f>
        <v>0</v>
      </c>
      <c r="AR566" s="1">
        <f>IFERROR(VLOOKUP(AF566,#REF!,24,0),0)</f>
        <v>0</v>
      </c>
      <c r="AS566" s="1" t="e">
        <f t="shared" si="38"/>
        <v>#VALUE!</v>
      </c>
      <c r="AT566" s="1" t="e">
        <f t="shared" si="39"/>
        <v>#VALUE!</v>
      </c>
      <c r="AU566" s="1" t="e">
        <f t="shared" si="40"/>
        <v>#VALUE!</v>
      </c>
      <c r="AV566" s="21">
        <f t="shared" si="41"/>
        <v>0</v>
      </c>
      <c r="AW566" s="21" cm="1">
        <f t="array" ref="AW566">IF(L566="DATN",0,IF(L566="DA",IF(LEN(Q566)=0,0,0.2),IF(L566="TN",IF(H566="KSCQ",1,1.5), _xlfn.SWITCH(H566,"CN",1.5,"KSCQ",1.5,"CTTT",2,"HEDSPI",1.8,"Viet-Phap",1.8,"KSTN",1.8,"ThSKH",2,"ThSKT",2,"SIE",2,"LATS",2,"KSCLC",1.8,0))))</f>
        <v>0</v>
      </c>
      <c r="AX566" s="1">
        <f t="shared" si="42"/>
        <v>0</v>
      </c>
      <c r="AY566" s="1" t="b">
        <f t="shared" si="43"/>
        <v>1</v>
      </c>
      <c r="AZ566" s="1" t="e">
        <f t="shared" si="44"/>
        <v>#REF!</v>
      </c>
    </row>
    <row r="567" spans="32:52" ht="15.75" customHeight="1" x14ac:dyDescent="0.2">
      <c r="AF567" s="16">
        <f t="shared" si="30"/>
        <v>0</v>
      </c>
      <c r="AG567" s="17">
        <f t="shared" si="31"/>
        <v>1</v>
      </c>
      <c r="AH567" s="17" t="e">
        <f t="shared" si="32"/>
        <v>#VALUE!</v>
      </c>
      <c r="AI567" s="18" t="e">
        <f>IFERROR(IF(L567="DA",0,IF(L567="TN",VALUE(LEFT(RIGHT(F567,4),1)),IFERROR(VLOOKUP(C567,#REF!,3,0),VLOOKUP(VALUE(C567),#REF!,3,0))*AG567)),AM567+AN567+AO567)</f>
        <v>#VALUE!</v>
      </c>
      <c r="AJ567" s="18">
        <f t="shared" si="33"/>
        <v>0</v>
      </c>
      <c r="AK567" s="19">
        <f t="shared" si="34"/>
        <v>0</v>
      </c>
      <c r="AM567" s="4" t="e">
        <f t="shared" si="35"/>
        <v>#VALUE!</v>
      </c>
      <c r="AN567" s="4" t="e">
        <f t="shared" si="36"/>
        <v>#VALUE!</v>
      </c>
      <c r="AO567" s="1" t="e">
        <f t="shared" si="37"/>
        <v>#VALUE!</v>
      </c>
      <c r="AP567" s="20" t="e">
        <f>VLOOKUP(C567,#REF!,4,0)</f>
        <v>#REF!</v>
      </c>
      <c r="AQ567" s="1">
        <f>IFERROR(VLOOKUP(AF567,#REF!,6,0),IF(AJ567&gt;1,AJ567-1,AJ567))</f>
        <v>0</v>
      </c>
      <c r="AR567" s="1">
        <f>IFERROR(VLOOKUP(AF567,#REF!,24,0),0)</f>
        <v>0</v>
      </c>
      <c r="AS567" s="1" t="e">
        <f t="shared" si="38"/>
        <v>#VALUE!</v>
      </c>
      <c r="AT567" s="1" t="e">
        <f t="shared" si="39"/>
        <v>#VALUE!</v>
      </c>
      <c r="AU567" s="1" t="e">
        <f t="shared" si="40"/>
        <v>#VALUE!</v>
      </c>
      <c r="AV567" s="21">
        <f t="shared" si="41"/>
        <v>0</v>
      </c>
      <c r="AW567" s="21" cm="1">
        <f t="array" ref="AW567">IF(L567="DATN",0,IF(L567="DA",IF(LEN(Q567)=0,0,0.2),IF(L567="TN",IF(H567="KSCQ",1,1.5), _xlfn.SWITCH(H567,"CN",1.5,"KSCQ",1.5,"CTTT",2,"HEDSPI",1.8,"Viet-Phap",1.8,"KSTN",1.8,"ThSKH",2,"ThSKT",2,"SIE",2,"LATS",2,"KSCLC",1.8,0))))</f>
        <v>0</v>
      </c>
      <c r="AX567" s="1">
        <f t="shared" si="42"/>
        <v>0</v>
      </c>
      <c r="AY567" s="1" t="b">
        <f t="shared" si="43"/>
        <v>1</v>
      </c>
      <c r="AZ567" s="1" t="e">
        <f t="shared" si="44"/>
        <v>#REF!</v>
      </c>
    </row>
    <row r="568" spans="32:52" ht="15.75" customHeight="1" x14ac:dyDescent="0.2">
      <c r="AF568" s="16">
        <f t="shared" si="30"/>
        <v>0</v>
      </c>
      <c r="AG568" s="17">
        <f t="shared" si="31"/>
        <v>1</v>
      </c>
      <c r="AH568" s="17" t="e">
        <f t="shared" si="32"/>
        <v>#VALUE!</v>
      </c>
      <c r="AI568" s="18" t="e">
        <f>IFERROR(IF(L568="DA",0,IF(L568="TN",VALUE(LEFT(RIGHT(F568,4),1)),IFERROR(VLOOKUP(C568,#REF!,3,0),VLOOKUP(VALUE(C568),#REF!,3,0))*AG568)),AM568+AN568+AO568)</f>
        <v>#VALUE!</v>
      </c>
      <c r="AJ568" s="18">
        <f t="shared" si="33"/>
        <v>0</v>
      </c>
      <c r="AK568" s="19">
        <f t="shared" si="34"/>
        <v>0</v>
      </c>
      <c r="AM568" s="4" t="e">
        <f t="shared" si="35"/>
        <v>#VALUE!</v>
      </c>
      <c r="AN568" s="4" t="e">
        <f t="shared" si="36"/>
        <v>#VALUE!</v>
      </c>
      <c r="AO568" s="1" t="e">
        <f t="shared" si="37"/>
        <v>#VALUE!</v>
      </c>
      <c r="AP568" s="20" t="e">
        <f>VLOOKUP(C568,#REF!,4,0)</f>
        <v>#REF!</v>
      </c>
      <c r="AQ568" s="1">
        <f>IFERROR(VLOOKUP(AF568,#REF!,6,0),IF(AJ568&gt;1,AJ568-1,AJ568))</f>
        <v>0</v>
      </c>
      <c r="AR568" s="1">
        <f>IFERROR(VLOOKUP(AF568,#REF!,24,0),0)</f>
        <v>0</v>
      </c>
      <c r="AS568" s="1" t="e">
        <f t="shared" si="38"/>
        <v>#VALUE!</v>
      </c>
      <c r="AT568" s="1" t="e">
        <f t="shared" si="39"/>
        <v>#VALUE!</v>
      </c>
      <c r="AU568" s="1" t="e">
        <f t="shared" si="40"/>
        <v>#VALUE!</v>
      </c>
      <c r="AV568" s="21">
        <f t="shared" si="41"/>
        <v>0</v>
      </c>
      <c r="AW568" s="21" cm="1">
        <f t="array" ref="AW568">IF(L568="DATN",0,IF(L568="DA",IF(LEN(Q568)=0,0,0.2),IF(L568="TN",IF(H568="KSCQ",1,1.5), _xlfn.SWITCH(H568,"CN",1.5,"KSCQ",1.5,"CTTT",2,"HEDSPI",1.8,"Viet-Phap",1.8,"KSTN",1.8,"ThSKH",2,"ThSKT",2,"SIE",2,"LATS",2,"KSCLC",1.8,0))))</f>
        <v>0</v>
      </c>
      <c r="AX568" s="1">
        <f t="shared" si="42"/>
        <v>0</v>
      </c>
      <c r="AY568" s="1" t="b">
        <f t="shared" si="43"/>
        <v>1</v>
      </c>
      <c r="AZ568" s="1" t="e">
        <f t="shared" si="44"/>
        <v>#REF!</v>
      </c>
    </row>
    <row r="569" spans="32:52" ht="15.75" customHeight="1" x14ac:dyDescent="0.2">
      <c r="AF569" s="16">
        <f t="shared" si="30"/>
        <v>0</v>
      </c>
      <c r="AG569" s="17">
        <f t="shared" si="31"/>
        <v>1</v>
      </c>
      <c r="AH569" s="17" t="e">
        <f t="shared" si="32"/>
        <v>#VALUE!</v>
      </c>
      <c r="AI569" s="18" t="e">
        <f>IFERROR(IF(L569="DA",0,IF(L569="TN",VALUE(LEFT(RIGHT(F569,4),1)),IFERROR(VLOOKUP(C569,#REF!,3,0),VLOOKUP(VALUE(C569),#REF!,3,0))*AG569)),AM569+AN569+AO569)</f>
        <v>#VALUE!</v>
      </c>
      <c r="AJ569" s="18">
        <f t="shared" si="33"/>
        <v>0</v>
      </c>
      <c r="AK569" s="19">
        <f t="shared" si="34"/>
        <v>0</v>
      </c>
      <c r="AM569" s="4" t="e">
        <f t="shared" si="35"/>
        <v>#VALUE!</v>
      </c>
      <c r="AN569" s="4" t="e">
        <f t="shared" si="36"/>
        <v>#VALUE!</v>
      </c>
      <c r="AO569" s="1" t="e">
        <f t="shared" si="37"/>
        <v>#VALUE!</v>
      </c>
      <c r="AP569" s="20" t="e">
        <f>VLOOKUP(C569,#REF!,4,0)</f>
        <v>#REF!</v>
      </c>
      <c r="AQ569" s="1">
        <f>IFERROR(VLOOKUP(AF569,#REF!,6,0),IF(AJ569&gt;1,AJ569-1,AJ569))</f>
        <v>0</v>
      </c>
      <c r="AR569" s="1">
        <f>IFERROR(VLOOKUP(AF569,#REF!,24,0),0)</f>
        <v>0</v>
      </c>
      <c r="AS569" s="1" t="e">
        <f t="shared" si="38"/>
        <v>#VALUE!</v>
      </c>
      <c r="AT569" s="1" t="e">
        <f t="shared" si="39"/>
        <v>#VALUE!</v>
      </c>
      <c r="AU569" s="1" t="e">
        <f t="shared" si="40"/>
        <v>#VALUE!</v>
      </c>
      <c r="AV569" s="21">
        <f t="shared" si="41"/>
        <v>0</v>
      </c>
      <c r="AW569" s="21" cm="1">
        <f t="array" ref="AW569">IF(L569="DATN",0,IF(L569="DA",IF(LEN(Q569)=0,0,0.2),IF(L569="TN",IF(H569="KSCQ",1,1.5), _xlfn.SWITCH(H569,"CN",1.5,"KSCQ",1.5,"CTTT",2,"HEDSPI",1.8,"Viet-Phap",1.8,"KSTN",1.8,"ThSKH",2,"ThSKT",2,"SIE",2,"LATS",2,"KSCLC",1.8,0))))</f>
        <v>0</v>
      </c>
      <c r="AX569" s="1">
        <f t="shared" si="42"/>
        <v>0</v>
      </c>
      <c r="AY569" s="1" t="b">
        <f t="shared" si="43"/>
        <v>1</v>
      </c>
      <c r="AZ569" s="1" t="e">
        <f t="shared" si="44"/>
        <v>#REF!</v>
      </c>
    </row>
    <row r="570" spans="32:52" ht="15.75" customHeight="1" x14ac:dyDescent="0.2">
      <c r="AF570" s="16">
        <f t="shared" si="30"/>
        <v>0</v>
      </c>
      <c r="AG570" s="17">
        <f t="shared" si="31"/>
        <v>1</v>
      </c>
      <c r="AH570" s="17" t="e">
        <f t="shared" si="32"/>
        <v>#VALUE!</v>
      </c>
      <c r="AI570" s="18" t="e">
        <f>IFERROR(IF(L570="DA",0,IF(L570="TN",VALUE(LEFT(RIGHT(F570,4),1)),IFERROR(VLOOKUP(C570,#REF!,3,0),VLOOKUP(VALUE(C570),#REF!,3,0))*AG570)),AM570+AN570+AO570)</f>
        <v>#VALUE!</v>
      </c>
      <c r="AJ570" s="18">
        <f t="shared" si="33"/>
        <v>0</v>
      </c>
      <c r="AK570" s="19">
        <f t="shared" si="34"/>
        <v>0</v>
      </c>
      <c r="AM570" s="4" t="e">
        <f t="shared" si="35"/>
        <v>#VALUE!</v>
      </c>
      <c r="AN570" s="4" t="e">
        <f t="shared" si="36"/>
        <v>#VALUE!</v>
      </c>
      <c r="AO570" s="1" t="e">
        <f t="shared" si="37"/>
        <v>#VALUE!</v>
      </c>
      <c r="AP570" s="20" t="e">
        <f>VLOOKUP(C570,#REF!,4,0)</f>
        <v>#REF!</v>
      </c>
      <c r="AQ570" s="1">
        <f>IFERROR(VLOOKUP(AF570,#REF!,6,0),IF(AJ570&gt;1,AJ570-1,AJ570))</f>
        <v>0</v>
      </c>
      <c r="AR570" s="1">
        <f>IFERROR(VLOOKUP(AF570,#REF!,24,0),0)</f>
        <v>0</v>
      </c>
      <c r="AS570" s="1" t="e">
        <f t="shared" si="38"/>
        <v>#VALUE!</v>
      </c>
      <c r="AT570" s="1" t="e">
        <f t="shared" si="39"/>
        <v>#VALUE!</v>
      </c>
      <c r="AU570" s="1" t="e">
        <f t="shared" si="40"/>
        <v>#VALUE!</v>
      </c>
      <c r="AV570" s="21">
        <f t="shared" si="41"/>
        <v>0</v>
      </c>
      <c r="AW570" s="21" cm="1">
        <f t="array" ref="AW570">IF(L570="DATN",0,IF(L570="DA",IF(LEN(Q570)=0,0,0.2),IF(L570="TN",IF(H570="KSCQ",1,1.5), _xlfn.SWITCH(H570,"CN",1.5,"KSCQ",1.5,"CTTT",2,"HEDSPI",1.8,"Viet-Phap",1.8,"KSTN",1.8,"ThSKH",2,"ThSKT",2,"SIE",2,"LATS",2,"KSCLC",1.8,0))))</f>
        <v>0</v>
      </c>
      <c r="AX570" s="1">
        <f t="shared" si="42"/>
        <v>0</v>
      </c>
      <c r="AY570" s="1" t="b">
        <f t="shared" si="43"/>
        <v>1</v>
      </c>
      <c r="AZ570" s="1" t="e">
        <f t="shared" si="44"/>
        <v>#REF!</v>
      </c>
    </row>
    <row r="571" spans="32:52" ht="15.75" customHeight="1" x14ac:dyDescent="0.2">
      <c r="AF571" s="16">
        <f t="shared" si="30"/>
        <v>0</v>
      </c>
      <c r="AG571" s="17">
        <f t="shared" si="31"/>
        <v>1</v>
      </c>
      <c r="AH571" s="17" t="e">
        <f t="shared" si="32"/>
        <v>#VALUE!</v>
      </c>
      <c r="AI571" s="18" t="e">
        <f>IFERROR(IF(L571="DA",0,IF(L571="TN",VALUE(LEFT(RIGHT(F571,4),1)),IFERROR(VLOOKUP(C571,#REF!,3,0),VLOOKUP(VALUE(C571),#REF!,3,0))*AG571)),AM571+AN571+AO571)</f>
        <v>#VALUE!</v>
      </c>
      <c r="AJ571" s="18">
        <f t="shared" si="33"/>
        <v>0</v>
      </c>
      <c r="AK571" s="19">
        <f t="shared" si="34"/>
        <v>0</v>
      </c>
      <c r="AM571" s="4" t="e">
        <f t="shared" si="35"/>
        <v>#VALUE!</v>
      </c>
      <c r="AN571" s="4" t="e">
        <f t="shared" si="36"/>
        <v>#VALUE!</v>
      </c>
      <c r="AO571" s="1" t="e">
        <f t="shared" si="37"/>
        <v>#VALUE!</v>
      </c>
      <c r="AP571" s="20" t="e">
        <f>VLOOKUP(C571,#REF!,4,0)</f>
        <v>#REF!</v>
      </c>
      <c r="AQ571" s="1">
        <f>IFERROR(VLOOKUP(AF571,#REF!,6,0),IF(AJ571&gt;1,AJ571-1,AJ571))</f>
        <v>0</v>
      </c>
      <c r="AR571" s="1">
        <f>IFERROR(VLOOKUP(AF571,#REF!,24,0),0)</f>
        <v>0</v>
      </c>
      <c r="AS571" s="1" t="e">
        <f t="shared" si="38"/>
        <v>#VALUE!</v>
      </c>
      <c r="AT571" s="1" t="e">
        <f t="shared" si="39"/>
        <v>#VALUE!</v>
      </c>
      <c r="AU571" s="1" t="e">
        <f t="shared" si="40"/>
        <v>#VALUE!</v>
      </c>
      <c r="AV571" s="21">
        <f t="shared" si="41"/>
        <v>0</v>
      </c>
      <c r="AW571" s="21" cm="1">
        <f t="array" ref="AW571">IF(L571="DATN",0,IF(L571="DA",IF(LEN(Q571)=0,0,0.2),IF(L571="TN",IF(H571="KSCQ",1,1.5), _xlfn.SWITCH(H571,"CN",1.5,"KSCQ",1.5,"CTTT",2,"HEDSPI",1.8,"Viet-Phap",1.8,"KSTN",1.8,"ThSKH",2,"ThSKT",2,"SIE",2,"LATS",2,"KSCLC",1.8,0))))</f>
        <v>0</v>
      </c>
      <c r="AX571" s="1">
        <f t="shared" si="42"/>
        <v>0</v>
      </c>
      <c r="AY571" s="1" t="b">
        <f t="shared" si="43"/>
        <v>1</v>
      </c>
      <c r="AZ571" s="1" t="e">
        <f t="shared" si="44"/>
        <v>#REF!</v>
      </c>
    </row>
    <row r="572" spans="32:52" ht="15.75" customHeight="1" x14ac:dyDescent="0.2">
      <c r="AF572" s="16">
        <f t="shared" si="30"/>
        <v>0</v>
      </c>
      <c r="AG572" s="17">
        <f t="shared" si="31"/>
        <v>1</v>
      </c>
      <c r="AH572" s="17" t="e">
        <f t="shared" si="32"/>
        <v>#VALUE!</v>
      </c>
      <c r="AI572" s="18" t="e">
        <f>IFERROR(IF(L572="DA",0,IF(L572="TN",VALUE(LEFT(RIGHT(F572,4),1)),IFERROR(VLOOKUP(C572,#REF!,3,0),VLOOKUP(VALUE(C572),#REF!,3,0))*AG572)),AM572+AN572+AO572)</f>
        <v>#VALUE!</v>
      </c>
      <c r="AJ572" s="18">
        <f t="shared" si="33"/>
        <v>0</v>
      </c>
      <c r="AK572" s="19">
        <f t="shared" si="34"/>
        <v>0</v>
      </c>
      <c r="AM572" s="4" t="e">
        <f t="shared" si="35"/>
        <v>#VALUE!</v>
      </c>
      <c r="AN572" s="4" t="e">
        <f t="shared" si="36"/>
        <v>#VALUE!</v>
      </c>
      <c r="AO572" s="1" t="e">
        <f t="shared" si="37"/>
        <v>#VALUE!</v>
      </c>
      <c r="AP572" s="20" t="e">
        <f>VLOOKUP(C572,#REF!,4,0)</f>
        <v>#REF!</v>
      </c>
      <c r="AQ572" s="1">
        <f>IFERROR(VLOOKUP(AF572,#REF!,6,0),IF(AJ572&gt;1,AJ572-1,AJ572))</f>
        <v>0</v>
      </c>
      <c r="AR572" s="1">
        <f>IFERROR(VLOOKUP(AF572,#REF!,24,0),0)</f>
        <v>0</v>
      </c>
      <c r="AS572" s="1" t="e">
        <f t="shared" si="38"/>
        <v>#VALUE!</v>
      </c>
      <c r="AT572" s="1" t="e">
        <f t="shared" si="39"/>
        <v>#VALUE!</v>
      </c>
      <c r="AU572" s="1" t="e">
        <f t="shared" si="40"/>
        <v>#VALUE!</v>
      </c>
      <c r="AV572" s="21">
        <f t="shared" si="41"/>
        <v>0</v>
      </c>
      <c r="AW572" s="21" cm="1">
        <f t="array" ref="AW572">IF(L572="DATN",0,IF(L572="DA",IF(LEN(Q572)=0,0,0.2),IF(L572="TN",IF(H572="KSCQ",1,1.5), _xlfn.SWITCH(H572,"CN",1.5,"KSCQ",1.5,"CTTT",2,"HEDSPI",1.8,"Viet-Phap",1.8,"KSTN",1.8,"ThSKH",2,"ThSKT",2,"SIE",2,"LATS",2,"KSCLC",1.8,0))))</f>
        <v>0</v>
      </c>
      <c r="AX572" s="1">
        <f t="shared" si="42"/>
        <v>0</v>
      </c>
      <c r="AY572" s="1" t="b">
        <f t="shared" si="43"/>
        <v>1</v>
      </c>
      <c r="AZ572" s="1" t="e">
        <f t="shared" si="44"/>
        <v>#REF!</v>
      </c>
    </row>
    <row r="573" spans="32:52" ht="15.75" customHeight="1" x14ac:dyDescent="0.2">
      <c r="AF573" s="16">
        <f t="shared" si="30"/>
        <v>0</v>
      </c>
      <c r="AG573" s="17">
        <f t="shared" si="31"/>
        <v>1</v>
      </c>
      <c r="AH573" s="17" t="e">
        <f t="shared" si="32"/>
        <v>#VALUE!</v>
      </c>
      <c r="AI573" s="18" t="e">
        <f>IFERROR(IF(L573="DA",0,IF(L573="TN",VALUE(LEFT(RIGHT(F573,4),1)),IFERROR(VLOOKUP(C573,#REF!,3,0),VLOOKUP(VALUE(C573),#REF!,3,0))*AG573)),AM573+AN573+AO573)</f>
        <v>#VALUE!</v>
      </c>
      <c r="AJ573" s="18">
        <f t="shared" si="33"/>
        <v>0</v>
      </c>
      <c r="AK573" s="19">
        <f t="shared" si="34"/>
        <v>0</v>
      </c>
      <c r="AM573" s="4" t="e">
        <f t="shared" si="35"/>
        <v>#VALUE!</v>
      </c>
      <c r="AN573" s="4" t="e">
        <f t="shared" si="36"/>
        <v>#VALUE!</v>
      </c>
      <c r="AO573" s="1" t="e">
        <f t="shared" si="37"/>
        <v>#VALUE!</v>
      </c>
      <c r="AP573" s="20" t="e">
        <f>VLOOKUP(C573,#REF!,4,0)</f>
        <v>#REF!</v>
      </c>
      <c r="AQ573" s="1">
        <f>IFERROR(VLOOKUP(AF573,#REF!,6,0),IF(AJ573&gt;1,AJ573-1,AJ573))</f>
        <v>0</v>
      </c>
      <c r="AR573" s="1">
        <f>IFERROR(VLOOKUP(AF573,#REF!,24,0),0)</f>
        <v>0</v>
      </c>
      <c r="AS573" s="1" t="e">
        <f t="shared" si="38"/>
        <v>#VALUE!</v>
      </c>
      <c r="AT573" s="1" t="e">
        <f t="shared" si="39"/>
        <v>#VALUE!</v>
      </c>
      <c r="AU573" s="1" t="e">
        <f t="shared" si="40"/>
        <v>#VALUE!</v>
      </c>
      <c r="AV573" s="21">
        <f t="shared" si="41"/>
        <v>0</v>
      </c>
      <c r="AW573" s="21" cm="1">
        <f t="array" ref="AW573">IF(L573="DATN",0,IF(L573="DA",IF(LEN(Q573)=0,0,0.2),IF(L573="TN",IF(H573="KSCQ",1,1.5), _xlfn.SWITCH(H573,"CN",1.5,"KSCQ",1.5,"CTTT",2,"HEDSPI",1.8,"Viet-Phap",1.8,"KSTN",1.8,"ThSKH",2,"ThSKT",2,"SIE",2,"LATS",2,"KSCLC",1.8,0))))</f>
        <v>0</v>
      </c>
      <c r="AX573" s="1">
        <f t="shared" si="42"/>
        <v>0</v>
      </c>
      <c r="AY573" s="1" t="b">
        <f t="shared" si="43"/>
        <v>1</v>
      </c>
      <c r="AZ573" s="1" t="e">
        <f t="shared" si="44"/>
        <v>#REF!</v>
      </c>
    </row>
    <row r="574" spans="32:52" ht="15.75" customHeight="1" x14ac:dyDescent="0.2">
      <c r="AF574" s="16">
        <f t="shared" si="30"/>
        <v>0</v>
      </c>
      <c r="AG574" s="17">
        <f t="shared" si="31"/>
        <v>1</v>
      </c>
      <c r="AH574" s="17" t="e">
        <f t="shared" si="32"/>
        <v>#VALUE!</v>
      </c>
      <c r="AI574" s="18" t="e">
        <f>IFERROR(IF(L574="DA",0,IF(L574="TN",VALUE(LEFT(RIGHT(F574,4),1)),IFERROR(VLOOKUP(C574,#REF!,3,0),VLOOKUP(VALUE(C574),#REF!,3,0))*AG574)),AM574+AN574+AO574)</f>
        <v>#VALUE!</v>
      </c>
      <c r="AJ574" s="18">
        <f t="shared" si="33"/>
        <v>0</v>
      </c>
      <c r="AK574" s="19">
        <f t="shared" si="34"/>
        <v>0</v>
      </c>
      <c r="AM574" s="4" t="e">
        <f t="shared" si="35"/>
        <v>#VALUE!</v>
      </c>
      <c r="AN574" s="4" t="e">
        <f t="shared" si="36"/>
        <v>#VALUE!</v>
      </c>
      <c r="AO574" s="1" t="e">
        <f t="shared" si="37"/>
        <v>#VALUE!</v>
      </c>
      <c r="AP574" s="20" t="e">
        <f>VLOOKUP(C574,#REF!,4,0)</f>
        <v>#REF!</v>
      </c>
      <c r="AQ574" s="1">
        <f>IFERROR(VLOOKUP(AF574,#REF!,6,0),IF(AJ574&gt;1,AJ574-1,AJ574))</f>
        <v>0</v>
      </c>
      <c r="AR574" s="1">
        <f>IFERROR(VLOOKUP(AF574,#REF!,24,0),0)</f>
        <v>0</v>
      </c>
      <c r="AS574" s="1" t="e">
        <f t="shared" si="38"/>
        <v>#VALUE!</v>
      </c>
      <c r="AT574" s="1" t="e">
        <f t="shared" si="39"/>
        <v>#VALUE!</v>
      </c>
      <c r="AU574" s="1" t="e">
        <f t="shared" si="40"/>
        <v>#VALUE!</v>
      </c>
      <c r="AV574" s="21">
        <f t="shared" si="41"/>
        <v>0</v>
      </c>
      <c r="AW574" s="21" cm="1">
        <f t="array" ref="AW574">IF(L574="DATN",0,IF(L574="DA",IF(LEN(Q574)=0,0,0.2),IF(L574="TN",IF(H574="KSCQ",1,1.5), _xlfn.SWITCH(H574,"CN",1.5,"KSCQ",1.5,"CTTT",2,"HEDSPI",1.8,"Viet-Phap",1.8,"KSTN",1.8,"ThSKH",2,"ThSKT",2,"SIE",2,"LATS",2,"KSCLC",1.8,0))))</f>
        <v>0</v>
      </c>
      <c r="AX574" s="1">
        <f t="shared" si="42"/>
        <v>0</v>
      </c>
      <c r="AY574" s="1" t="b">
        <f t="shared" si="43"/>
        <v>1</v>
      </c>
      <c r="AZ574" s="1" t="e">
        <f t="shared" si="44"/>
        <v>#REF!</v>
      </c>
    </row>
    <row r="575" spans="32:52" ht="15.75" customHeight="1" x14ac:dyDescent="0.2">
      <c r="AF575" s="16">
        <f t="shared" si="30"/>
        <v>0</v>
      </c>
      <c r="AG575" s="17">
        <f t="shared" si="31"/>
        <v>1</v>
      </c>
      <c r="AH575" s="17" t="e">
        <f t="shared" si="32"/>
        <v>#VALUE!</v>
      </c>
      <c r="AI575" s="18" t="e">
        <f>IFERROR(IF(L575="DA",0,IF(L575="TN",VALUE(LEFT(RIGHT(F575,4),1)),IFERROR(VLOOKUP(C575,#REF!,3,0),VLOOKUP(VALUE(C575),#REF!,3,0))*AG575)),AM575+AN575+AO575)</f>
        <v>#VALUE!</v>
      </c>
      <c r="AJ575" s="18">
        <f t="shared" si="33"/>
        <v>0</v>
      </c>
      <c r="AK575" s="19">
        <f t="shared" si="34"/>
        <v>0</v>
      </c>
      <c r="AM575" s="4" t="e">
        <f t="shared" si="35"/>
        <v>#VALUE!</v>
      </c>
      <c r="AN575" s="4" t="e">
        <f t="shared" si="36"/>
        <v>#VALUE!</v>
      </c>
      <c r="AO575" s="1" t="e">
        <f t="shared" si="37"/>
        <v>#VALUE!</v>
      </c>
      <c r="AP575" s="20" t="e">
        <f>VLOOKUP(C575,#REF!,4,0)</f>
        <v>#REF!</v>
      </c>
      <c r="AQ575" s="1">
        <f>IFERROR(VLOOKUP(AF575,#REF!,6,0),IF(AJ575&gt;1,AJ575-1,AJ575))</f>
        <v>0</v>
      </c>
      <c r="AR575" s="1">
        <f>IFERROR(VLOOKUP(AF575,#REF!,24,0),0)</f>
        <v>0</v>
      </c>
      <c r="AS575" s="1" t="e">
        <f t="shared" si="38"/>
        <v>#VALUE!</v>
      </c>
      <c r="AT575" s="1" t="e">
        <f t="shared" si="39"/>
        <v>#VALUE!</v>
      </c>
      <c r="AU575" s="1" t="e">
        <f t="shared" si="40"/>
        <v>#VALUE!</v>
      </c>
      <c r="AV575" s="21">
        <f t="shared" si="41"/>
        <v>0</v>
      </c>
      <c r="AW575" s="21" cm="1">
        <f t="array" ref="AW575">IF(L575="DATN",0,IF(L575="DA",IF(LEN(Q575)=0,0,0.2),IF(L575="TN",IF(H575="KSCQ",1,1.5), _xlfn.SWITCH(H575,"CN",1.5,"KSCQ",1.5,"CTTT",2,"HEDSPI",1.8,"Viet-Phap",1.8,"KSTN",1.8,"ThSKH",2,"ThSKT",2,"SIE",2,"LATS",2,"KSCLC",1.8,0))))</f>
        <v>0</v>
      </c>
      <c r="AX575" s="1">
        <f t="shared" si="42"/>
        <v>0</v>
      </c>
      <c r="AY575" s="1" t="b">
        <f t="shared" si="43"/>
        <v>1</v>
      </c>
      <c r="AZ575" s="1" t="e">
        <f t="shared" si="44"/>
        <v>#REF!</v>
      </c>
    </row>
    <row r="576" spans="32:52" ht="15.75" customHeight="1" x14ac:dyDescent="0.2">
      <c r="AF576" s="16">
        <f t="shared" si="30"/>
        <v>0</v>
      </c>
      <c r="AG576" s="17">
        <f t="shared" si="31"/>
        <v>1</v>
      </c>
      <c r="AH576" s="17" t="e">
        <f t="shared" si="32"/>
        <v>#VALUE!</v>
      </c>
      <c r="AI576" s="18" t="e">
        <f>IFERROR(IF(L576="DA",0,IF(L576="TN",VALUE(LEFT(RIGHT(F576,4),1)),IFERROR(VLOOKUP(C576,#REF!,3,0),VLOOKUP(VALUE(C576),#REF!,3,0))*AG576)),AM576+AN576+AO576)</f>
        <v>#VALUE!</v>
      </c>
      <c r="AJ576" s="18">
        <f t="shared" si="33"/>
        <v>0</v>
      </c>
      <c r="AK576" s="19">
        <f t="shared" si="34"/>
        <v>0</v>
      </c>
      <c r="AM576" s="4" t="e">
        <f t="shared" si="35"/>
        <v>#VALUE!</v>
      </c>
      <c r="AN576" s="4" t="e">
        <f t="shared" si="36"/>
        <v>#VALUE!</v>
      </c>
      <c r="AO576" s="1" t="e">
        <f t="shared" si="37"/>
        <v>#VALUE!</v>
      </c>
      <c r="AP576" s="20" t="e">
        <f>VLOOKUP(C576,#REF!,4,0)</f>
        <v>#REF!</v>
      </c>
      <c r="AQ576" s="1">
        <f>IFERROR(VLOOKUP(AF576,#REF!,6,0),IF(AJ576&gt;1,AJ576-1,AJ576))</f>
        <v>0</v>
      </c>
      <c r="AR576" s="1">
        <f>IFERROR(VLOOKUP(AF576,#REF!,24,0),0)</f>
        <v>0</v>
      </c>
      <c r="AS576" s="1" t="e">
        <f t="shared" si="38"/>
        <v>#VALUE!</v>
      </c>
      <c r="AT576" s="1" t="e">
        <f t="shared" si="39"/>
        <v>#VALUE!</v>
      </c>
      <c r="AU576" s="1" t="e">
        <f t="shared" si="40"/>
        <v>#VALUE!</v>
      </c>
      <c r="AV576" s="21">
        <f t="shared" si="41"/>
        <v>0</v>
      </c>
      <c r="AW576" s="21" cm="1">
        <f t="array" ref="AW576">IF(L576="DATN",0,IF(L576="DA",IF(LEN(Q576)=0,0,0.2),IF(L576="TN",IF(H576="KSCQ",1,1.5), _xlfn.SWITCH(H576,"CN",1.5,"KSCQ",1.5,"CTTT",2,"HEDSPI",1.8,"Viet-Phap",1.8,"KSTN",1.8,"ThSKH",2,"ThSKT",2,"SIE",2,"LATS",2,"KSCLC",1.8,0))))</f>
        <v>0</v>
      </c>
      <c r="AX576" s="1">
        <f t="shared" si="42"/>
        <v>0</v>
      </c>
      <c r="AY576" s="1" t="b">
        <f t="shared" si="43"/>
        <v>1</v>
      </c>
      <c r="AZ576" s="1" t="e">
        <f t="shared" si="44"/>
        <v>#REF!</v>
      </c>
    </row>
    <row r="577" spans="32:52" ht="15.75" customHeight="1" x14ac:dyDescent="0.2">
      <c r="AF577" s="16">
        <f t="shared" si="30"/>
        <v>0</v>
      </c>
      <c r="AG577" s="17">
        <f t="shared" si="31"/>
        <v>1</v>
      </c>
      <c r="AH577" s="17" t="e">
        <f t="shared" si="32"/>
        <v>#VALUE!</v>
      </c>
      <c r="AI577" s="18" t="e">
        <f>IFERROR(IF(L577="DA",0,IF(L577="TN",VALUE(LEFT(RIGHT(F577,4),1)),IFERROR(VLOOKUP(C577,#REF!,3,0),VLOOKUP(VALUE(C577),#REF!,3,0))*AG577)),AM577+AN577+AO577)</f>
        <v>#VALUE!</v>
      </c>
      <c r="AJ577" s="18">
        <f t="shared" si="33"/>
        <v>0</v>
      </c>
      <c r="AK577" s="19">
        <f t="shared" si="34"/>
        <v>0</v>
      </c>
      <c r="AM577" s="4" t="e">
        <f t="shared" si="35"/>
        <v>#VALUE!</v>
      </c>
      <c r="AN577" s="4" t="e">
        <f t="shared" si="36"/>
        <v>#VALUE!</v>
      </c>
      <c r="AO577" s="1" t="e">
        <f t="shared" si="37"/>
        <v>#VALUE!</v>
      </c>
      <c r="AP577" s="20" t="e">
        <f>VLOOKUP(C577,#REF!,4,0)</f>
        <v>#REF!</v>
      </c>
      <c r="AQ577" s="1">
        <f>IFERROR(VLOOKUP(AF577,#REF!,6,0),IF(AJ577&gt;1,AJ577-1,AJ577))</f>
        <v>0</v>
      </c>
      <c r="AR577" s="1">
        <f>IFERROR(VLOOKUP(AF577,#REF!,24,0),0)</f>
        <v>0</v>
      </c>
      <c r="AS577" s="1" t="e">
        <f t="shared" si="38"/>
        <v>#VALUE!</v>
      </c>
      <c r="AT577" s="1" t="e">
        <f t="shared" si="39"/>
        <v>#VALUE!</v>
      </c>
      <c r="AU577" s="1" t="e">
        <f t="shared" si="40"/>
        <v>#VALUE!</v>
      </c>
      <c r="AV577" s="21">
        <f t="shared" si="41"/>
        <v>0</v>
      </c>
      <c r="AW577" s="21" cm="1">
        <f t="array" ref="AW577">IF(L577="DATN",0,IF(L577="DA",IF(LEN(Q577)=0,0,0.2),IF(L577="TN",IF(H577="KSCQ",1,1.5), _xlfn.SWITCH(H577,"CN",1.5,"KSCQ",1.5,"CTTT",2,"HEDSPI",1.8,"Viet-Phap",1.8,"KSTN",1.8,"ThSKH",2,"ThSKT",2,"SIE",2,"LATS",2,"KSCLC",1.8,0))))</f>
        <v>0</v>
      </c>
      <c r="AX577" s="1">
        <f t="shared" si="42"/>
        <v>0</v>
      </c>
      <c r="AY577" s="1" t="b">
        <f t="shared" si="43"/>
        <v>1</v>
      </c>
      <c r="AZ577" s="1" t="e">
        <f t="shared" si="44"/>
        <v>#REF!</v>
      </c>
    </row>
    <row r="578" spans="32:52" ht="15.75" customHeight="1" x14ac:dyDescent="0.2">
      <c r="AF578" s="16">
        <f t="shared" si="30"/>
        <v>0</v>
      </c>
      <c r="AG578" s="17">
        <f t="shared" si="31"/>
        <v>1</v>
      </c>
      <c r="AH578" s="17" t="e">
        <f t="shared" si="32"/>
        <v>#VALUE!</v>
      </c>
      <c r="AI578" s="18" t="e">
        <f>IFERROR(IF(L578="DA",0,IF(L578="TN",VALUE(LEFT(RIGHT(F578,4),1)),IFERROR(VLOOKUP(C578,#REF!,3,0),VLOOKUP(VALUE(C578),#REF!,3,0))*AG578)),AM578+AN578+AO578)</f>
        <v>#VALUE!</v>
      </c>
      <c r="AJ578" s="18">
        <f t="shared" si="33"/>
        <v>0</v>
      </c>
      <c r="AK578" s="19">
        <f t="shared" si="34"/>
        <v>0</v>
      </c>
      <c r="AM578" s="4" t="e">
        <f t="shared" si="35"/>
        <v>#VALUE!</v>
      </c>
      <c r="AN578" s="4" t="e">
        <f t="shared" si="36"/>
        <v>#VALUE!</v>
      </c>
      <c r="AO578" s="1" t="e">
        <f t="shared" si="37"/>
        <v>#VALUE!</v>
      </c>
      <c r="AP578" s="20" t="e">
        <f>VLOOKUP(C578,#REF!,4,0)</f>
        <v>#REF!</v>
      </c>
      <c r="AQ578" s="1">
        <f>IFERROR(VLOOKUP(AF578,#REF!,6,0),IF(AJ578&gt;1,AJ578-1,AJ578))</f>
        <v>0</v>
      </c>
      <c r="AR578" s="1">
        <f>IFERROR(VLOOKUP(AF578,#REF!,24,0),0)</f>
        <v>0</v>
      </c>
      <c r="AS578" s="1" t="e">
        <f t="shared" si="38"/>
        <v>#VALUE!</v>
      </c>
      <c r="AT578" s="1" t="e">
        <f t="shared" si="39"/>
        <v>#VALUE!</v>
      </c>
      <c r="AU578" s="1" t="e">
        <f t="shared" si="40"/>
        <v>#VALUE!</v>
      </c>
      <c r="AV578" s="21">
        <f t="shared" si="41"/>
        <v>0</v>
      </c>
      <c r="AW578" s="21" cm="1">
        <f t="array" ref="AW578">IF(L578="DATN",0,IF(L578="DA",IF(LEN(Q578)=0,0,0.2),IF(L578="TN",IF(H578="KSCQ",1,1.5), _xlfn.SWITCH(H578,"CN",1.5,"KSCQ",1.5,"CTTT",2,"HEDSPI",1.8,"Viet-Phap",1.8,"KSTN",1.8,"ThSKH",2,"ThSKT",2,"SIE",2,"LATS",2,"KSCLC",1.8,0))))</f>
        <v>0</v>
      </c>
      <c r="AX578" s="1">
        <f t="shared" si="42"/>
        <v>0</v>
      </c>
      <c r="AY578" s="1" t="b">
        <f t="shared" si="43"/>
        <v>1</v>
      </c>
      <c r="AZ578" s="1" t="e">
        <f t="shared" si="44"/>
        <v>#REF!</v>
      </c>
    </row>
    <row r="579" spans="32:52" ht="15.75" customHeight="1" x14ac:dyDescent="0.2">
      <c r="AF579" s="16">
        <f t="shared" si="30"/>
        <v>0</v>
      </c>
      <c r="AG579" s="17">
        <f t="shared" si="31"/>
        <v>1</v>
      </c>
      <c r="AH579" s="17" t="e">
        <f t="shared" si="32"/>
        <v>#VALUE!</v>
      </c>
      <c r="AI579" s="18" t="e">
        <f>IFERROR(IF(L579="DA",0,IF(L579="TN",VALUE(LEFT(RIGHT(F579,4),1)),IFERROR(VLOOKUP(C579,#REF!,3,0),VLOOKUP(VALUE(C579),#REF!,3,0))*AG579)),AM579+AN579+AO579)</f>
        <v>#VALUE!</v>
      </c>
      <c r="AJ579" s="18">
        <f t="shared" si="33"/>
        <v>0</v>
      </c>
      <c r="AK579" s="19">
        <f t="shared" si="34"/>
        <v>0</v>
      </c>
      <c r="AM579" s="4" t="e">
        <f t="shared" si="35"/>
        <v>#VALUE!</v>
      </c>
      <c r="AN579" s="4" t="e">
        <f t="shared" si="36"/>
        <v>#VALUE!</v>
      </c>
      <c r="AO579" s="1" t="e">
        <f t="shared" si="37"/>
        <v>#VALUE!</v>
      </c>
      <c r="AP579" s="20" t="e">
        <f>VLOOKUP(C579,#REF!,4,0)</f>
        <v>#REF!</v>
      </c>
      <c r="AQ579" s="1">
        <f>IFERROR(VLOOKUP(AF579,#REF!,6,0),IF(AJ579&gt;1,AJ579-1,AJ579))</f>
        <v>0</v>
      </c>
      <c r="AR579" s="1">
        <f>IFERROR(VLOOKUP(AF579,#REF!,24,0),0)</f>
        <v>0</v>
      </c>
      <c r="AS579" s="1" t="e">
        <f t="shared" si="38"/>
        <v>#VALUE!</v>
      </c>
      <c r="AT579" s="1" t="e">
        <f t="shared" si="39"/>
        <v>#VALUE!</v>
      </c>
      <c r="AU579" s="1" t="e">
        <f t="shared" si="40"/>
        <v>#VALUE!</v>
      </c>
      <c r="AV579" s="21">
        <f t="shared" si="41"/>
        <v>0</v>
      </c>
      <c r="AW579" s="21" cm="1">
        <f t="array" ref="AW579">IF(L579="DATN",0,IF(L579="DA",IF(LEN(Q579)=0,0,0.2),IF(L579="TN",IF(H579="KSCQ",1,1.5), _xlfn.SWITCH(H579,"CN",1.5,"KSCQ",1.5,"CTTT",2,"HEDSPI",1.8,"Viet-Phap",1.8,"KSTN",1.8,"ThSKH",2,"ThSKT",2,"SIE",2,"LATS",2,"KSCLC",1.8,0))))</f>
        <v>0</v>
      </c>
      <c r="AX579" s="1">
        <f t="shared" si="42"/>
        <v>0</v>
      </c>
      <c r="AY579" s="1" t="b">
        <f t="shared" si="43"/>
        <v>1</v>
      </c>
      <c r="AZ579" s="1" t="e">
        <f t="shared" si="44"/>
        <v>#REF!</v>
      </c>
    </row>
    <row r="580" spans="32:52" ht="15.75" customHeight="1" x14ac:dyDescent="0.2">
      <c r="AF580" s="16">
        <f t="shared" si="30"/>
        <v>0</v>
      </c>
      <c r="AG580" s="17">
        <f t="shared" si="31"/>
        <v>1</v>
      </c>
      <c r="AH580" s="17" t="e">
        <f t="shared" si="32"/>
        <v>#VALUE!</v>
      </c>
      <c r="AI580" s="18" t="e">
        <f>IFERROR(IF(L580="DA",0,IF(L580="TN",VALUE(LEFT(RIGHT(F580,4),1)),IFERROR(VLOOKUP(C580,#REF!,3,0),VLOOKUP(VALUE(C580),#REF!,3,0))*AG580)),AM580+AN580+AO580)</f>
        <v>#VALUE!</v>
      </c>
      <c r="AJ580" s="18">
        <f t="shared" si="33"/>
        <v>0</v>
      </c>
      <c r="AK580" s="19">
        <f t="shared" si="34"/>
        <v>0</v>
      </c>
      <c r="AM580" s="4" t="e">
        <f t="shared" si="35"/>
        <v>#VALUE!</v>
      </c>
      <c r="AN580" s="4" t="e">
        <f t="shared" si="36"/>
        <v>#VALUE!</v>
      </c>
      <c r="AO580" s="1" t="e">
        <f t="shared" si="37"/>
        <v>#VALUE!</v>
      </c>
      <c r="AP580" s="20" t="e">
        <f>VLOOKUP(C580,#REF!,4,0)</f>
        <v>#REF!</v>
      </c>
      <c r="AQ580" s="1">
        <f>IFERROR(VLOOKUP(AF580,#REF!,6,0),IF(AJ580&gt;1,AJ580-1,AJ580))</f>
        <v>0</v>
      </c>
      <c r="AR580" s="1">
        <f>IFERROR(VLOOKUP(AF580,#REF!,24,0),0)</f>
        <v>0</v>
      </c>
      <c r="AS580" s="1" t="e">
        <f t="shared" si="38"/>
        <v>#VALUE!</v>
      </c>
      <c r="AT580" s="1" t="e">
        <f t="shared" si="39"/>
        <v>#VALUE!</v>
      </c>
      <c r="AU580" s="1" t="e">
        <f t="shared" si="40"/>
        <v>#VALUE!</v>
      </c>
      <c r="AV580" s="21">
        <f t="shared" si="41"/>
        <v>0</v>
      </c>
      <c r="AW580" s="21" cm="1">
        <f t="array" ref="AW580">IF(L580="DATN",0,IF(L580="DA",IF(LEN(Q580)=0,0,0.2),IF(L580="TN",IF(H580="KSCQ",1,1.5), _xlfn.SWITCH(H580,"CN",1.5,"KSCQ",1.5,"CTTT",2,"HEDSPI",1.8,"Viet-Phap",1.8,"KSTN",1.8,"ThSKH",2,"ThSKT",2,"SIE",2,"LATS",2,"KSCLC",1.8,0))))</f>
        <v>0</v>
      </c>
      <c r="AX580" s="1">
        <f t="shared" si="42"/>
        <v>0</v>
      </c>
      <c r="AY580" s="1" t="b">
        <f t="shared" si="43"/>
        <v>1</v>
      </c>
      <c r="AZ580" s="1" t="e">
        <f t="shared" si="44"/>
        <v>#REF!</v>
      </c>
    </row>
    <row r="581" spans="32:52" ht="15.75" customHeight="1" x14ac:dyDescent="0.2">
      <c r="AF581" s="16">
        <f t="shared" si="30"/>
        <v>0</v>
      </c>
      <c r="AG581" s="17">
        <f t="shared" si="31"/>
        <v>1</v>
      </c>
      <c r="AH581" s="17" t="e">
        <f t="shared" si="32"/>
        <v>#VALUE!</v>
      </c>
      <c r="AI581" s="18" t="e">
        <f>IFERROR(IF(L581="DA",0,IF(L581="TN",VALUE(LEFT(RIGHT(F581,4),1)),IFERROR(VLOOKUP(C581,#REF!,3,0),VLOOKUP(VALUE(C581),#REF!,3,0))*AG581)),AM581+AN581+AO581)</f>
        <v>#VALUE!</v>
      </c>
      <c r="AJ581" s="18">
        <f t="shared" si="33"/>
        <v>0</v>
      </c>
      <c r="AK581" s="19">
        <f t="shared" si="34"/>
        <v>0</v>
      </c>
      <c r="AM581" s="4" t="e">
        <f t="shared" si="35"/>
        <v>#VALUE!</v>
      </c>
      <c r="AN581" s="4" t="e">
        <f t="shared" si="36"/>
        <v>#VALUE!</v>
      </c>
      <c r="AO581" s="1" t="e">
        <f t="shared" si="37"/>
        <v>#VALUE!</v>
      </c>
      <c r="AP581" s="20" t="e">
        <f>VLOOKUP(C581,#REF!,4,0)</f>
        <v>#REF!</v>
      </c>
      <c r="AQ581" s="1">
        <f>IFERROR(VLOOKUP(AF581,#REF!,6,0),IF(AJ581&gt;1,AJ581-1,AJ581))</f>
        <v>0</v>
      </c>
      <c r="AR581" s="1">
        <f>IFERROR(VLOOKUP(AF581,#REF!,24,0),0)</f>
        <v>0</v>
      </c>
      <c r="AS581" s="1" t="e">
        <f t="shared" si="38"/>
        <v>#VALUE!</v>
      </c>
      <c r="AT581" s="1" t="e">
        <f t="shared" si="39"/>
        <v>#VALUE!</v>
      </c>
      <c r="AU581" s="1" t="e">
        <f t="shared" si="40"/>
        <v>#VALUE!</v>
      </c>
      <c r="AV581" s="21">
        <f t="shared" si="41"/>
        <v>0</v>
      </c>
      <c r="AW581" s="21" cm="1">
        <f t="array" ref="AW581">IF(L581="DATN",0,IF(L581="DA",IF(LEN(Q581)=0,0,0.2),IF(L581="TN",IF(H581="KSCQ",1,1.5), _xlfn.SWITCH(H581,"CN",1.5,"KSCQ",1.5,"CTTT",2,"HEDSPI",1.8,"Viet-Phap",1.8,"KSTN",1.8,"ThSKH",2,"ThSKT",2,"SIE",2,"LATS",2,"KSCLC",1.8,0))))</f>
        <v>0</v>
      </c>
      <c r="AX581" s="1">
        <f t="shared" si="42"/>
        <v>0</v>
      </c>
      <c r="AY581" s="1" t="b">
        <f t="shared" si="43"/>
        <v>1</v>
      </c>
      <c r="AZ581" s="1" t="e">
        <f t="shared" si="44"/>
        <v>#REF!</v>
      </c>
    </row>
    <row r="582" spans="32:52" ht="15.75" customHeight="1" x14ac:dyDescent="0.2">
      <c r="AF582" s="16">
        <f t="shared" si="30"/>
        <v>0</v>
      </c>
      <c r="AG582" s="17">
        <f t="shared" si="31"/>
        <v>1</v>
      </c>
      <c r="AH582" s="17" t="e">
        <f t="shared" si="32"/>
        <v>#VALUE!</v>
      </c>
      <c r="AI582" s="18" t="e">
        <f>IFERROR(IF(L582="DA",0,IF(L582="TN",VALUE(LEFT(RIGHT(F582,4),1)),IFERROR(VLOOKUP(C582,#REF!,3,0),VLOOKUP(VALUE(C582),#REF!,3,0))*AG582)),AM582+AN582+AO582)</f>
        <v>#VALUE!</v>
      </c>
      <c r="AJ582" s="18">
        <f t="shared" si="33"/>
        <v>0</v>
      </c>
      <c r="AK582" s="19">
        <f t="shared" si="34"/>
        <v>0</v>
      </c>
      <c r="AM582" s="4" t="e">
        <f t="shared" si="35"/>
        <v>#VALUE!</v>
      </c>
      <c r="AN582" s="4" t="e">
        <f t="shared" si="36"/>
        <v>#VALUE!</v>
      </c>
      <c r="AO582" s="1" t="e">
        <f t="shared" si="37"/>
        <v>#VALUE!</v>
      </c>
      <c r="AP582" s="20" t="e">
        <f>VLOOKUP(C582,#REF!,4,0)</f>
        <v>#REF!</v>
      </c>
      <c r="AQ582" s="1">
        <f>IFERROR(VLOOKUP(AF582,#REF!,6,0),IF(AJ582&gt;1,AJ582-1,AJ582))</f>
        <v>0</v>
      </c>
      <c r="AR582" s="1">
        <f>IFERROR(VLOOKUP(AF582,#REF!,24,0),0)</f>
        <v>0</v>
      </c>
      <c r="AS582" s="1" t="e">
        <f t="shared" si="38"/>
        <v>#VALUE!</v>
      </c>
      <c r="AT582" s="1" t="e">
        <f t="shared" si="39"/>
        <v>#VALUE!</v>
      </c>
      <c r="AU582" s="1" t="e">
        <f t="shared" si="40"/>
        <v>#VALUE!</v>
      </c>
      <c r="AV582" s="21">
        <f t="shared" si="41"/>
        <v>0</v>
      </c>
      <c r="AW582" s="21" cm="1">
        <f t="array" ref="AW582">IF(L582="DATN",0,IF(L582="DA",IF(LEN(Q582)=0,0,0.2),IF(L582="TN",IF(H582="KSCQ",1,1.5), _xlfn.SWITCH(H582,"CN",1.5,"KSCQ",1.5,"CTTT",2,"HEDSPI",1.8,"Viet-Phap",1.8,"KSTN",1.8,"ThSKH",2,"ThSKT",2,"SIE",2,"LATS",2,"KSCLC",1.8,0))))</f>
        <v>0</v>
      </c>
      <c r="AX582" s="1">
        <f t="shared" si="42"/>
        <v>0</v>
      </c>
      <c r="AY582" s="1" t="b">
        <f t="shared" si="43"/>
        <v>1</v>
      </c>
      <c r="AZ582" s="1" t="e">
        <f t="shared" si="44"/>
        <v>#REF!</v>
      </c>
    </row>
    <row r="583" spans="32:52" ht="15.75" customHeight="1" x14ac:dyDescent="0.2">
      <c r="AF583" s="16">
        <f t="shared" si="30"/>
        <v>0</v>
      </c>
      <c r="AG583" s="17">
        <f t="shared" si="31"/>
        <v>1</v>
      </c>
      <c r="AH583" s="17" t="e">
        <f t="shared" si="32"/>
        <v>#VALUE!</v>
      </c>
      <c r="AI583" s="18" t="e">
        <f>IFERROR(IF(L583="DA",0,IF(L583="TN",VALUE(LEFT(RIGHT(F583,4),1)),IFERROR(VLOOKUP(C583,#REF!,3,0),VLOOKUP(VALUE(C583),#REF!,3,0))*AG583)),AM583+AN583+AO583)</f>
        <v>#VALUE!</v>
      </c>
      <c r="AJ583" s="18">
        <f t="shared" si="33"/>
        <v>0</v>
      </c>
      <c r="AK583" s="19">
        <f t="shared" si="34"/>
        <v>0</v>
      </c>
      <c r="AM583" s="4" t="e">
        <f t="shared" si="35"/>
        <v>#VALUE!</v>
      </c>
      <c r="AN583" s="4" t="e">
        <f t="shared" si="36"/>
        <v>#VALUE!</v>
      </c>
      <c r="AO583" s="1" t="e">
        <f t="shared" si="37"/>
        <v>#VALUE!</v>
      </c>
      <c r="AP583" s="20" t="e">
        <f>VLOOKUP(C583,#REF!,4,0)</f>
        <v>#REF!</v>
      </c>
      <c r="AQ583" s="1">
        <f>IFERROR(VLOOKUP(AF583,#REF!,6,0),IF(AJ583&gt;1,AJ583-1,AJ583))</f>
        <v>0</v>
      </c>
      <c r="AR583" s="1">
        <f>IFERROR(VLOOKUP(AF583,#REF!,24,0),0)</f>
        <v>0</v>
      </c>
      <c r="AS583" s="1" t="e">
        <f t="shared" si="38"/>
        <v>#VALUE!</v>
      </c>
      <c r="AT583" s="1" t="e">
        <f t="shared" si="39"/>
        <v>#VALUE!</v>
      </c>
      <c r="AU583" s="1" t="e">
        <f t="shared" si="40"/>
        <v>#VALUE!</v>
      </c>
      <c r="AV583" s="21">
        <f t="shared" si="41"/>
        <v>0</v>
      </c>
      <c r="AW583" s="21" cm="1">
        <f t="array" ref="AW583">IF(L583="DATN",0,IF(L583="DA",IF(LEN(Q583)=0,0,0.2),IF(L583="TN",IF(H583="KSCQ",1,1.5), _xlfn.SWITCH(H583,"CN",1.5,"KSCQ",1.5,"CTTT",2,"HEDSPI",1.8,"Viet-Phap",1.8,"KSTN",1.8,"ThSKH",2,"ThSKT",2,"SIE",2,"LATS",2,"KSCLC",1.8,0))))</f>
        <v>0</v>
      </c>
      <c r="AX583" s="1">
        <f t="shared" si="42"/>
        <v>0</v>
      </c>
      <c r="AY583" s="1" t="b">
        <f t="shared" si="43"/>
        <v>1</v>
      </c>
      <c r="AZ583" s="1" t="e">
        <f t="shared" si="44"/>
        <v>#REF!</v>
      </c>
    </row>
    <row r="584" spans="32:52" ht="15.75" customHeight="1" x14ac:dyDescent="0.2">
      <c r="AF584" s="16">
        <f t="shared" si="30"/>
        <v>0</v>
      </c>
      <c r="AG584" s="17">
        <f t="shared" si="31"/>
        <v>1</v>
      </c>
      <c r="AH584" s="17" t="e">
        <f t="shared" si="32"/>
        <v>#VALUE!</v>
      </c>
      <c r="AI584" s="18" t="e">
        <f>IFERROR(IF(L584="DA",0,IF(L584="TN",VALUE(LEFT(RIGHT(F584,4),1)),IFERROR(VLOOKUP(C584,#REF!,3,0),VLOOKUP(VALUE(C584),#REF!,3,0))*AG584)),AM584+AN584+AO584)</f>
        <v>#VALUE!</v>
      </c>
      <c r="AJ584" s="18">
        <f t="shared" si="33"/>
        <v>0</v>
      </c>
      <c r="AK584" s="19">
        <f t="shared" si="34"/>
        <v>0</v>
      </c>
      <c r="AM584" s="4" t="e">
        <f t="shared" si="35"/>
        <v>#VALUE!</v>
      </c>
      <c r="AN584" s="4" t="e">
        <f t="shared" si="36"/>
        <v>#VALUE!</v>
      </c>
      <c r="AO584" s="1" t="e">
        <f t="shared" si="37"/>
        <v>#VALUE!</v>
      </c>
      <c r="AP584" s="20" t="e">
        <f>VLOOKUP(C584,#REF!,4,0)</f>
        <v>#REF!</v>
      </c>
      <c r="AQ584" s="1">
        <f>IFERROR(VLOOKUP(AF584,#REF!,6,0),IF(AJ584&gt;1,AJ584-1,AJ584))</f>
        <v>0</v>
      </c>
      <c r="AR584" s="1">
        <f>IFERROR(VLOOKUP(AF584,#REF!,24,0),0)</f>
        <v>0</v>
      </c>
      <c r="AS584" s="1" t="e">
        <f t="shared" si="38"/>
        <v>#VALUE!</v>
      </c>
      <c r="AT584" s="1" t="e">
        <f t="shared" si="39"/>
        <v>#VALUE!</v>
      </c>
      <c r="AU584" s="1" t="e">
        <f t="shared" si="40"/>
        <v>#VALUE!</v>
      </c>
      <c r="AV584" s="21">
        <f t="shared" si="41"/>
        <v>0</v>
      </c>
      <c r="AW584" s="21" cm="1">
        <f t="array" ref="AW584">IF(L584="DATN",0,IF(L584="DA",IF(LEN(Q584)=0,0,0.2),IF(L584="TN",IF(H584="KSCQ",1,1.5), _xlfn.SWITCH(H584,"CN",1.5,"KSCQ",1.5,"CTTT",2,"HEDSPI",1.8,"Viet-Phap",1.8,"KSTN",1.8,"ThSKH",2,"ThSKT",2,"SIE",2,"LATS",2,"KSCLC",1.8,0))))</f>
        <v>0</v>
      </c>
      <c r="AX584" s="1">
        <f t="shared" si="42"/>
        <v>0</v>
      </c>
      <c r="AY584" s="1" t="b">
        <f t="shared" si="43"/>
        <v>1</v>
      </c>
      <c r="AZ584" s="1" t="e">
        <f t="shared" si="44"/>
        <v>#REF!</v>
      </c>
    </row>
    <row r="585" spans="32:52" ht="15.75" customHeight="1" x14ac:dyDescent="0.2">
      <c r="AF585" s="16">
        <f t="shared" si="30"/>
        <v>0</v>
      </c>
      <c r="AG585" s="17">
        <f t="shared" si="31"/>
        <v>1</v>
      </c>
      <c r="AH585" s="17" t="e">
        <f t="shared" si="32"/>
        <v>#VALUE!</v>
      </c>
      <c r="AI585" s="18" t="e">
        <f>IFERROR(IF(L585="DA",0,IF(L585="TN",VALUE(LEFT(RIGHT(F585,4),1)),IFERROR(VLOOKUP(C585,#REF!,3,0),VLOOKUP(VALUE(C585),#REF!,3,0))*AG585)),AM585+AN585+AO585)</f>
        <v>#VALUE!</v>
      </c>
      <c r="AJ585" s="18">
        <f t="shared" si="33"/>
        <v>0</v>
      </c>
      <c r="AK585" s="19">
        <f t="shared" si="34"/>
        <v>0</v>
      </c>
      <c r="AM585" s="4" t="e">
        <f t="shared" si="35"/>
        <v>#VALUE!</v>
      </c>
      <c r="AN585" s="4" t="e">
        <f t="shared" si="36"/>
        <v>#VALUE!</v>
      </c>
      <c r="AO585" s="1" t="e">
        <f t="shared" si="37"/>
        <v>#VALUE!</v>
      </c>
      <c r="AP585" s="20" t="e">
        <f>VLOOKUP(C585,#REF!,4,0)</f>
        <v>#REF!</v>
      </c>
      <c r="AQ585" s="1">
        <f>IFERROR(VLOOKUP(AF585,#REF!,6,0),IF(AJ585&gt;1,AJ585-1,AJ585))</f>
        <v>0</v>
      </c>
      <c r="AR585" s="1">
        <f>IFERROR(VLOOKUP(AF585,#REF!,24,0),0)</f>
        <v>0</v>
      </c>
      <c r="AS585" s="1" t="e">
        <f t="shared" si="38"/>
        <v>#VALUE!</v>
      </c>
      <c r="AT585" s="1" t="e">
        <f t="shared" si="39"/>
        <v>#VALUE!</v>
      </c>
      <c r="AU585" s="1" t="e">
        <f t="shared" si="40"/>
        <v>#VALUE!</v>
      </c>
      <c r="AV585" s="21">
        <f t="shared" si="41"/>
        <v>0</v>
      </c>
      <c r="AW585" s="21" cm="1">
        <f t="array" ref="AW585">IF(L585="DATN",0,IF(L585="DA",IF(LEN(Q585)=0,0,0.2),IF(L585="TN",IF(H585="KSCQ",1,1.5), _xlfn.SWITCH(H585,"CN",1.5,"KSCQ",1.5,"CTTT",2,"HEDSPI",1.8,"Viet-Phap",1.8,"KSTN",1.8,"ThSKH",2,"ThSKT",2,"SIE",2,"LATS",2,"KSCLC",1.8,0))))</f>
        <v>0</v>
      </c>
      <c r="AX585" s="1">
        <f t="shared" si="42"/>
        <v>0</v>
      </c>
      <c r="AY585" s="1" t="b">
        <f t="shared" si="43"/>
        <v>1</v>
      </c>
      <c r="AZ585" s="1" t="e">
        <f t="shared" si="44"/>
        <v>#REF!</v>
      </c>
    </row>
    <row r="586" spans="32:52" ht="15.75" customHeight="1" x14ac:dyDescent="0.2">
      <c r="AF586" s="16">
        <f t="shared" si="30"/>
        <v>0</v>
      </c>
      <c r="AG586" s="17">
        <f t="shared" si="31"/>
        <v>1</v>
      </c>
      <c r="AH586" s="17" t="e">
        <f t="shared" si="32"/>
        <v>#VALUE!</v>
      </c>
      <c r="AI586" s="18" t="e">
        <f>IFERROR(IF(L586="DA",0,IF(L586="TN",VALUE(LEFT(RIGHT(F586,4),1)),IFERROR(VLOOKUP(C586,#REF!,3,0),VLOOKUP(VALUE(C586),#REF!,3,0))*AG586)),AM586+AN586+AO586)</f>
        <v>#VALUE!</v>
      </c>
      <c r="AJ586" s="18">
        <f t="shared" si="33"/>
        <v>0</v>
      </c>
      <c r="AK586" s="19">
        <f t="shared" si="34"/>
        <v>0</v>
      </c>
      <c r="AM586" s="4" t="e">
        <f t="shared" si="35"/>
        <v>#VALUE!</v>
      </c>
      <c r="AN586" s="4" t="e">
        <f t="shared" si="36"/>
        <v>#VALUE!</v>
      </c>
      <c r="AO586" s="1" t="e">
        <f t="shared" si="37"/>
        <v>#VALUE!</v>
      </c>
      <c r="AP586" s="20" t="e">
        <f>VLOOKUP(C586,#REF!,4,0)</f>
        <v>#REF!</v>
      </c>
      <c r="AQ586" s="1">
        <f>IFERROR(VLOOKUP(AF586,#REF!,6,0),IF(AJ586&gt;1,AJ586-1,AJ586))</f>
        <v>0</v>
      </c>
      <c r="AR586" s="1">
        <f>IFERROR(VLOOKUP(AF586,#REF!,24,0),0)</f>
        <v>0</v>
      </c>
      <c r="AS586" s="1" t="e">
        <f t="shared" si="38"/>
        <v>#VALUE!</v>
      </c>
      <c r="AT586" s="1" t="e">
        <f t="shared" si="39"/>
        <v>#VALUE!</v>
      </c>
      <c r="AU586" s="1" t="e">
        <f t="shared" si="40"/>
        <v>#VALUE!</v>
      </c>
      <c r="AV586" s="21">
        <f t="shared" si="41"/>
        <v>0</v>
      </c>
      <c r="AW586" s="21" cm="1">
        <f t="array" ref="AW586">IF(L586="DATN",0,IF(L586="DA",IF(LEN(Q586)=0,0,0.2),IF(L586="TN",IF(H586="KSCQ",1,1.5), _xlfn.SWITCH(H586,"CN",1.5,"KSCQ",1.5,"CTTT",2,"HEDSPI",1.8,"Viet-Phap",1.8,"KSTN",1.8,"ThSKH",2,"ThSKT",2,"SIE",2,"LATS",2,"KSCLC",1.8,0))))</f>
        <v>0</v>
      </c>
      <c r="AX586" s="1">
        <f t="shared" si="42"/>
        <v>0</v>
      </c>
      <c r="AY586" s="1" t="b">
        <f t="shared" si="43"/>
        <v>1</v>
      </c>
      <c r="AZ586" s="1" t="e">
        <f t="shared" si="44"/>
        <v>#REF!</v>
      </c>
    </row>
    <row r="587" spans="32:52" ht="15.75" customHeight="1" x14ac:dyDescent="0.2">
      <c r="AF587" s="16">
        <f t="shared" si="30"/>
        <v>0</v>
      </c>
      <c r="AG587" s="17">
        <f t="shared" si="31"/>
        <v>1</v>
      </c>
      <c r="AH587" s="17" t="e">
        <f t="shared" si="32"/>
        <v>#VALUE!</v>
      </c>
      <c r="AI587" s="18" t="e">
        <f>IFERROR(IF(L587="DA",0,IF(L587="TN",VALUE(LEFT(RIGHT(F587,4),1)),IFERROR(VLOOKUP(C587,#REF!,3,0),VLOOKUP(VALUE(C587),#REF!,3,0))*AG587)),AM587+AN587+AO587)</f>
        <v>#VALUE!</v>
      </c>
      <c r="AJ587" s="18">
        <f t="shared" si="33"/>
        <v>0</v>
      </c>
      <c r="AK587" s="19">
        <f t="shared" si="34"/>
        <v>0</v>
      </c>
      <c r="AM587" s="4" t="e">
        <f t="shared" si="35"/>
        <v>#VALUE!</v>
      </c>
      <c r="AN587" s="4" t="e">
        <f t="shared" si="36"/>
        <v>#VALUE!</v>
      </c>
      <c r="AO587" s="1" t="e">
        <f t="shared" si="37"/>
        <v>#VALUE!</v>
      </c>
      <c r="AP587" s="20" t="e">
        <f>VLOOKUP(C587,#REF!,4,0)</f>
        <v>#REF!</v>
      </c>
      <c r="AQ587" s="1">
        <f>IFERROR(VLOOKUP(AF587,#REF!,6,0),IF(AJ587&gt;1,AJ587-1,AJ587))</f>
        <v>0</v>
      </c>
      <c r="AR587" s="1">
        <f>IFERROR(VLOOKUP(AF587,#REF!,24,0),0)</f>
        <v>0</v>
      </c>
      <c r="AS587" s="1" t="e">
        <f t="shared" si="38"/>
        <v>#VALUE!</v>
      </c>
      <c r="AT587" s="1" t="e">
        <f t="shared" si="39"/>
        <v>#VALUE!</v>
      </c>
      <c r="AU587" s="1" t="e">
        <f t="shared" si="40"/>
        <v>#VALUE!</v>
      </c>
      <c r="AV587" s="21">
        <f t="shared" si="41"/>
        <v>0</v>
      </c>
      <c r="AW587" s="21" cm="1">
        <f t="array" ref="AW587">IF(L587="DATN",0,IF(L587="DA",IF(LEN(Q587)=0,0,0.2),IF(L587="TN",IF(H587="KSCQ",1,1.5), _xlfn.SWITCH(H587,"CN",1.5,"KSCQ",1.5,"CTTT",2,"HEDSPI",1.8,"Viet-Phap",1.8,"KSTN",1.8,"ThSKH",2,"ThSKT",2,"SIE",2,"LATS",2,"KSCLC",1.8,0))))</f>
        <v>0</v>
      </c>
      <c r="AX587" s="1">
        <f t="shared" si="42"/>
        <v>0</v>
      </c>
      <c r="AY587" s="1" t="b">
        <f t="shared" si="43"/>
        <v>1</v>
      </c>
      <c r="AZ587" s="1" t="e">
        <f t="shared" si="44"/>
        <v>#REF!</v>
      </c>
    </row>
    <row r="588" spans="32:52" ht="15.75" customHeight="1" x14ac:dyDescent="0.2">
      <c r="AF588" s="16">
        <f t="shared" si="30"/>
        <v>0</v>
      </c>
      <c r="AG588" s="17">
        <f t="shared" si="31"/>
        <v>1</v>
      </c>
      <c r="AH588" s="17" t="e">
        <f t="shared" si="32"/>
        <v>#VALUE!</v>
      </c>
      <c r="AI588" s="18" t="e">
        <f>IFERROR(IF(L588="DA",0,IF(L588="TN",VALUE(LEFT(RIGHT(F588,4),1)),IFERROR(VLOOKUP(C588,#REF!,3,0),VLOOKUP(VALUE(C588),#REF!,3,0))*AG588)),AM588+AN588+AO588)</f>
        <v>#VALUE!</v>
      </c>
      <c r="AJ588" s="18">
        <f t="shared" si="33"/>
        <v>0</v>
      </c>
      <c r="AK588" s="19">
        <f t="shared" si="34"/>
        <v>0</v>
      </c>
      <c r="AM588" s="4" t="e">
        <f t="shared" si="35"/>
        <v>#VALUE!</v>
      </c>
      <c r="AN588" s="4" t="e">
        <f t="shared" si="36"/>
        <v>#VALUE!</v>
      </c>
      <c r="AO588" s="1" t="e">
        <f t="shared" si="37"/>
        <v>#VALUE!</v>
      </c>
      <c r="AP588" s="20" t="e">
        <f>VLOOKUP(C588,#REF!,4,0)</f>
        <v>#REF!</v>
      </c>
      <c r="AQ588" s="1">
        <f>IFERROR(VLOOKUP(AF588,#REF!,6,0),IF(AJ588&gt;1,AJ588-1,AJ588))</f>
        <v>0</v>
      </c>
      <c r="AR588" s="1">
        <f>IFERROR(VLOOKUP(AF588,#REF!,24,0),0)</f>
        <v>0</v>
      </c>
      <c r="AS588" s="1" t="e">
        <f t="shared" si="38"/>
        <v>#VALUE!</v>
      </c>
      <c r="AT588" s="1" t="e">
        <f t="shared" si="39"/>
        <v>#VALUE!</v>
      </c>
      <c r="AU588" s="1" t="e">
        <f t="shared" si="40"/>
        <v>#VALUE!</v>
      </c>
      <c r="AV588" s="21">
        <f t="shared" si="41"/>
        <v>0</v>
      </c>
      <c r="AW588" s="21" cm="1">
        <f t="array" ref="AW588">IF(L588="DATN",0,IF(L588="DA",IF(LEN(Q588)=0,0,0.2),IF(L588="TN",IF(H588="KSCQ",1,1.5), _xlfn.SWITCH(H588,"CN",1.5,"KSCQ",1.5,"CTTT",2,"HEDSPI",1.8,"Viet-Phap",1.8,"KSTN",1.8,"ThSKH",2,"ThSKT",2,"SIE",2,"LATS",2,"KSCLC",1.8,0))))</f>
        <v>0</v>
      </c>
      <c r="AX588" s="1">
        <f t="shared" si="42"/>
        <v>0</v>
      </c>
      <c r="AY588" s="1" t="b">
        <f t="shared" si="43"/>
        <v>1</v>
      </c>
      <c r="AZ588" s="1" t="e">
        <f t="shared" si="44"/>
        <v>#REF!</v>
      </c>
    </row>
    <row r="589" spans="32:52" ht="15.75" customHeight="1" x14ac:dyDescent="0.2">
      <c r="AF589" s="16">
        <f t="shared" si="30"/>
        <v>0</v>
      </c>
      <c r="AG589" s="17">
        <f t="shared" si="31"/>
        <v>1</v>
      </c>
      <c r="AH589" s="17" t="e">
        <f t="shared" si="32"/>
        <v>#VALUE!</v>
      </c>
      <c r="AI589" s="18" t="e">
        <f>IFERROR(IF(L589="DA",0,IF(L589="TN",VALUE(LEFT(RIGHT(F589,4),1)),IFERROR(VLOOKUP(C589,#REF!,3,0),VLOOKUP(VALUE(C589),#REF!,3,0))*AG589)),AM589+AN589+AO589)</f>
        <v>#VALUE!</v>
      </c>
      <c r="AJ589" s="18">
        <f t="shared" si="33"/>
        <v>0</v>
      </c>
      <c r="AK589" s="19">
        <f t="shared" si="34"/>
        <v>0</v>
      </c>
      <c r="AM589" s="4" t="e">
        <f t="shared" si="35"/>
        <v>#VALUE!</v>
      </c>
      <c r="AN589" s="4" t="e">
        <f t="shared" si="36"/>
        <v>#VALUE!</v>
      </c>
      <c r="AO589" s="1" t="e">
        <f t="shared" si="37"/>
        <v>#VALUE!</v>
      </c>
      <c r="AP589" s="20" t="e">
        <f>VLOOKUP(C589,#REF!,4,0)</f>
        <v>#REF!</v>
      </c>
      <c r="AQ589" s="1">
        <f>IFERROR(VLOOKUP(AF589,#REF!,6,0),IF(AJ589&gt;1,AJ589-1,AJ589))</f>
        <v>0</v>
      </c>
      <c r="AR589" s="1">
        <f>IFERROR(VLOOKUP(AF589,#REF!,24,0),0)</f>
        <v>0</v>
      </c>
      <c r="AS589" s="1" t="e">
        <f t="shared" si="38"/>
        <v>#VALUE!</v>
      </c>
      <c r="AT589" s="1" t="e">
        <f t="shared" si="39"/>
        <v>#VALUE!</v>
      </c>
      <c r="AU589" s="1" t="e">
        <f t="shared" si="40"/>
        <v>#VALUE!</v>
      </c>
      <c r="AV589" s="21">
        <f t="shared" si="41"/>
        <v>0</v>
      </c>
      <c r="AW589" s="21" cm="1">
        <f t="array" ref="AW589">IF(L589="DATN",0,IF(L589="DA",IF(LEN(Q589)=0,0,0.2),IF(L589="TN",IF(H589="KSCQ",1,1.5), _xlfn.SWITCH(H589,"CN",1.5,"KSCQ",1.5,"CTTT",2,"HEDSPI",1.8,"Viet-Phap",1.8,"KSTN",1.8,"ThSKH",2,"ThSKT",2,"SIE",2,"LATS",2,"KSCLC",1.8,0))))</f>
        <v>0</v>
      </c>
      <c r="AX589" s="1">
        <f t="shared" si="42"/>
        <v>0</v>
      </c>
      <c r="AY589" s="1" t="b">
        <f t="shared" si="43"/>
        <v>1</v>
      </c>
      <c r="AZ589" s="1" t="e">
        <f t="shared" si="44"/>
        <v>#REF!</v>
      </c>
    </row>
    <row r="590" spans="32:52" ht="15.75" customHeight="1" x14ac:dyDescent="0.2">
      <c r="AF590" s="16">
        <f t="shared" si="30"/>
        <v>0</v>
      </c>
      <c r="AG590" s="17">
        <f t="shared" si="31"/>
        <v>1</v>
      </c>
      <c r="AH590" s="17" t="e">
        <f t="shared" si="32"/>
        <v>#VALUE!</v>
      </c>
      <c r="AI590" s="18" t="e">
        <f>IFERROR(IF(L590="DA",0,IF(L590="TN",VALUE(LEFT(RIGHT(F590,4),1)),IFERROR(VLOOKUP(C590,#REF!,3,0),VLOOKUP(VALUE(C590),#REF!,3,0))*AG590)),AM590+AN590+AO590)</f>
        <v>#VALUE!</v>
      </c>
      <c r="AJ590" s="18">
        <f t="shared" si="33"/>
        <v>0</v>
      </c>
      <c r="AK590" s="19">
        <f t="shared" si="34"/>
        <v>0</v>
      </c>
      <c r="AM590" s="4" t="e">
        <f t="shared" si="35"/>
        <v>#VALUE!</v>
      </c>
      <c r="AN590" s="4" t="e">
        <f t="shared" si="36"/>
        <v>#VALUE!</v>
      </c>
      <c r="AO590" s="1" t="e">
        <f t="shared" si="37"/>
        <v>#VALUE!</v>
      </c>
      <c r="AP590" s="20" t="e">
        <f>VLOOKUP(C590,#REF!,4,0)</f>
        <v>#REF!</v>
      </c>
      <c r="AQ590" s="1">
        <f>IFERROR(VLOOKUP(AF590,#REF!,6,0),IF(AJ590&gt;1,AJ590-1,AJ590))</f>
        <v>0</v>
      </c>
      <c r="AR590" s="1">
        <f>IFERROR(VLOOKUP(AF590,#REF!,24,0),0)</f>
        <v>0</v>
      </c>
      <c r="AS590" s="1" t="e">
        <f t="shared" si="38"/>
        <v>#VALUE!</v>
      </c>
      <c r="AT590" s="1" t="e">
        <f t="shared" si="39"/>
        <v>#VALUE!</v>
      </c>
      <c r="AU590" s="1" t="e">
        <f t="shared" si="40"/>
        <v>#VALUE!</v>
      </c>
      <c r="AV590" s="21">
        <f t="shared" si="41"/>
        <v>0</v>
      </c>
      <c r="AW590" s="21" cm="1">
        <f t="array" ref="AW590">IF(L590="DATN",0,IF(L590="DA",IF(LEN(Q590)=0,0,0.2),IF(L590="TN",IF(H590="KSCQ",1,1.5), _xlfn.SWITCH(H590,"CN",1.5,"KSCQ",1.5,"CTTT",2,"HEDSPI",1.8,"Viet-Phap",1.8,"KSTN",1.8,"ThSKH",2,"ThSKT",2,"SIE",2,"LATS",2,"KSCLC",1.8,0))))</f>
        <v>0</v>
      </c>
      <c r="AX590" s="1">
        <f t="shared" si="42"/>
        <v>0</v>
      </c>
      <c r="AY590" s="1" t="b">
        <f t="shared" si="43"/>
        <v>1</v>
      </c>
      <c r="AZ590" s="1" t="e">
        <f t="shared" si="44"/>
        <v>#REF!</v>
      </c>
    </row>
    <row r="591" spans="32:52" ht="15.75" customHeight="1" x14ac:dyDescent="0.2">
      <c r="AF591" s="16">
        <f t="shared" si="30"/>
        <v>0</v>
      </c>
      <c r="AG591" s="17">
        <f t="shared" si="31"/>
        <v>1</v>
      </c>
      <c r="AH591" s="17" t="e">
        <f t="shared" si="32"/>
        <v>#VALUE!</v>
      </c>
      <c r="AI591" s="18" t="e">
        <f>IFERROR(IF(L591="DA",0,IF(L591="TN",VALUE(LEFT(RIGHT(F591,4),1)),IFERROR(VLOOKUP(C591,#REF!,3,0),VLOOKUP(VALUE(C591),#REF!,3,0))*AG591)),AM591+AN591+AO591)</f>
        <v>#VALUE!</v>
      </c>
      <c r="AJ591" s="18">
        <f t="shared" si="33"/>
        <v>0</v>
      </c>
      <c r="AK591" s="19">
        <f t="shared" si="34"/>
        <v>0</v>
      </c>
      <c r="AM591" s="4" t="e">
        <f t="shared" si="35"/>
        <v>#VALUE!</v>
      </c>
      <c r="AN591" s="4" t="e">
        <f t="shared" si="36"/>
        <v>#VALUE!</v>
      </c>
      <c r="AO591" s="1" t="e">
        <f t="shared" si="37"/>
        <v>#VALUE!</v>
      </c>
      <c r="AP591" s="20" t="e">
        <f>VLOOKUP(C591,#REF!,4,0)</f>
        <v>#REF!</v>
      </c>
      <c r="AQ591" s="1">
        <f>IFERROR(VLOOKUP(AF591,#REF!,6,0),IF(AJ591&gt;1,AJ591-1,AJ591))</f>
        <v>0</v>
      </c>
      <c r="AR591" s="1">
        <f>IFERROR(VLOOKUP(AF591,#REF!,24,0),0)</f>
        <v>0</v>
      </c>
      <c r="AS591" s="1" t="e">
        <f t="shared" si="38"/>
        <v>#VALUE!</v>
      </c>
      <c r="AT591" s="1" t="e">
        <f t="shared" si="39"/>
        <v>#VALUE!</v>
      </c>
      <c r="AU591" s="1" t="e">
        <f t="shared" si="40"/>
        <v>#VALUE!</v>
      </c>
      <c r="AV591" s="21">
        <f t="shared" si="41"/>
        <v>0</v>
      </c>
      <c r="AW591" s="21" cm="1">
        <f t="array" ref="AW591">IF(L591="DATN",0,IF(L591="DA",IF(LEN(Q591)=0,0,0.2),IF(L591="TN",IF(H591="KSCQ",1,1.5), _xlfn.SWITCH(H591,"CN",1.5,"KSCQ",1.5,"CTTT",2,"HEDSPI",1.8,"Viet-Phap",1.8,"KSTN",1.8,"ThSKH",2,"ThSKT",2,"SIE",2,"LATS",2,"KSCLC",1.8,0))))</f>
        <v>0</v>
      </c>
      <c r="AX591" s="1">
        <f t="shared" si="42"/>
        <v>0</v>
      </c>
      <c r="AY591" s="1" t="b">
        <f t="shared" si="43"/>
        <v>1</v>
      </c>
      <c r="AZ591" s="1" t="e">
        <f t="shared" si="44"/>
        <v>#REF!</v>
      </c>
    </row>
    <row r="592" spans="32:52" ht="15.75" customHeight="1" x14ac:dyDescent="0.2">
      <c r="AF592" s="16">
        <f t="shared" si="30"/>
        <v>0</v>
      </c>
      <c r="AG592" s="17">
        <f t="shared" si="31"/>
        <v>1</v>
      </c>
      <c r="AH592" s="17" t="e">
        <f t="shared" si="32"/>
        <v>#VALUE!</v>
      </c>
      <c r="AI592" s="18" t="e">
        <f>IFERROR(IF(L592="DA",0,IF(L592="TN",VALUE(LEFT(RIGHT(F592,4),1)),IFERROR(VLOOKUP(C592,#REF!,3,0),VLOOKUP(VALUE(C592),#REF!,3,0))*AG592)),AM592+AN592+AO592)</f>
        <v>#VALUE!</v>
      </c>
      <c r="AJ592" s="18">
        <f t="shared" si="33"/>
        <v>0</v>
      </c>
      <c r="AK592" s="19">
        <f t="shared" si="34"/>
        <v>0</v>
      </c>
      <c r="AM592" s="4" t="e">
        <f t="shared" si="35"/>
        <v>#VALUE!</v>
      </c>
      <c r="AN592" s="4" t="e">
        <f t="shared" si="36"/>
        <v>#VALUE!</v>
      </c>
      <c r="AO592" s="1" t="e">
        <f t="shared" si="37"/>
        <v>#VALUE!</v>
      </c>
      <c r="AP592" s="20" t="e">
        <f>VLOOKUP(C592,#REF!,4,0)</f>
        <v>#REF!</v>
      </c>
      <c r="AQ592" s="1">
        <f>IFERROR(VLOOKUP(AF592,#REF!,6,0),IF(AJ592&gt;1,AJ592-1,AJ592))</f>
        <v>0</v>
      </c>
      <c r="AR592" s="1">
        <f>IFERROR(VLOOKUP(AF592,#REF!,24,0),0)</f>
        <v>0</v>
      </c>
      <c r="AS592" s="1" t="e">
        <f t="shared" si="38"/>
        <v>#VALUE!</v>
      </c>
      <c r="AT592" s="1" t="e">
        <f t="shared" si="39"/>
        <v>#VALUE!</v>
      </c>
      <c r="AU592" s="1" t="e">
        <f t="shared" si="40"/>
        <v>#VALUE!</v>
      </c>
      <c r="AV592" s="21">
        <f t="shared" si="41"/>
        <v>0</v>
      </c>
      <c r="AW592" s="21" cm="1">
        <f t="array" ref="AW592">IF(L592="DATN",0,IF(L592="DA",IF(LEN(Q592)=0,0,0.2),IF(L592="TN",IF(H592="KSCQ",1,1.5), _xlfn.SWITCH(H592,"CN",1.5,"KSCQ",1.5,"CTTT",2,"HEDSPI",1.8,"Viet-Phap",1.8,"KSTN",1.8,"ThSKH",2,"ThSKT",2,"SIE",2,"LATS",2,"KSCLC",1.8,0))))</f>
        <v>0</v>
      </c>
      <c r="AX592" s="1">
        <f t="shared" si="42"/>
        <v>0</v>
      </c>
      <c r="AY592" s="1" t="b">
        <f t="shared" si="43"/>
        <v>1</v>
      </c>
      <c r="AZ592" s="1" t="e">
        <f t="shared" si="44"/>
        <v>#REF!</v>
      </c>
    </row>
    <row r="593" spans="32:52" ht="15.75" customHeight="1" x14ac:dyDescent="0.2">
      <c r="AF593" s="16">
        <f t="shared" si="30"/>
        <v>0</v>
      </c>
      <c r="AG593" s="17">
        <f t="shared" si="31"/>
        <v>1</v>
      </c>
      <c r="AH593" s="17" t="e">
        <f t="shared" si="32"/>
        <v>#VALUE!</v>
      </c>
      <c r="AI593" s="18" t="e">
        <f>IFERROR(IF(L593="DA",0,IF(L593="TN",VALUE(LEFT(RIGHT(F593,4),1)),IFERROR(VLOOKUP(C593,#REF!,3,0),VLOOKUP(VALUE(C593),#REF!,3,0))*AG593)),AM593+AN593+AO593)</f>
        <v>#VALUE!</v>
      </c>
      <c r="AJ593" s="18">
        <f t="shared" si="33"/>
        <v>0</v>
      </c>
      <c r="AK593" s="19">
        <f t="shared" si="34"/>
        <v>0</v>
      </c>
      <c r="AM593" s="4" t="e">
        <f t="shared" si="35"/>
        <v>#VALUE!</v>
      </c>
      <c r="AN593" s="4" t="e">
        <f t="shared" si="36"/>
        <v>#VALUE!</v>
      </c>
      <c r="AO593" s="1" t="e">
        <f t="shared" si="37"/>
        <v>#VALUE!</v>
      </c>
      <c r="AP593" s="20" t="e">
        <f>VLOOKUP(C593,#REF!,4,0)</f>
        <v>#REF!</v>
      </c>
      <c r="AQ593" s="1">
        <f>IFERROR(VLOOKUP(AF593,#REF!,6,0),IF(AJ593&gt;1,AJ593-1,AJ593))</f>
        <v>0</v>
      </c>
      <c r="AR593" s="1">
        <f>IFERROR(VLOOKUP(AF593,#REF!,24,0),0)</f>
        <v>0</v>
      </c>
      <c r="AS593" s="1" t="e">
        <f t="shared" si="38"/>
        <v>#VALUE!</v>
      </c>
      <c r="AT593" s="1" t="e">
        <f t="shared" si="39"/>
        <v>#VALUE!</v>
      </c>
      <c r="AU593" s="1" t="e">
        <f t="shared" si="40"/>
        <v>#VALUE!</v>
      </c>
      <c r="AV593" s="21">
        <f t="shared" si="41"/>
        <v>0</v>
      </c>
      <c r="AW593" s="21" cm="1">
        <f t="array" ref="AW593">IF(L593="DATN",0,IF(L593="DA",IF(LEN(Q593)=0,0,0.2),IF(L593="TN",IF(H593="KSCQ",1,1.5), _xlfn.SWITCH(H593,"CN",1.5,"KSCQ",1.5,"CTTT",2,"HEDSPI",1.8,"Viet-Phap",1.8,"KSTN",1.8,"ThSKH",2,"ThSKT",2,"SIE",2,"LATS",2,"KSCLC",1.8,0))))</f>
        <v>0</v>
      </c>
      <c r="AX593" s="1">
        <f t="shared" si="42"/>
        <v>0</v>
      </c>
      <c r="AY593" s="1" t="b">
        <f t="shared" si="43"/>
        <v>1</v>
      </c>
      <c r="AZ593" s="1" t="e">
        <f t="shared" si="44"/>
        <v>#REF!</v>
      </c>
    </row>
    <row r="594" spans="32:52" ht="15.75" customHeight="1" x14ac:dyDescent="0.2">
      <c r="AF594" s="16">
        <f t="shared" si="30"/>
        <v>0</v>
      </c>
      <c r="AG594" s="17">
        <f t="shared" si="31"/>
        <v>1</v>
      </c>
      <c r="AH594" s="17" t="e">
        <f t="shared" si="32"/>
        <v>#VALUE!</v>
      </c>
      <c r="AI594" s="18" t="e">
        <f>IFERROR(IF(L594="DA",0,IF(L594="TN",VALUE(LEFT(RIGHT(F594,4),1)),IFERROR(VLOOKUP(C594,#REF!,3,0),VLOOKUP(VALUE(C594),#REF!,3,0))*AG594)),AM594+AN594+AO594)</f>
        <v>#VALUE!</v>
      </c>
      <c r="AJ594" s="18">
        <f t="shared" si="33"/>
        <v>0</v>
      </c>
      <c r="AK594" s="19">
        <f t="shared" si="34"/>
        <v>0</v>
      </c>
      <c r="AM594" s="4" t="e">
        <f t="shared" si="35"/>
        <v>#VALUE!</v>
      </c>
      <c r="AN594" s="4" t="e">
        <f t="shared" si="36"/>
        <v>#VALUE!</v>
      </c>
      <c r="AO594" s="1" t="e">
        <f t="shared" si="37"/>
        <v>#VALUE!</v>
      </c>
      <c r="AP594" s="20" t="e">
        <f>VLOOKUP(C594,#REF!,4,0)</f>
        <v>#REF!</v>
      </c>
      <c r="AQ594" s="1">
        <f>IFERROR(VLOOKUP(AF594,#REF!,6,0),IF(AJ594&gt;1,AJ594-1,AJ594))</f>
        <v>0</v>
      </c>
      <c r="AR594" s="1">
        <f>IFERROR(VLOOKUP(AF594,#REF!,24,0),0)</f>
        <v>0</v>
      </c>
      <c r="AS594" s="1" t="e">
        <f t="shared" si="38"/>
        <v>#VALUE!</v>
      </c>
      <c r="AT594" s="1" t="e">
        <f t="shared" si="39"/>
        <v>#VALUE!</v>
      </c>
      <c r="AU594" s="1" t="e">
        <f t="shared" si="40"/>
        <v>#VALUE!</v>
      </c>
      <c r="AV594" s="21">
        <f t="shared" si="41"/>
        <v>0</v>
      </c>
      <c r="AW594" s="21" cm="1">
        <f t="array" ref="AW594">IF(L594="DATN",0,IF(L594="DA",IF(LEN(Q594)=0,0,0.2),IF(L594="TN",IF(H594="KSCQ",1,1.5), _xlfn.SWITCH(H594,"CN",1.5,"KSCQ",1.5,"CTTT",2,"HEDSPI",1.8,"Viet-Phap",1.8,"KSTN",1.8,"ThSKH",2,"ThSKT",2,"SIE",2,"LATS",2,"KSCLC",1.8,0))))</f>
        <v>0</v>
      </c>
      <c r="AX594" s="1">
        <f t="shared" si="42"/>
        <v>0</v>
      </c>
      <c r="AY594" s="1" t="b">
        <f t="shared" si="43"/>
        <v>1</v>
      </c>
      <c r="AZ594" s="1" t="e">
        <f t="shared" si="44"/>
        <v>#REF!</v>
      </c>
    </row>
    <row r="595" spans="32:52" ht="15.75" customHeight="1" x14ac:dyDescent="0.2">
      <c r="AF595" s="16">
        <f t="shared" si="30"/>
        <v>0</v>
      </c>
      <c r="AG595" s="17">
        <f t="shared" si="31"/>
        <v>1</v>
      </c>
      <c r="AH595" s="17" t="e">
        <f t="shared" si="32"/>
        <v>#VALUE!</v>
      </c>
      <c r="AI595" s="18" t="e">
        <f>IFERROR(IF(L595="DA",0,IF(L595="TN",VALUE(LEFT(RIGHT(F595,4),1)),IFERROR(VLOOKUP(C595,#REF!,3,0),VLOOKUP(VALUE(C595),#REF!,3,0))*AG595)),AM595+AN595+AO595)</f>
        <v>#VALUE!</v>
      </c>
      <c r="AJ595" s="18">
        <f t="shared" si="33"/>
        <v>0</v>
      </c>
      <c r="AK595" s="19">
        <f t="shared" si="34"/>
        <v>0</v>
      </c>
      <c r="AM595" s="4" t="e">
        <f t="shared" si="35"/>
        <v>#VALUE!</v>
      </c>
      <c r="AN595" s="4" t="e">
        <f t="shared" si="36"/>
        <v>#VALUE!</v>
      </c>
      <c r="AO595" s="1" t="e">
        <f t="shared" si="37"/>
        <v>#VALUE!</v>
      </c>
      <c r="AP595" s="20" t="e">
        <f>VLOOKUP(C595,#REF!,4,0)</f>
        <v>#REF!</v>
      </c>
      <c r="AQ595" s="1">
        <f>IFERROR(VLOOKUP(AF595,#REF!,6,0),IF(AJ595&gt;1,AJ595-1,AJ595))</f>
        <v>0</v>
      </c>
      <c r="AR595" s="1">
        <f>IFERROR(VLOOKUP(AF595,#REF!,24,0),0)</f>
        <v>0</v>
      </c>
      <c r="AS595" s="1" t="e">
        <f t="shared" si="38"/>
        <v>#VALUE!</v>
      </c>
      <c r="AT595" s="1" t="e">
        <f t="shared" si="39"/>
        <v>#VALUE!</v>
      </c>
      <c r="AU595" s="1" t="e">
        <f t="shared" si="40"/>
        <v>#VALUE!</v>
      </c>
      <c r="AV595" s="21">
        <f t="shared" si="41"/>
        <v>0</v>
      </c>
      <c r="AW595" s="21" cm="1">
        <f t="array" ref="AW595">IF(L595="DATN",0,IF(L595="DA",IF(LEN(Q595)=0,0,0.2),IF(L595="TN",IF(H595="KSCQ",1,1.5), _xlfn.SWITCH(H595,"CN",1.5,"KSCQ",1.5,"CTTT",2,"HEDSPI",1.8,"Viet-Phap",1.8,"KSTN",1.8,"ThSKH",2,"ThSKT",2,"SIE",2,"LATS",2,"KSCLC",1.8,0))))</f>
        <v>0</v>
      </c>
      <c r="AX595" s="1">
        <f t="shared" si="42"/>
        <v>0</v>
      </c>
      <c r="AY595" s="1" t="b">
        <f t="shared" si="43"/>
        <v>1</v>
      </c>
      <c r="AZ595" s="1" t="e">
        <f t="shared" si="44"/>
        <v>#REF!</v>
      </c>
    </row>
    <row r="596" spans="32:52" ht="15.75" customHeight="1" x14ac:dyDescent="0.2">
      <c r="AF596" s="16">
        <f t="shared" si="30"/>
        <v>0</v>
      </c>
      <c r="AG596" s="17">
        <f t="shared" si="31"/>
        <v>1</v>
      </c>
      <c r="AH596" s="17" t="e">
        <f t="shared" si="32"/>
        <v>#VALUE!</v>
      </c>
      <c r="AI596" s="18" t="e">
        <f>IFERROR(IF(L596="DA",0,IF(L596="TN",VALUE(LEFT(RIGHT(F596,4),1)),IFERROR(VLOOKUP(C596,#REF!,3,0),VLOOKUP(VALUE(C596),#REF!,3,0))*AG596)),AM596+AN596+AO596)</f>
        <v>#VALUE!</v>
      </c>
      <c r="AJ596" s="18">
        <f t="shared" si="33"/>
        <v>0</v>
      </c>
      <c r="AK596" s="19">
        <f t="shared" si="34"/>
        <v>0</v>
      </c>
      <c r="AM596" s="4" t="e">
        <f t="shared" si="35"/>
        <v>#VALUE!</v>
      </c>
      <c r="AN596" s="4" t="e">
        <f t="shared" si="36"/>
        <v>#VALUE!</v>
      </c>
      <c r="AO596" s="1" t="e">
        <f t="shared" si="37"/>
        <v>#VALUE!</v>
      </c>
      <c r="AP596" s="20" t="e">
        <f>VLOOKUP(C596,#REF!,4,0)</f>
        <v>#REF!</v>
      </c>
      <c r="AQ596" s="1">
        <f>IFERROR(VLOOKUP(AF596,#REF!,6,0),IF(AJ596&gt;1,AJ596-1,AJ596))</f>
        <v>0</v>
      </c>
      <c r="AR596" s="1">
        <f>IFERROR(VLOOKUP(AF596,#REF!,24,0),0)</f>
        <v>0</v>
      </c>
      <c r="AS596" s="1" t="e">
        <f t="shared" si="38"/>
        <v>#VALUE!</v>
      </c>
      <c r="AT596" s="1" t="e">
        <f t="shared" si="39"/>
        <v>#VALUE!</v>
      </c>
      <c r="AU596" s="1" t="e">
        <f t="shared" si="40"/>
        <v>#VALUE!</v>
      </c>
      <c r="AV596" s="21">
        <f t="shared" si="41"/>
        <v>0</v>
      </c>
      <c r="AW596" s="21" cm="1">
        <f t="array" ref="AW596">IF(L596="DATN",0,IF(L596="DA",IF(LEN(Q596)=0,0,0.2),IF(L596="TN",IF(H596="KSCQ",1,1.5), _xlfn.SWITCH(H596,"CN",1.5,"KSCQ",1.5,"CTTT",2,"HEDSPI",1.8,"Viet-Phap",1.8,"KSTN",1.8,"ThSKH",2,"ThSKT",2,"SIE",2,"LATS",2,"KSCLC",1.8,0))))</f>
        <v>0</v>
      </c>
      <c r="AX596" s="1">
        <f t="shared" si="42"/>
        <v>0</v>
      </c>
      <c r="AY596" s="1" t="b">
        <f t="shared" si="43"/>
        <v>1</v>
      </c>
      <c r="AZ596" s="1" t="e">
        <f t="shared" si="44"/>
        <v>#REF!</v>
      </c>
    </row>
    <row r="597" spans="32:52" ht="15.75" customHeight="1" x14ac:dyDescent="0.2">
      <c r="AF597" s="16">
        <f t="shared" si="30"/>
        <v>0</v>
      </c>
      <c r="AG597" s="17">
        <f t="shared" si="31"/>
        <v>1</v>
      </c>
      <c r="AH597" s="17" t="e">
        <f t="shared" si="32"/>
        <v>#VALUE!</v>
      </c>
      <c r="AI597" s="18" t="e">
        <f>IFERROR(IF(L597="DA",0,IF(L597="TN",VALUE(LEFT(RIGHT(F597,4),1)),IFERROR(VLOOKUP(C597,#REF!,3,0),VLOOKUP(VALUE(C597),#REF!,3,0))*AG597)),AM597+AN597+AO597)</f>
        <v>#VALUE!</v>
      </c>
      <c r="AJ597" s="18">
        <f t="shared" si="33"/>
        <v>0</v>
      </c>
      <c r="AK597" s="19">
        <f t="shared" si="34"/>
        <v>0</v>
      </c>
      <c r="AM597" s="4" t="e">
        <f t="shared" si="35"/>
        <v>#VALUE!</v>
      </c>
      <c r="AN597" s="4" t="e">
        <f t="shared" si="36"/>
        <v>#VALUE!</v>
      </c>
      <c r="AO597" s="1" t="e">
        <f t="shared" si="37"/>
        <v>#VALUE!</v>
      </c>
      <c r="AP597" s="20" t="e">
        <f>VLOOKUP(C597,#REF!,4,0)</f>
        <v>#REF!</v>
      </c>
      <c r="AQ597" s="1">
        <f>IFERROR(VLOOKUP(AF597,#REF!,6,0),IF(AJ597&gt;1,AJ597-1,AJ597))</f>
        <v>0</v>
      </c>
      <c r="AR597" s="1">
        <f>IFERROR(VLOOKUP(AF597,#REF!,24,0),0)</f>
        <v>0</v>
      </c>
      <c r="AS597" s="1" t="e">
        <f t="shared" si="38"/>
        <v>#VALUE!</v>
      </c>
      <c r="AT597" s="1" t="e">
        <f t="shared" si="39"/>
        <v>#VALUE!</v>
      </c>
      <c r="AU597" s="1" t="e">
        <f t="shared" si="40"/>
        <v>#VALUE!</v>
      </c>
      <c r="AV597" s="21">
        <f t="shared" si="41"/>
        <v>0</v>
      </c>
      <c r="AW597" s="21" cm="1">
        <f t="array" ref="AW597">IF(L597="DATN",0,IF(L597="DA",IF(LEN(Q597)=0,0,0.2),IF(L597="TN",IF(H597="KSCQ",1,1.5), _xlfn.SWITCH(H597,"CN",1.5,"KSCQ",1.5,"CTTT",2,"HEDSPI",1.8,"Viet-Phap",1.8,"KSTN",1.8,"ThSKH",2,"ThSKT",2,"SIE",2,"LATS",2,"KSCLC",1.8,0))))</f>
        <v>0</v>
      </c>
      <c r="AX597" s="1">
        <f t="shared" si="42"/>
        <v>0</v>
      </c>
      <c r="AY597" s="1" t="b">
        <f t="shared" si="43"/>
        <v>1</v>
      </c>
      <c r="AZ597" s="1" t="e">
        <f t="shared" si="44"/>
        <v>#REF!</v>
      </c>
    </row>
    <row r="598" spans="32:52" ht="15.75" customHeight="1" x14ac:dyDescent="0.2">
      <c r="AF598" s="16">
        <f t="shared" si="30"/>
        <v>0</v>
      </c>
      <c r="AG598" s="17">
        <f t="shared" si="31"/>
        <v>1</v>
      </c>
      <c r="AH598" s="17" t="e">
        <f t="shared" si="32"/>
        <v>#VALUE!</v>
      </c>
      <c r="AI598" s="18" t="e">
        <f>IFERROR(IF(L598="DA",0,IF(L598="TN",VALUE(LEFT(RIGHT(F598,4),1)),IFERROR(VLOOKUP(C598,#REF!,3,0),VLOOKUP(VALUE(C598),#REF!,3,0))*AG598)),AM598+AN598+AO598)</f>
        <v>#VALUE!</v>
      </c>
      <c r="AJ598" s="18">
        <f t="shared" si="33"/>
        <v>0</v>
      </c>
      <c r="AK598" s="19">
        <f t="shared" si="34"/>
        <v>0</v>
      </c>
      <c r="AM598" s="4" t="e">
        <f t="shared" si="35"/>
        <v>#VALUE!</v>
      </c>
      <c r="AN598" s="4" t="e">
        <f t="shared" si="36"/>
        <v>#VALUE!</v>
      </c>
      <c r="AO598" s="1" t="e">
        <f t="shared" si="37"/>
        <v>#VALUE!</v>
      </c>
      <c r="AP598" s="20" t="e">
        <f>VLOOKUP(C598,#REF!,4,0)</f>
        <v>#REF!</v>
      </c>
      <c r="AQ598" s="1">
        <f>IFERROR(VLOOKUP(AF598,#REF!,6,0),IF(AJ598&gt;1,AJ598-1,AJ598))</f>
        <v>0</v>
      </c>
      <c r="AR598" s="1">
        <f>IFERROR(VLOOKUP(AF598,#REF!,24,0),0)</f>
        <v>0</v>
      </c>
      <c r="AS598" s="1" t="e">
        <f t="shared" si="38"/>
        <v>#VALUE!</v>
      </c>
      <c r="AT598" s="1" t="e">
        <f t="shared" si="39"/>
        <v>#VALUE!</v>
      </c>
      <c r="AU598" s="1" t="e">
        <f t="shared" si="40"/>
        <v>#VALUE!</v>
      </c>
      <c r="AV598" s="21">
        <f t="shared" si="41"/>
        <v>0</v>
      </c>
      <c r="AW598" s="21" cm="1">
        <f t="array" ref="AW598">IF(L598="DATN",0,IF(L598="DA",IF(LEN(Q598)=0,0,0.2),IF(L598="TN",IF(H598="KSCQ",1,1.5), _xlfn.SWITCH(H598,"CN",1.5,"KSCQ",1.5,"CTTT",2,"HEDSPI",1.8,"Viet-Phap",1.8,"KSTN",1.8,"ThSKH",2,"ThSKT",2,"SIE",2,"LATS",2,"KSCLC",1.8,0))))</f>
        <v>0</v>
      </c>
      <c r="AX598" s="1">
        <f t="shared" si="42"/>
        <v>0</v>
      </c>
      <c r="AY598" s="1" t="b">
        <f t="shared" si="43"/>
        <v>1</v>
      </c>
      <c r="AZ598" s="1" t="e">
        <f t="shared" si="44"/>
        <v>#REF!</v>
      </c>
    </row>
    <row r="599" spans="32:52" ht="15.75" customHeight="1" x14ac:dyDescent="0.2">
      <c r="AF599" s="16">
        <f t="shared" si="30"/>
        <v>0</v>
      </c>
      <c r="AG599" s="17">
        <f t="shared" si="31"/>
        <v>1</v>
      </c>
      <c r="AH599" s="17" t="e">
        <f t="shared" si="32"/>
        <v>#VALUE!</v>
      </c>
      <c r="AI599" s="18" t="e">
        <f>IFERROR(IF(L599="DA",0,IF(L599="TN",VALUE(LEFT(RIGHT(F599,4),1)),IFERROR(VLOOKUP(C599,#REF!,3,0),VLOOKUP(VALUE(C599),#REF!,3,0))*AG599)),AM599+AN599+AO599)</f>
        <v>#VALUE!</v>
      </c>
      <c r="AJ599" s="18">
        <f t="shared" si="33"/>
        <v>0</v>
      </c>
      <c r="AK599" s="19">
        <f t="shared" si="34"/>
        <v>0</v>
      </c>
      <c r="AM599" s="4" t="e">
        <f t="shared" si="35"/>
        <v>#VALUE!</v>
      </c>
      <c r="AN599" s="4" t="e">
        <f t="shared" si="36"/>
        <v>#VALUE!</v>
      </c>
      <c r="AO599" s="1" t="e">
        <f t="shared" si="37"/>
        <v>#VALUE!</v>
      </c>
      <c r="AP599" s="20" t="e">
        <f>VLOOKUP(C599,#REF!,4,0)</f>
        <v>#REF!</v>
      </c>
      <c r="AQ599" s="1">
        <f>IFERROR(VLOOKUP(AF599,#REF!,6,0),IF(AJ599&gt;1,AJ599-1,AJ599))</f>
        <v>0</v>
      </c>
      <c r="AR599" s="1">
        <f>IFERROR(VLOOKUP(AF599,#REF!,24,0),0)</f>
        <v>0</v>
      </c>
      <c r="AS599" s="1" t="e">
        <f t="shared" si="38"/>
        <v>#VALUE!</v>
      </c>
      <c r="AT599" s="1" t="e">
        <f t="shared" si="39"/>
        <v>#VALUE!</v>
      </c>
      <c r="AU599" s="1" t="e">
        <f t="shared" si="40"/>
        <v>#VALUE!</v>
      </c>
      <c r="AV599" s="21">
        <f t="shared" si="41"/>
        <v>0</v>
      </c>
      <c r="AW599" s="21" cm="1">
        <f t="array" ref="AW599">IF(L599="DATN",0,IF(L599="DA",IF(LEN(Q599)=0,0,0.2),IF(L599="TN",IF(H599="KSCQ",1,1.5), _xlfn.SWITCH(H599,"CN",1.5,"KSCQ",1.5,"CTTT",2,"HEDSPI",1.8,"Viet-Phap",1.8,"KSTN",1.8,"ThSKH",2,"ThSKT",2,"SIE",2,"LATS",2,"KSCLC",1.8,0))))</f>
        <v>0</v>
      </c>
      <c r="AX599" s="1">
        <f t="shared" si="42"/>
        <v>0</v>
      </c>
      <c r="AY599" s="1" t="b">
        <f t="shared" si="43"/>
        <v>1</v>
      </c>
      <c r="AZ599" s="1" t="e">
        <f t="shared" si="44"/>
        <v>#REF!</v>
      </c>
    </row>
    <row r="600" spans="32:52" ht="15.75" customHeight="1" x14ac:dyDescent="0.2">
      <c r="AF600" s="16">
        <f t="shared" si="30"/>
        <v>0</v>
      </c>
      <c r="AG600" s="17">
        <f t="shared" si="31"/>
        <v>1</v>
      </c>
      <c r="AH600" s="17" t="e">
        <f t="shared" si="32"/>
        <v>#VALUE!</v>
      </c>
      <c r="AI600" s="18" t="e">
        <f>IFERROR(IF(L600="DA",0,IF(L600="TN",VALUE(LEFT(RIGHT(F600,4),1)),IFERROR(VLOOKUP(C600,#REF!,3,0),VLOOKUP(VALUE(C600),#REF!,3,0))*AG600)),AM600+AN600+AO600)</f>
        <v>#VALUE!</v>
      </c>
      <c r="AJ600" s="18">
        <f t="shared" si="33"/>
        <v>0</v>
      </c>
      <c r="AK600" s="19">
        <f t="shared" si="34"/>
        <v>0</v>
      </c>
      <c r="AM600" s="4" t="e">
        <f t="shared" si="35"/>
        <v>#VALUE!</v>
      </c>
      <c r="AN600" s="4" t="e">
        <f t="shared" si="36"/>
        <v>#VALUE!</v>
      </c>
      <c r="AO600" s="1" t="e">
        <f t="shared" si="37"/>
        <v>#VALUE!</v>
      </c>
      <c r="AP600" s="20" t="e">
        <f>VLOOKUP(C600,#REF!,4,0)</f>
        <v>#REF!</v>
      </c>
      <c r="AQ600" s="1">
        <f>IFERROR(VLOOKUP(AF600,#REF!,6,0),IF(AJ600&gt;1,AJ600-1,AJ600))</f>
        <v>0</v>
      </c>
      <c r="AR600" s="1">
        <f>IFERROR(VLOOKUP(AF600,#REF!,24,0),0)</f>
        <v>0</v>
      </c>
      <c r="AS600" s="1" t="e">
        <f t="shared" si="38"/>
        <v>#VALUE!</v>
      </c>
      <c r="AT600" s="1" t="e">
        <f t="shared" si="39"/>
        <v>#VALUE!</v>
      </c>
      <c r="AU600" s="1" t="e">
        <f t="shared" si="40"/>
        <v>#VALUE!</v>
      </c>
      <c r="AV600" s="21">
        <f t="shared" si="41"/>
        <v>0</v>
      </c>
      <c r="AW600" s="21" cm="1">
        <f t="array" ref="AW600">IF(L600="DATN",0,IF(L600="DA",IF(LEN(Q600)=0,0,0.2),IF(L600="TN",IF(H600="KSCQ",1,1.5), _xlfn.SWITCH(H600,"CN",1.5,"KSCQ",1.5,"CTTT",2,"HEDSPI",1.8,"Viet-Phap",1.8,"KSTN",1.8,"ThSKH",2,"ThSKT",2,"SIE",2,"LATS",2,"KSCLC",1.8,0))))</f>
        <v>0</v>
      </c>
      <c r="AX600" s="1">
        <f t="shared" si="42"/>
        <v>0</v>
      </c>
      <c r="AY600" s="1" t="b">
        <f t="shared" si="43"/>
        <v>1</v>
      </c>
      <c r="AZ600" s="1" t="e">
        <f t="shared" si="44"/>
        <v>#REF!</v>
      </c>
    </row>
    <row r="601" spans="32:52" ht="15.75" customHeight="1" x14ac:dyDescent="0.2">
      <c r="AF601" s="16">
        <f t="shared" si="30"/>
        <v>0</v>
      </c>
      <c r="AG601" s="17">
        <f t="shared" si="31"/>
        <v>1</v>
      </c>
      <c r="AH601" s="17" t="e">
        <f t="shared" si="32"/>
        <v>#VALUE!</v>
      </c>
      <c r="AI601" s="18" t="e">
        <f>IFERROR(IF(L601="DA",0,IF(L601="TN",VALUE(LEFT(RIGHT(F601,4),1)),IFERROR(VLOOKUP(C601,#REF!,3,0),VLOOKUP(VALUE(C601),#REF!,3,0))*AG601)),AM601+AN601+AO601)</f>
        <v>#VALUE!</v>
      </c>
      <c r="AJ601" s="18">
        <f t="shared" si="33"/>
        <v>0</v>
      </c>
      <c r="AK601" s="19">
        <f t="shared" si="34"/>
        <v>0</v>
      </c>
      <c r="AM601" s="4" t="e">
        <f t="shared" si="35"/>
        <v>#VALUE!</v>
      </c>
      <c r="AN601" s="4" t="e">
        <f t="shared" si="36"/>
        <v>#VALUE!</v>
      </c>
      <c r="AO601" s="1" t="e">
        <f t="shared" si="37"/>
        <v>#VALUE!</v>
      </c>
      <c r="AP601" s="20" t="e">
        <f>VLOOKUP(C601,#REF!,4,0)</f>
        <v>#REF!</v>
      </c>
      <c r="AQ601" s="1">
        <f>IFERROR(VLOOKUP(AF601,#REF!,6,0),IF(AJ601&gt;1,AJ601-1,AJ601))</f>
        <v>0</v>
      </c>
      <c r="AR601" s="1">
        <f>IFERROR(VLOOKUP(AF601,#REF!,24,0),0)</f>
        <v>0</v>
      </c>
      <c r="AS601" s="1" t="e">
        <f t="shared" si="38"/>
        <v>#VALUE!</v>
      </c>
      <c r="AT601" s="1" t="e">
        <f t="shared" si="39"/>
        <v>#VALUE!</v>
      </c>
      <c r="AU601" s="1" t="e">
        <f t="shared" si="40"/>
        <v>#VALUE!</v>
      </c>
      <c r="AV601" s="21">
        <f t="shared" si="41"/>
        <v>0</v>
      </c>
      <c r="AW601" s="21" cm="1">
        <f t="array" ref="AW601">IF(L601="DATN",0,IF(L601="DA",IF(LEN(Q601)=0,0,0.2),IF(L601="TN",IF(H601="KSCQ",1,1.5), _xlfn.SWITCH(H601,"CN",1.5,"KSCQ",1.5,"CTTT",2,"HEDSPI",1.8,"Viet-Phap",1.8,"KSTN",1.8,"ThSKH",2,"ThSKT",2,"SIE",2,"LATS",2,"KSCLC",1.8,0))))</f>
        <v>0</v>
      </c>
      <c r="AX601" s="1">
        <f t="shared" si="42"/>
        <v>0</v>
      </c>
      <c r="AY601" s="1" t="b">
        <f t="shared" si="43"/>
        <v>1</v>
      </c>
      <c r="AZ601" s="1" t="e">
        <f t="shared" si="44"/>
        <v>#REF!</v>
      </c>
    </row>
    <row r="602" spans="32:52" ht="15.75" customHeight="1" x14ac:dyDescent="0.2">
      <c r="AF602" s="16">
        <f t="shared" si="30"/>
        <v>0</v>
      </c>
      <c r="AG602" s="17">
        <f t="shared" si="31"/>
        <v>1</v>
      </c>
      <c r="AH602" s="17" t="e">
        <f t="shared" si="32"/>
        <v>#VALUE!</v>
      </c>
      <c r="AI602" s="18" t="e">
        <f>IFERROR(IF(L602="DA",0,IF(L602="TN",VALUE(LEFT(RIGHT(F602,4),1)),IFERROR(VLOOKUP(C602,#REF!,3,0),VLOOKUP(VALUE(C602),#REF!,3,0))*AG602)),AM602+AN602+AO602)</f>
        <v>#VALUE!</v>
      </c>
      <c r="AJ602" s="18">
        <f t="shared" si="33"/>
        <v>0</v>
      </c>
      <c r="AK602" s="19">
        <f t="shared" si="34"/>
        <v>0</v>
      </c>
      <c r="AM602" s="4" t="e">
        <f t="shared" si="35"/>
        <v>#VALUE!</v>
      </c>
      <c r="AN602" s="4" t="e">
        <f t="shared" si="36"/>
        <v>#VALUE!</v>
      </c>
      <c r="AO602" s="1" t="e">
        <f t="shared" si="37"/>
        <v>#VALUE!</v>
      </c>
      <c r="AP602" s="20" t="e">
        <f>VLOOKUP(C602,#REF!,4,0)</f>
        <v>#REF!</v>
      </c>
      <c r="AQ602" s="1">
        <f>IFERROR(VLOOKUP(AF602,#REF!,6,0),IF(AJ602&gt;1,AJ602-1,AJ602))</f>
        <v>0</v>
      </c>
      <c r="AR602" s="1">
        <f>IFERROR(VLOOKUP(AF602,#REF!,24,0),0)</f>
        <v>0</v>
      </c>
      <c r="AS602" s="1" t="e">
        <f t="shared" si="38"/>
        <v>#VALUE!</v>
      </c>
      <c r="AT602" s="1" t="e">
        <f t="shared" si="39"/>
        <v>#VALUE!</v>
      </c>
      <c r="AU602" s="1" t="e">
        <f t="shared" si="40"/>
        <v>#VALUE!</v>
      </c>
      <c r="AV602" s="21">
        <f t="shared" si="41"/>
        <v>0</v>
      </c>
      <c r="AW602" s="21" cm="1">
        <f t="array" ref="AW602">IF(L602="DATN",0,IF(L602="DA",IF(LEN(Q602)=0,0,0.2),IF(L602="TN",IF(H602="KSCQ",1,1.5), _xlfn.SWITCH(H602,"CN",1.5,"KSCQ",1.5,"CTTT",2,"HEDSPI",1.8,"Viet-Phap",1.8,"KSTN",1.8,"ThSKH",2,"ThSKT",2,"SIE",2,"LATS",2,"KSCLC",1.8,0))))</f>
        <v>0</v>
      </c>
      <c r="AX602" s="1">
        <f t="shared" si="42"/>
        <v>0</v>
      </c>
      <c r="AY602" s="1" t="b">
        <f t="shared" si="43"/>
        <v>1</v>
      </c>
      <c r="AZ602" s="1" t="e">
        <f t="shared" si="44"/>
        <v>#REF!</v>
      </c>
    </row>
    <row r="603" spans="32:52" ht="15.75" customHeight="1" x14ac:dyDescent="0.2">
      <c r="AF603" s="16">
        <f t="shared" si="30"/>
        <v>0</v>
      </c>
      <c r="AG603" s="17">
        <f t="shared" si="31"/>
        <v>1</v>
      </c>
      <c r="AH603" s="17" t="e">
        <f t="shared" si="32"/>
        <v>#VALUE!</v>
      </c>
      <c r="AI603" s="18" t="e">
        <f>IFERROR(IF(L603="DA",0,IF(L603="TN",VALUE(LEFT(RIGHT(F603,4),1)),IFERROR(VLOOKUP(C603,#REF!,3,0),VLOOKUP(VALUE(C603),#REF!,3,0))*AG603)),AM603+AN603+AO603)</f>
        <v>#VALUE!</v>
      </c>
      <c r="AJ603" s="18">
        <f t="shared" si="33"/>
        <v>0</v>
      </c>
      <c r="AK603" s="19">
        <f t="shared" si="34"/>
        <v>0</v>
      </c>
      <c r="AM603" s="4" t="e">
        <f t="shared" si="35"/>
        <v>#VALUE!</v>
      </c>
      <c r="AN603" s="4" t="e">
        <f t="shared" si="36"/>
        <v>#VALUE!</v>
      </c>
      <c r="AO603" s="1" t="e">
        <f t="shared" si="37"/>
        <v>#VALUE!</v>
      </c>
      <c r="AP603" s="20" t="e">
        <f>VLOOKUP(C603,#REF!,4,0)</f>
        <v>#REF!</v>
      </c>
      <c r="AQ603" s="1">
        <f>IFERROR(VLOOKUP(AF603,#REF!,6,0),IF(AJ603&gt;1,AJ603-1,AJ603))</f>
        <v>0</v>
      </c>
      <c r="AR603" s="1">
        <f>IFERROR(VLOOKUP(AF603,#REF!,24,0),0)</f>
        <v>0</v>
      </c>
      <c r="AS603" s="1" t="e">
        <f t="shared" si="38"/>
        <v>#VALUE!</v>
      </c>
      <c r="AT603" s="1" t="e">
        <f t="shared" si="39"/>
        <v>#VALUE!</v>
      </c>
      <c r="AU603" s="1" t="e">
        <f t="shared" si="40"/>
        <v>#VALUE!</v>
      </c>
      <c r="AV603" s="21">
        <f t="shared" si="41"/>
        <v>0</v>
      </c>
      <c r="AW603" s="21" cm="1">
        <f t="array" ref="AW603">IF(L603="DATN",0,IF(L603="DA",IF(LEN(Q603)=0,0,0.2),IF(L603="TN",IF(H603="KSCQ",1,1.5), _xlfn.SWITCH(H603,"CN",1.5,"KSCQ",1.5,"CTTT",2,"HEDSPI",1.8,"Viet-Phap",1.8,"KSTN",1.8,"ThSKH",2,"ThSKT",2,"SIE",2,"LATS",2,"KSCLC",1.8,0))))</f>
        <v>0</v>
      </c>
      <c r="AX603" s="1">
        <f t="shared" si="42"/>
        <v>0</v>
      </c>
      <c r="AY603" s="1" t="b">
        <f t="shared" si="43"/>
        <v>1</v>
      </c>
      <c r="AZ603" s="1" t="e">
        <f t="shared" si="44"/>
        <v>#REF!</v>
      </c>
    </row>
    <row r="604" spans="32:52" ht="15.75" customHeight="1" x14ac:dyDescent="0.2">
      <c r="AF604" s="16">
        <f t="shared" si="30"/>
        <v>0</v>
      </c>
      <c r="AG604" s="17">
        <f t="shared" si="31"/>
        <v>1</v>
      </c>
      <c r="AH604" s="17" t="e">
        <f t="shared" si="32"/>
        <v>#VALUE!</v>
      </c>
      <c r="AI604" s="18" t="e">
        <f>IFERROR(IF(L604="DA",0,IF(L604="TN",VALUE(LEFT(RIGHT(F604,4),1)),IFERROR(VLOOKUP(C604,#REF!,3,0),VLOOKUP(VALUE(C604),#REF!,3,0))*AG604)),AM604+AN604+AO604)</f>
        <v>#VALUE!</v>
      </c>
      <c r="AJ604" s="18">
        <f t="shared" si="33"/>
        <v>0</v>
      </c>
      <c r="AK604" s="19">
        <f t="shared" si="34"/>
        <v>0</v>
      </c>
      <c r="AM604" s="4" t="e">
        <f t="shared" si="35"/>
        <v>#VALUE!</v>
      </c>
      <c r="AN604" s="4" t="e">
        <f t="shared" si="36"/>
        <v>#VALUE!</v>
      </c>
      <c r="AO604" s="1" t="e">
        <f t="shared" si="37"/>
        <v>#VALUE!</v>
      </c>
      <c r="AP604" s="20" t="e">
        <f>VLOOKUP(C604,#REF!,4,0)</f>
        <v>#REF!</v>
      </c>
      <c r="AQ604" s="1">
        <f>IFERROR(VLOOKUP(AF604,#REF!,6,0),IF(AJ604&gt;1,AJ604-1,AJ604))</f>
        <v>0</v>
      </c>
      <c r="AR604" s="1">
        <f>IFERROR(VLOOKUP(AF604,#REF!,24,0),0)</f>
        <v>0</v>
      </c>
      <c r="AS604" s="1" t="e">
        <f t="shared" si="38"/>
        <v>#VALUE!</v>
      </c>
      <c r="AT604" s="1" t="e">
        <f t="shared" si="39"/>
        <v>#VALUE!</v>
      </c>
      <c r="AU604" s="1" t="e">
        <f t="shared" si="40"/>
        <v>#VALUE!</v>
      </c>
      <c r="AV604" s="21">
        <f t="shared" si="41"/>
        <v>0</v>
      </c>
      <c r="AW604" s="21" cm="1">
        <f t="array" ref="AW604">IF(L604="DATN",0,IF(L604="DA",IF(LEN(Q604)=0,0,0.2),IF(L604="TN",IF(H604="KSCQ",1,1.5), _xlfn.SWITCH(H604,"CN",1.5,"KSCQ",1.5,"CTTT",2,"HEDSPI",1.8,"Viet-Phap",1.8,"KSTN",1.8,"ThSKH",2,"ThSKT",2,"SIE",2,"LATS",2,"KSCLC",1.8,0))))</f>
        <v>0</v>
      </c>
      <c r="AX604" s="1">
        <f t="shared" si="42"/>
        <v>0</v>
      </c>
      <c r="AY604" s="1" t="b">
        <f t="shared" si="43"/>
        <v>1</v>
      </c>
      <c r="AZ604" s="1" t="e">
        <f t="shared" si="44"/>
        <v>#REF!</v>
      </c>
    </row>
    <row r="605" spans="32:52" ht="15.75" customHeight="1" x14ac:dyDescent="0.2">
      <c r="AF605" s="16">
        <f t="shared" si="30"/>
        <v>0</v>
      </c>
      <c r="AG605" s="17">
        <f t="shared" si="31"/>
        <v>1</v>
      </c>
      <c r="AH605" s="17" t="e">
        <f t="shared" si="32"/>
        <v>#VALUE!</v>
      </c>
      <c r="AI605" s="18" t="e">
        <f>IFERROR(IF(L605="DA",0,IF(L605="TN",VALUE(LEFT(RIGHT(F605,4),1)),IFERROR(VLOOKUP(C605,#REF!,3,0),VLOOKUP(VALUE(C605),#REF!,3,0))*AG605)),AM605+AN605+AO605)</f>
        <v>#VALUE!</v>
      </c>
      <c r="AJ605" s="18">
        <f t="shared" si="33"/>
        <v>0</v>
      </c>
      <c r="AK605" s="19">
        <f t="shared" si="34"/>
        <v>0</v>
      </c>
      <c r="AM605" s="4" t="e">
        <f t="shared" si="35"/>
        <v>#VALUE!</v>
      </c>
      <c r="AN605" s="4" t="e">
        <f t="shared" si="36"/>
        <v>#VALUE!</v>
      </c>
      <c r="AO605" s="1" t="e">
        <f t="shared" si="37"/>
        <v>#VALUE!</v>
      </c>
      <c r="AP605" s="20" t="e">
        <f>VLOOKUP(C605,#REF!,4,0)</f>
        <v>#REF!</v>
      </c>
      <c r="AQ605" s="1">
        <f>IFERROR(VLOOKUP(AF605,#REF!,6,0),IF(AJ605&gt;1,AJ605-1,AJ605))</f>
        <v>0</v>
      </c>
      <c r="AR605" s="1">
        <f>IFERROR(VLOOKUP(AF605,#REF!,24,0),0)</f>
        <v>0</v>
      </c>
      <c r="AS605" s="1" t="e">
        <f t="shared" si="38"/>
        <v>#VALUE!</v>
      </c>
      <c r="AT605" s="1" t="e">
        <f t="shared" si="39"/>
        <v>#VALUE!</v>
      </c>
      <c r="AU605" s="1" t="e">
        <f t="shared" si="40"/>
        <v>#VALUE!</v>
      </c>
      <c r="AV605" s="21">
        <f t="shared" si="41"/>
        <v>0</v>
      </c>
      <c r="AW605" s="21" cm="1">
        <f t="array" ref="AW605">IF(L605="DATN",0,IF(L605="DA",IF(LEN(Q605)=0,0,0.2),IF(L605="TN",IF(H605="KSCQ",1,1.5), _xlfn.SWITCH(H605,"CN",1.5,"KSCQ",1.5,"CTTT",2,"HEDSPI",1.8,"Viet-Phap",1.8,"KSTN",1.8,"ThSKH",2,"ThSKT",2,"SIE",2,"LATS",2,"KSCLC",1.8,0))))</f>
        <v>0</v>
      </c>
      <c r="AX605" s="1">
        <f t="shared" si="42"/>
        <v>0</v>
      </c>
      <c r="AY605" s="1" t="b">
        <f t="shared" si="43"/>
        <v>1</v>
      </c>
      <c r="AZ605" s="1" t="e">
        <f t="shared" si="44"/>
        <v>#REF!</v>
      </c>
    </row>
    <row r="606" spans="32:52" ht="15.75" customHeight="1" x14ac:dyDescent="0.2">
      <c r="AF606" s="16">
        <f t="shared" si="30"/>
        <v>0</v>
      </c>
      <c r="AG606" s="17">
        <f t="shared" si="31"/>
        <v>1</v>
      </c>
      <c r="AH606" s="17" t="e">
        <f t="shared" si="32"/>
        <v>#VALUE!</v>
      </c>
      <c r="AI606" s="18" t="e">
        <f>IFERROR(IF(L606="DA",0,IF(L606="TN",VALUE(LEFT(RIGHT(F606,4),1)),IFERROR(VLOOKUP(C606,#REF!,3,0),VLOOKUP(VALUE(C606),#REF!,3,0))*AG606)),AM606+AN606+AO606)</f>
        <v>#VALUE!</v>
      </c>
      <c r="AJ606" s="18">
        <f t="shared" si="33"/>
        <v>0</v>
      </c>
      <c r="AK606" s="19">
        <f t="shared" si="34"/>
        <v>0</v>
      </c>
      <c r="AM606" s="4" t="e">
        <f t="shared" si="35"/>
        <v>#VALUE!</v>
      </c>
      <c r="AN606" s="4" t="e">
        <f t="shared" si="36"/>
        <v>#VALUE!</v>
      </c>
      <c r="AO606" s="1" t="e">
        <f t="shared" si="37"/>
        <v>#VALUE!</v>
      </c>
      <c r="AP606" s="20" t="e">
        <f>VLOOKUP(C606,#REF!,4,0)</f>
        <v>#REF!</v>
      </c>
      <c r="AQ606" s="1">
        <f>IFERROR(VLOOKUP(AF606,#REF!,6,0),IF(AJ606&gt;1,AJ606-1,AJ606))</f>
        <v>0</v>
      </c>
      <c r="AR606" s="1">
        <f>IFERROR(VLOOKUP(AF606,#REF!,24,0),0)</f>
        <v>0</v>
      </c>
      <c r="AS606" s="1" t="e">
        <f t="shared" si="38"/>
        <v>#VALUE!</v>
      </c>
      <c r="AT606" s="1" t="e">
        <f t="shared" si="39"/>
        <v>#VALUE!</v>
      </c>
      <c r="AU606" s="1" t="e">
        <f t="shared" si="40"/>
        <v>#VALUE!</v>
      </c>
      <c r="AV606" s="21">
        <f t="shared" si="41"/>
        <v>0</v>
      </c>
      <c r="AW606" s="21" cm="1">
        <f t="array" ref="AW606">IF(L606="DATN",0,IF(L606="DA",IF(LEN(Q606)=0,0,0.2),IF(L606="TN",IF(H606="KSCQ",1,1.5), _xlfn.SWITCH(H606,"CN",1.5,"KSCQ",1.5,"CTTT",2,"HEDSPI",1.8,"Viet-Phap",1.8,"KSTN",1.8,"ThSKH",2,"ThSKT",2,"SIE",2,"LATS",2,"KSCLC",1.8,0))))</f>
        <v>0</v>
      </c>
      <c r="AX606" s="1">
        <f t="shared" si="42"/>
        <v>0</v>
      </c>
      <c r="AY606" s="1" t="b">
        <f t="shared" si="43"/>
        <v>1</v>
      </c>
      <c r="AZ606" s="1" t="e">
        <f t="shared" si="44"/>
        <v>#REF!</v>
      </c>
    </row>
    <row r="607" spans="32:52" ht="15.75" customHeight="1" x14ac:dyDescent="0.2">
      <c r="AF607" s="16">
        <f t="shared" si="30"/>
        <v>0</v>
      </c>
      <c r="AG607" s="17">
        <f t="shared" si="31"/>
        <v>1</v>
      </c>
      <c r="AH607" s="17" t="e">
        <f t="shared" si="32"/>
        <v>#VALUE!</v>
      </c>
      <c r="AI607" s="18" t="e">
        <f>IFERROR(IF(L607="DA",0,IF(L607="TN",VALUE(LEFT(RIGHT(F607,4),1)),IFERROR(VLOOKUP(C607,#REF!,3,0),VLOOKUP(VALUE(C607),#REF!,3,0))*AG607)),AM607+AN607+AO607)</f>
        <v>#VALUE!</v>
      </c>
      <c r="AJ607" s="18">
        <f t="shared" si="33"/>
        <v>0</v>
      </c>
      <c r="AK607" s="19">
        <f t="shared" si="34"/>
        <v>0</v>
      </c>
      <c r="AM607" s="4" t="e">
        <f t="shared" si="35"/>
        <v>#VALUE!</v>
      </c>
      <c r="AN607" s="4" t="e">
        <f t="shared" si="36"/>
        <v>#VALUE!</v>
      </c>
      <c r="AO607" s="1" t="e">
        <f t="shared" si="37"/>
        <v>#VALUE!</v>
      </c>
      <c r="AP607" s="20" t="e">
        <f>VLOOKUP(C607,#REF!,4,0)</f>
        <v>#REF!</v>
      </c>
      <c r="AQ607" s="1">
        <f>IFERROR(VLOOKUP(AF607,#REF!,6,0),IF(AJ607&gt;1,AJ607-1,AJ607))</f>
        <v>0</v>
      </c>
      <c r="AR607" s="1">
        <f>IFERROR(VLOOKUP(AF607,#REF!,24,0),0)</f>
        <v>0</v>
      </c>
      <c r="AS607" s="1" t="e">
        <f t="shared" si="38"/>
        <v>#VALUE!</v>
      </c>
      <c r="AT607" s="1" t="e">
        <f t="shared" si="39"/>
        <v>#VALUE!</v>
      </c>
      <c r="AU607" s="1" t="e">
        <f t="shared" si="40"/>
        <v>#VALUE!</v>
      </c>
      <c r="AV607" s="21">
        <f t="shared" si="41"/>
        <v>0</v>
      </c>
      <c r="AW607" s="21" cm="1">
        <f t="array" ref="AW607">IF(L607="DATN",0,IF(L607="DA",IF(LEN(Q607)=0,0,0.2),IF(L607="TN",IF(H607="KSCQ",1,1.5), _xlfn.SWITCH(H607,"CN",1.5,"KSCQ",1.5,"CTTT",2,"HEDSPI",1.8,"Viet-Phap",1.8,"KSTN",1.8,"ThSKH",2,"ThSKT",2,"SIE",2,"LATS",2,"KSCLC",1.8,0))))</f>
        <v>0</v>
      </c>
      <c r="AX607" s="1">
        <f t="shared" si="42"/>
        <v>0</v>
      </c>
      <c r="AY607" s="1" t="b">
        <f t="shared" si="43"/>
        <v>1</v>
      </c>
      <c r="AZ607" s="1" t="e">
        <f t="shared" si="44"/>
        <v>#REF!</v>
      </c>
    </row>
    <row r="608" spans="32:52" ht="15.75" customHeight="1" x14ac:dyDescent="0.2">
      <c r="AF608" s="16">
        <f t="shared" si="30"/>
        <v>0</v>
      </c>
      <c r="AG608" s="17">
        <f t="shared" si="31"/>
        <v>1</v>
      </c>
      <c r="AH608" s="17" t="e">
        <f t="shared" si="32"/>
        <v>#VALUE!</v>
      </c>
      <c r="AI608" s="18" t="e">
        <f>IFERROR(IF(L608="DA",0,IF(L608="TN",VALUE(LEFT(RIGHT(F608,4),1)),IFERROR(VLOOKUP(C608,#REF!,3,0),VLOOKUP(VALUE(C608),#REF!,3,0))*AG608)),AM608+AN608+AO608)</f>
        <v>#VALUE!</v>
      </c>
      <c r="AJ608" s="18">
        <f t="shared" si="33"/>
        <v>0</v>
      </c>
      <c r="AK608" s="19">
        <f t="shared" si="34"/>
        <v>0</v>
      </c>
      <c r="AM608" s="4" t="e">
        <f t="shared" si="35"/>
        <v>#VALUE!</v>
      </c>
      <c r="AN608" s="4" t="e">
        <f t="shared" si="36"/>
        <v>#VALUE!</v>
      </c>
      <c r="AO608" s="1" t="e">
        <f t="shared" si="37"/>
        <v>#VALUE!</v>
      </c>
      <c r="AP608" s="20" t="e">
        <f>VLOOKUP(C608,#REF!,4,0)</f>
        <v>#REF!</v>
      </c>
      <c r="AQ608" s="1">
        <f>IFERROR(VLOOKUP(AF608,#REF!,6,0),IF(AJ608&gt;1,AJ608-1,AJ608))</f>
        <v>0</v>
      </c>
      <c r="AR608" s="1">
        <f>IFERROR(VLOOKUP(AF608,#REF!,24,0),0)</f>
        <v>0</v>
      </c>
      <c r="AS608" s="1" t="e">
        <f t="shared" si="38"/>
        <v>#VALUE!</v>
      </c>
      <c r="AT608" s="1" t="e">
        <f t="shared" si="39"/>
        <v>#VALUE!</v>
      </c>
      <c r="AU608" s="1" t="e">
        <f t="shared" si="40"/>
        <v>#VALUE!</v>
      </c>
      <c r="AV608" s="21">
        <f t="shared" si="41"/>
        <v>0</v>
      </c>
      <c r="AW608" s="21" cm="1">
        <f t="array" ref="AW608">IF(L608="DATN",0,IF(L608="DA",IF(LEN(Q608)=0,0,0.2),IF(L608="TN",IF(H608="KSCQ",1,1.5), _xlfn.SWITCH(H608,"CN",1.5,"KSCQ",1.5,"CTTT",2,"HEDSPI",1.8,"Viet-Phap",1.8,"KSTN",1.8,"ThSKH",2,"ThSKT",2,"SIE",2,"LATS",2,"KSCLC",1.8,0))))</f>
        <v>0</v>
      </c>
      <c r="AX608" s="1">
        <f t="shared" si="42"/>
        <v>0</v>
      </c>
      <c r="AY608" s="1" t="b">
        <f t="shared" si="43"/>
        <v>1</v>
      </c>
      <c r="AZ608" s="1" t="e">
        <f t="shared" si="44"/>
        <v>#REF!</v>
      </c>
    </row>
    <row r="609" spans="32:52" ht="15.75" customHeight="1" x14ac:dyDescent="0.2">
      <c r="AF609" s="16">
        <f t="shared" si="30"/>
        <v>0</v>
      </c>
      <c r="AG609" s="17">
        <f t="shared" si="31"/>
        <v>1</v>
      </c>
      <c r="AH609" s="17" t="e">
        <f t="shared" si="32"/>
        <v>#VALUE!</v>
      </c>
      <c r="AI609" s="18" t="e">
        <f>IFERROR(IF(L609="DA",0,IF(L609="TN",VALUE(LEFT(RIGHT(F609,4),1)),IFERROR(VLOOKUP(C609,#REF!,3,0),VLOOKUP(VALUE(C609),#REF!,3,0))*AG609)),AM609+AN609+AO609)</f>
        <v>#VALUE!</v>
      </c>
      <c r="AJ609" s="18">
        <f t="shared" si="33"/>
        <v>0</v>
      </c>
      <c r="AK609" s="19">
        <f t="shared" si="34"/>
        <v>0</v>
      </c>
      <c r="AM609" s="4" t="e">
        <f t="shared" si="35"/>
        <v>#VALUE!</v>
      </c>
      <c r="AN609" s="4" t="e">
        <f t="shared" si="36"/>
        <v>#VALUE!</v>
      </c>
      <c r="AO609" s="1" t="e">
        <f t="shared" si="37"/>
        <v>#VALUE!</v>
      </c>
      <c r="AP609" s="20" t="e">
        <f>VLOOKUP(C609,#REF!,4,0)</f>
        <v>#REF!</v>
      </c>
      <c r="AQ609" s="1">
        <f>IFERROR(VLOOKUP(AF609,#REF!,6,0),IF(AJ609&gt;1,AJ609-1,AJ609))</f>
        <v>0</v>
      </c>
      <c r="AR609" s="1">
        <f>IFERROR(VLOOKUP(AF609,#REF!,24,0),0)</f>
        <v>0</v>
      </c>
      <c r="AS609" s="1" t="e">
        <f t="shared" si="38"/>
        <v>#VALUE!</v>
      </c>
      <c r="AT609" s="1" t="e">
        <f t="shared" si="39"/>
        <v>#VALUE!</v>
      </c>
      <c r="AU609" s="1" t="e">
        <f t="shared" si="40"/>
        <v>#VALUE!</v>
      </c>
      <c r="AV609" s="21">
        <f t="shared" si="41"/>
        <v>0</v>
      </c>
      <c r="AW609" s="21" cm="1">
        <f t="array" ref="AW609">IF(L609="DATN",0,IF(L609="DA",IF(LEN(Q609)=0,0,0.2),IF(L609="TN",IF(H609="KSCQ",1,1.5), _xlfn.SWITCH(H609,"CN",1.5,"KSCQ",1.5,"CTTT",2,"HEDSPI",1.8,"Viet-Phap",1.8,"KSTN",1.8,"ThSKH",2,"ThSKT",2,"SIE",2,"LATS",2,"KSCLC",1.8,0))))</f>
        <v>0</v>
      </c>
      <c r="AX609" s="1">
        <f t="shared" si="42"/>
        <v>0</v>
      </c>
      <c r="AY609" s="1" t="b">
        <f t="shared" si="43"/>
        <v>1</v>
      </c>
      <c r="AZ609" s="1" t="e">
        <f t="shared" si="44"/>
        <v>#REF!</v>
      </c>
    </row>
    <row r="610" spans="32:52" ht="15.75" customHeight="1" x14ac:dyDescent="0.2">
      <c r="AF610" s="16">
        <f t="shared" si="30"/>
        <v>0</v>
      </c>
      <c r="AG610" s="17">
        <f t="shared" si="31"/>
        <v>1</v>
      </c>
      <c r="AH610" s="17" t="e">
        <f t="shared" si="32"/>
        <v>#VALUE!</v>
      </c>
      <c r="AI610" s="18" t="e">
        <f>IFERROR(IF(L610="DA",0,IF(L610="TN",VALUE(LEFT(RIGHT(F610,4),1)),IFERROR(VLOOKUP(C610,#REF!,3,0),VLOOKUP(VALUE(C610),#REF!,3,0))*AG610)),AM610+AN610+AO610)</f>
        <v>#VALUE!</v>
      </c>
      <c r="AJ610" s="18">
        <f t="shared" si="33"/>
        <v>0</v>
      </c>
      <c r="AK610" s="19">
        <f t="shared" si="34"/>
        <v>0</v>
      </c>
      <c r="AM610" s="4" t="e">
        <f t="shared" si="35"/>
        <v>#VALUE!</v>
      </c>
      <c r="AN610" s="4" t="e">
        <f t="shared" si="36"/>
        <v>#VALUE!</v>
      </c>
      <c r="AO610" s="1" t="e">
        <f t="shared" si="37"/>
        <v>#VALUE!</v>
      </c>
      <c r="AP610" s="20" t="e">
        <f>VLOOKUP(C610,#REF!,4,0)</f>
        <v>#REF!</v>
      </c>
      <c r="AQ610" s="1">
        <f>IFERROR(VLOOKUP(AF610,#REF!,6,0),IF(AJ610&gt;1,AJ610-1,AJ610))</f>
        <v>0</v>
      </c>
      <c r="AR610" s="1">
        <f>IFERROR(VLOOKUP(AF610,#REF!,24,0),0)</f>
        <v>0</v>
      </c>
      <c r="AS610" s="1" t="e">
        <f t="shared" si="38"/>
        <v>#VALUE!</v>
      </c>
      <c r="AT610" s="1" t="e">
        <f t="shared" si="39"/>
        <v>#VALUE!</v>
      </c>
      <c r="AU610" s="1" t="e">
        <f t="shared" si="40"/>
        <v>#VALUE!</v>
      </c>
      <c r="AV610" s="21">
        <f t="shared" si="41"/>
        <v>0</v>
      </c>
      <c r="AW610" s="21" cm="1">
        <f t="array" ref="AW610">IF(L610="DATN",0,IF(L610="DA",IF(LEN(Q610)=0,0,0.2),IF(L610="TN",IF(H610="KSCQ",1,1.5), _xlfn.SWITCH(H610,"CN",1.5,"KSCQ",1.5,"CTTT",2,"HEDSPI",1.8,"Viet-Phap",1.8,"KSTN",1.8,"ThSKH",2,"ThSKT",2,"SIE",2,"LATS",2,"KSCLC",1.8,0))))</f>
        <v>0</v>
      </c>
      <c r="AX610" s="1">
        <f t="shared" si="42"/>
        <v>0</v>
      </c>
      <c r="AY610" s="1" t="b">
        <f t="shared" si="43"/>
        <v>1</v>
      </c>
      <c r="AZ610" s="1" t="e">
        <f t="shared" si="44"/>
        <v>#REF!</v>
      </c>
    </row>
    <row r="611" spans="32:52" ht="15.75" customHeight="1" x14ac:dyDescent="0.2">
      <c r="AF611" s="16">
        <f t="shared" si="30"/>
        <v>0</v>
      </c>
      <c r="AG611" s="17">
        <f t="shared" si="31"/>
        <v>1</v>
      </c>
      <c r="AH611" s="17" t="e">
        <f t="shared" si="32"/>
        <v>#VALUE!</v>
      </c>
      <c r="AI611" s="18" t="e">
        <f>IFERROR(IF(L611="DA",0,IF(L611="TN",VALUE(LEFT(RIGHT(F611,4),1)),IFERROR(VLOOKUP(C611,#REF!,3,0),VLOOKUP(VALUE(C611),#REF!,3,0))*AG611)),AM611+AN611+AO611)</f>
        <v>#VALUE!</v>
      </c>
      <c r="AJ611" s="18">
        <f t="shared" si="33"/>
        <v>0</v>
      </c>
      <c r="AK611" s="19">
        <f t="shared" si="34"/>
        <v>0</v>
      </c>
      <c r="AM611" s="4" t="e">
        <f t="shared" si="35"/>
        <v>#VALUE!</v>
      </c>
      <c r="AN611" s="4" t="e">
        <f t="shared" si="36"/>
        <v>#VALUE!</v>
      </c>
      <c r="AO611" s="1" t="e">
        <f t="shared" si="37"/>
        <v>#VALUE!</v>
      </c>
      <c r="AP611" s="20" t="e">
        <f>VLOOKUP(C611,#REF!,4,0)</f>
        <v>#REF!</v>
      </c>
      <c r="AQ611" s="1">
        <f>IFERROR(VLOOKUP(AF611,#REF!,6,0),IF(AJ611&gt;1,AJ611-1,AJ611))</f>
        <v>0</v>
      </c>
      <c r="AR611" s="1">
        <f>IFERROR(VLOOKUP(AF611,#REF!,24,0),0)</f>
        <v>0</v>
      </c>
      <c r="AS611" s="1" t="e">
        <f t="shared" si="38"/>
        <v>#VALUE!</v>
      </c>
      <c r="AT611" s="1" t="e">
        <f t="shared" si="39"/>
        <v>#VALUE!</v>
      </c>
      <c r="AU611" s="1" t="e">
        <f t="shared" si="40"/>
        <v>#VALUE!</v>
      </c>
      <c r="AV611" s="21">
        <f t="shared" si="41"/>
        <v>0</v>
      </c>
      <c r="AW611" s="21" cm="1">
        <f t="array" ref="AW611">IF(L611="DATN",0,IF(L611="DA",IF(LEN(Q611)=0,0,0.2),IF(L611="TN",IF(H611="KSCQ",1,1.5), _xlfn.SWITCH(H611,"CN",1.5,"KSCQ",1.5,"CTTT",2,"HEDSPI",1.8,"Viet-Phap",1.8,"KSTN",1.8,"ThSKH",2,"ThSKT",2,"SIE",2,"LATS",2,"KSCLC",1.8,0))))</f>
        <v>0</v>
      </c>
      <c r="AX611" s="1">
        <f t="shared" si="42"/>
        <v>0</v>
      </c>
      <c r="AY611" s="1" t="b">
        <f t="shared" si="43"/>
        <v>1</v>
      </c>
      <c r="AZ611" s="1" t="e">
        <f t="shared" si="44"/>
        <v>#REF!</v>
      </c>
    </row>
    <row r="612" spans="32:52" ht="15.75" customHeight="1" x14ac:dyDescent="0.2">
      <c r="AF612" s="16">
        <f t="shared" si="30"/>
        <v>0</v>
      </c>
      <c r="AG612" s="17">
        <f t="shared" si="31"/>
        <v>1</v>
      </c>
      <c r="AH612" s="17" t="e">
        <f t="shared" si="32"/>
        <v>#VALUE!</v>
      </c>
      <c r="AI612" s="18" t="e">
        <f>IFERROR(IF(L612="DA",0,IF(L612="TN",VALUE(LEFT(RIGHT(F612,4),1)),IFERROR(VLOOKUP(C612,#REF!,3,0),VLOOKUP(VALUE(C612),#REF!,3,0))*AG612)),AM612+AN612+AO612)</f>
        <v>#VALUE!</v>
      </c>
      <c r="AJ612" s="18">
        <f t="shared" si="33"/>
        <v>0</v>
      </c>
      <c r="AK612" s="19">
        <f t="shared" si="34"/>
        <v>0</v>
      </c>
      <c r="AM612" s="4" t="e">
        <f t="shared" si="35"/>
        <v>#VALUE!</v>
      </c>
      <c r="AN612" s="4" t="e">
        <f t="shared" si="36"/>
        <v>#VALUE!</v>
      </c>
      <c r="AO612" s="1" t="e">
        <f t="shared" si="37"/>
        <v>#VALUE!</v>
      </c>
      <c r="AP612" s="20" t="e">
        <f>VLOOKUP(C612,#REF!,4,0)</f>
        <v>#REF!</v>
      </c>
      <c r="AQ612" s="1">
        <f>IFERROR(VLOOKUP(AF612,#REF!,6,0),IF(AJ612&gt;1,AJ612-1,AJ612))</f>
        <v>0</v>
      </c>
      <c r="AR612" s="1">
        <f>IFERROR(VLOOKUP(AF612,#REF!,24,0),0)</f>
        <v>0</v>
      </c>
      <c r="AS612" s="1" t="e">
        <f t="shared" si="38"/>
        <v>#VALUE!</v>
      </c>
      <c r="AT612" s="1" t="e">
        <f t="shared" si="39"/>
        <v>#VALUE!</v>
      </c>
      <c r="AU612" s="1" t="e">
        <f t="shared" si="40"/>
        <v>#VALUE!</v>
      </c>
      <c r="AV612" s="21">
        <f t="shared" si="41"/>
        <v>0</v>
      </c>
      <c r="AW612" s="21" cm="1">
        <f t="array" ref="AW612">IF(L612="DATN",0,IF(L612="DA",IF(LEN(Q612)=0,0,0.2),IF(L612="TN",IF(H612="KSCQ",1,1.5), _xlfn.SWITCH(H612,"CN",1.5,"KSCQ",1.5,"CTTT",2,"HEDSPI",1.8,"Viet-Phap",1.8,"KSTN",1.8,"ThSKH",2,"ThSKT",2,"SIE",2,"LATS",2,"KSCLC",1.8,0))))</f>
        <v>0</v>
      </c>
      <c r="AX612" s="1">
        <f t="shared" si="42"/>
        <v>0</v>
      </c>
      <c r="AY612" s="1" t="b">
        <f t="shared" si="43"/>
        <v>1</v>
      </c>
      <c r="AZ612" s="1" t="e">
        <f t="shared" si="44"/>
        <v>#REF!</v>
      </c>
    </row>
    <row r="613" spans="32:52" ht="15.75" customHeight="1" x14ac:dyDescent="0.2">
      <c r="AF613" s="16">
        <f t="shared" si="30"/>
        <v>0</v>
      </c>
      <c r="AG613" s="17">
        <f t="shared" si="31"/>
        <v>1</v>
      </c>
      <c r="AH613" s="17" t="e">
        <f t="shared" si="32"/>
        <v>#VALUE!</v>
      </c>
      <c r="AI613" s="18" t="e">
        <f>IFERROR(IF(L613="DA",0,IF(L613="TN",VALUE(LEFT(RIGHT(F613,4),1)),IFERROR(VLOOKUP(C613,#REF!,3,0),VLOOKUP(VALUE(C613),#REF!,3,0))*AG613)),AM613+AN613+AO613)</f>
        <v>#VALUE!</v>
      </c>
      <c r="AJ613" s="18">
        <f t="shared" si="33"/>
        <v>0</v>
      </c>
      <c r="AK613" s="19">
        <f t="shared" si="34"/>
        <v>0</v>
      </c>
      <c r="AM613" s="4" t="e">
        <f t="shared" si="35"/>
        <v>#VALUE!</v>
      </c>
      <c r="AN613" s="4" t="e">
        <f t="shared" si="36"/>
        <v>#VALUE!</v>
      </c>
      <c r="AO613" s="1" t="e">
        <f t="shared" si="37"/>
        <v>#VALUE!</v>
      </c>
      <c r="AP613" s="20" t="e">
        <f>VLOOKUP(C613,#REF!,4,0)</f>
        <v>#REF!</v>
      </c>
      <c r="AQ613" s="1">
        <f>IFERROR(VLOOKUP(AF613,#REF!,6,0),IF(AJ613&gt;1,AJ613-1,AJ613))</f>
        <v>0</v>
      </c>
      <c r="AR613" s="1">
        <f>IFERROR(VLOOKUP(AF613,#REF!,24,0),0)</f>
        <v>0</v>
      </c>
      <c r="AS613" s="1" t="e">
        <f t="shared" si="38"/>
        <v>#VALUE!</v>
      </c>
      <c r="AT613" s="1" t="e">
        <f t="shared" si="39"/>
        <v>#VALUE!</v>
      </c>
      <c r="AU613" s="1" t="e">
        <f t="shared" si="40"/>
        <v>#VALUE!</v>
      </c>
      <c r="AV613" s="21">
        <f t="shared" si="41"/>
        <v>0</v>
      </c>
      <c r="AW613" s="21" cm="1">
        <f t="array" ref="AW613">IF(L613="DATN",0,IF(L613="DA",IF(LEN(Q613)=0,0,0.2),IF(L613="TN",IF(H613="KSCQ",1,1.5), _xlfn.SWITCH(H613,"CN",1.5,"KSCQ",1.5,"CTTT",2,"HEDSPI",1.8,"Viet-Phap",1.8,"KSTN",1.8,"ThSKH",2,"ThSKT",2,"SIE",2,"LATS",2,"KSCLC",1.8,0))))</f>
        <v>0</v>
      </c>
      <c r="AX613" s="1">
        <f t="shared" si="42"/>
        <v>0</v>
      </c>
      <c r="AY613" s="1" t="b">
        <f t="shared" si="43"/>
        <v>1</v>
      </c>
      <c r="AZ613" s="1" t="e">
        <f t="shared" si="44"/>
        <v>#REF!</v>
      </c>
    </row>
    <row r="614" spans="32:52" ht="15.75" customHeight="1" x14ac:dyDescent="0.2">
      <c r="AF614" s="16">
        <f t="shared" si="30"/>
        <v>0</v>
      </c>
      <c r="AG614" s="17">
        <f t="shared" si="31"/>
        <v>1</v>
      </c>
      <c r="AH614" s="17" t="e">
        <f t="shared" si="32"/>
        <v>#VALUE!</v>
      </c>
      <c r="AI614" s="18" t="e">
        <f>IFERROR(IF(L614="DA",0,IF(L614="TN",VALUE(LEFT(RIGHT(F614,4),1)),IFERROR(VLOOKUP(C614,#REF!,3,0),VLOOKUP(VALUE(C614),#REF!,3,0))*AG614)),AM614+AN614+AO614)</f>
        <v>#VALUE!</v>
      </c>
      <c r="AJ614" s="18">
        <f t="shared" si="33"/>
        <v>0</v>
      </c>
      <c r="AK614" s="19">
        <f t="shared" si="34"/>
        <v>0</v>
      </c>
      <c r="AM614" s="4" t="e">
        <f t="shared" si="35"/>
        <v>#VALUE!</v>
      </c>
      <c r="AN614" s="4" t="e">
        <f t="shared" si="36"/>
        <v>#VALUE!</v>
      </c>
      <c r="AO614" s="1" t="e">
        <f t="shared" si="37"/>
        <v>#VALUE!</v>
      </c>
      <c r="AP614" s="20" t="e">
        <f>VLOOKUP(C614,#REF!,4,0)</f>
        <v>#REF!</v>
      </c>
      <c r="AQ614" s="1">
        <f>IFERROR(VLOOKUP(AF614,#REF!,6,0),IF(AJ614&gt;1,AJ614-1,AJ614))</f>
        <v>0</v>
      </c>
      <c r="AR614" s="1">
        <f>IFERROR(VLOOKUP(AF614,#REF!,24,0),0)</f>
        <v>0</v>
      </c>
      <c r="AS614" s="1" t="e">
        <f t="shared" si="38"/>
        <v>#VALUE!</v>
      </c>
      <c r="AT614" s="1" t="e">
        <f t="shared" si="39"/>
        <v>#VALUE!</v>
      </c>
      <c r="AU614" s="1" t="e">
        <f t="shared" si="40"/>
        <v>#VALUE!</v>
      </c>
      <c r="AV614" s="21">
        <f t="shared" si="41"/>
        <v>0</v>
      </c>
      <c r="AW614" s="21" cm="1">
        <f t="array" ref="AW614">IF(L614="DATN",0,IF(L614="DA",IF(LEN(Q614)=0,0,0.2),IF(L614="TN",IF(H614="KSCQ",1,1.5), _xlfn.SWITCH(H614,"CN",1.5,"KSCQ",1.5,"CTTT",2,"HEDSPI",1.8,"Viet-Phap",1.8,"KSTN",1.8,"ThSKH",2,"ThSKT",2,"SIE",2,"LATS",2,"KSCLC",1.8,0))))</f>
        <v>0</v>
      </c>
      <c r="AX614" s="1">
        <f t="shared" si="42"/>
        <v>0</v>
      </c>
      <c r="AY614" s="1" t="b">
        <f t="shared" si="43"/>
        <v>1</v>
      </c>
      <c r="AZ614" s="1" t="e">
        <f t="shared" si="44"/>
        <v>#REF!</v>
      </c>
    </row>
    <row r="615" spans="32:52" ht="15.75" customHeight="1" x14ac:dyDescent="0.2">
      <c r="AF615" s="16">
        <f t="shared" si="30"/>
        <v>0</v>
      </c>
      <c r="AG615" s="17">
        <f t="shared" si="31"/>
        <v>1</v>
      </c>
      <c r="AH615" s="17" t="e">
        <f t="shared" si="32"/>
        <v>#VALUE!</v>
      </c>
      <c r="AI615" s="18" t="e">
        <f>IFERROR(IF(L615="DA",0,IF(L615="TN",VALUE(LEFT(RIGHT(F615,4),1)),IFERROR(VLOOKUP(C615,#REF!,3,0),VLOOKUP(VALUE(C615),#REF!,3,0))*AG615)),AM615+AN615+AO615)</f>
        <v>#VALUE!</v>
      </c>
      <c r="AJ615" s="18">
        <f t="shared" si="33"/>
        <v>0</v>
      </c>
      <c r="AK615" s="19">
        <f t="shared" si="34"/>
        <v>0</v>
      </c>
      <c r="AM615" s="4" t="e">
        <f t="shared" si="35"/>
        <v>#VALUE!</v>
      </c>
      <c r="AN615" s="4" t="e">
        <f t="shared" si="36"/>
        <v>#VALUE!</v>
      </c>
      <c r="AO615" s="1" t="e">
        <f t="shared" si="37"/>
        <v>#VALUE!</v>
      </c>
      <c r="AP615" s="20" t="e">
        <f>VLOOKUP(C615,#REF!,4,0)</f>
        <v>#REF!</v>
      </c>
      <c r="AQ615" s="1">
        <f>IFERROR(VLOOKUP(AF615,#REF!,6,0),IF(AJ615&gt;1,AJ615-1,AJ615))</f>
        <v>0</v>
      </c>
      <c r="AR615" s="1">
        <f>IFERROR(VLOOKUP(AF615,#REF!,24,0),0)</f>
        <v>0</v>
      </c>
      <c r="AS615" s="1" t="e">
        <f t="shared" si="38"/>
        <v>#VALUE!</v>
      </c>
      <c r="AT615" s="1" t="e">
        <f t="shared" si="39"/>
        <v>#VALUE!</v>
      </c>
      <c r="AU615" s="1" t="e">
        <f t="shared" si="40"/>
        <v>#VALUE!</v>
      </c>
      <c r="AV615" s="21">
        <f t="shared" si="41"/>
        <v>0</v>
      </c>
      <c r="AW615" s="21" cm="1">
        <f t="array" ref="AW615">IF(L615="DATN",0,IF(L615="DA",IF(LEN(Q615)=0,0,0.2),IF(L615="TN",IF(H615="KSCQ",1,1.5), _xlfn.SWITCH(H615,"CN",1.5,"KSCQ",1.5,"CTTT",2,"HEDSPI",1.8,"Viet-Phap",1.8,"KSTN",1.8,"ThSKH",2,"ThSKT",2,"SIE",2,"LATS",2,"KSCLC",1.8,0))))</f>
        <v>0</v>
      </c>
      <c r="AX615" s="1">
        <f t="shared" si="42"/>
        <v>0</v>
      </c>
      <c r="AY615" s="1" t="b">
        <f t="shared" si="43"/>
        <v>1</v>
      </c>
      <c r="AZ615" s="1" t="e">
        <f t="shared" si="44"/>
        <v>#REF!</v>
      </c>
    </row>
    <row r="616" spans="32:52" ht="15.75" customHeight="1" x14ac:dyDescent="0.2">
      <c r="AF616" s="16">
        <f t="shared" si="30"/>
        <v>0</v>
      </c>
      <c r="AG616" s="17">
        <f t="shared" si="31"/>
        <v>1</v>
      </c>
      <c r="AH616" s="17" t="e">
        <f t="shared" si="32"/>
        <v>#VALUE!</v>
      </c>
      <c r="AI616" s="18" t="e">
        <f>IFERROR(IF(L616="DA",0,IF(L616="TN",VALUE(LEFT(RIGHT(F616,4),1)),IFERROR(VLOOKUP(C616,#REF!,3,0),VLOOKUP(VALUE(C616),#REF!,3,0))*AG616)),AM616+AN616+AO616)</f>
        <v>#VALUE!</v>
      </c>
      <c r="AJ616" s="18">
        <f t="shared" si="33"/>
        <v>0</v>
      </c>
      <c r="AK616" s="19">
        <f t="shared" si="34"/>
        <v>0</v>
      </c>
      <c r="AM616" s="4" t="e">
        <f t="shared" si="35"/>
        <v>#VALUE!</v>
      </c>
      <c r="AN616" s="4" t="e">
        <f t="shared" si="36"/>
        <v>#VALUE!</v>
      </c>
      <c r="AO616" s="1" t="e">
        <f t="shared" si="37"/>
        <v>#VALUE!</v>
      </c>
      <c r="AP616" s="20" t="e">
        <f>VLOOKUP(C616,#REF!,4,0)</f>
        <v>#REF!</v>
      </c>
      <c r="AQ616" s="1">
        <f>IFERROR(VLOOKUP(AF616,#REF!,6,0),IF(AJ616&gt;1,AJ616-1,AJ616))</f>
        <v>0</v>
      </c>
      <c r="AR616" s="1">
        <f>IFERROR(VLOOKUP(AF616,#REF!,24,0),0)</f>
        <v>0</v>
      </c>
      <c r="AS616" s="1" t="e">
        <f t="shared" si="38"/>
        <v>#VALUE!</v>
      </c>
      <c r="AT616" s="1" t="e">
        <f t="shared" si="39"/>
        <v>#VALUE!</v>
      </c>
      <c r="AU616" s="1" t="e">
        <f t="shared" si="40"/>
        <v>#VALUE!</v>
      </c>
      <c r="AV616" s="21">
        <f t="shared" si="41"/>
        <v>0</v>
      </c>
      <c r="AW616" s="21" cm="1">
        <f t="array" ref="AW616">IF(L616="DATN",0,IF(L616="DA",IF(LEN(Q616)=0,0,0.2),IF(L616="TN",IF(H616="KSCQ",1,1.5), _xlfn.SWITCH(H616,"CN",1.5,"KSCQ",1.5,"CTTT",2,"HEDSPI",1.8,"Viet-Phap",1.8,"KSTN",1.8,"ThSKH",2,"ThSKT",2,"SIE",2,"LATS",2,"KSCLC",1.8,0))))</f>
        <v>0</v>
      </c>
      <c r="AX616" s="1">
        <f t="shared" si="42"/>
        <v>0</v>
      </c>
      <c r="AY616" s="1" t="b">
        <f t="shared" si="43"/>
        <v>1</v>
      </c>
      <c r="AZ616" s="1" t="e">
        <f t="shared" si="44"/>
        <v>#REF!</v>
      </c>
    </row>
    <row r="617" spans="32:52" ht="15.75" customHeight="1" x14ac:dyDescent="0.2">
      <c r="AF617" s="16">
        <f t="shared" si="30"/>
        <v>0</v>
      </c>
      <c r="AG617" s="17">
        <f t="shared" si="31"/>
        <v>1</v>
      </c>
      <c r="AH617" s="17" t="e">
        <f t="shared" si="32"/>
        <v>#VALUE!</v>
      </c>
      <c r="AI617" s="18" t="e">
        <f>IFERROR(IF(L617="DA",0,IF(L617="TN",VALUE(LEFT(RIGHT(F617,4),1)),IFERROR(VLOOKUP(C617,#REF!,3,0),VLOOKUP(VALUE(C617),#REF!,3,0))*AG617)),AM617+AN617+AO617)</f>
        <v>#VALUE!</v>
      </c>
      <c r="AJ617" s="18">
        <f t="shared" si="33"/>
        <v>0</v>
      </c>
      <c r="AK617" s="19">
        <f t="shared" si="34"/>
        <v>0</v>
      </c>
      <c r="AM617" s="4" t="e">
        <f t="shared" si="35"/>
        <v>#VALUE!</v>
      </c>
      <c r="AN617" s="4" t="e">
        <f t="shared" si="36"/>
        <v>#VALUE!</v>
      </c>
      <c r="AO617" s="1" t="e">
        <f t="shared" si="37"/>
        <v>#VALUE!</v>
      </c>
      <c r="AP617" s="20" t="e">
        <f>VLOOKUP(C617,#REF!,4,0)</f>
        <v>#REF!</v>
      </c>
      <c r="AQ617" s="1">
        <f>IFERROR(VLOOKUP(AF617,#REF!,6,0),IF(AJ617&gt;1,AJ617-1,AJ617))</f>
        <v>0</v>
      </c>
      <c r="AR617" s="1">
        <f>IFERROR(VLOOKUP(AF617,#REF!,24,0),0)</f>
        <v>0</v>
      </c>
      <c r="AS617" s="1" t="e">
        <f t="shared" si="38"/>
        <v>#VALUE!</v>
      </c>
      <c r="AT617" s="1" t="e">
        <f t="shared" si="39"/>
        <v>#VALUE!</v>
      </c>
      <c r="AU617" s="1" t="e">
        <f t="shared" si="40"/>
        <v>#VALUE!</v>
      </c>
      <c r="AV617" s="21">
        <f t="shared" si="41"/>
        <v>0</v>
      </c>
      <c r="AW617" s="21" cm="1">
        <f t="array" ref="AW617">IF(L617="DATN",0,IF(L617="DA",IF(LEN(Q617)=0,0,0.2),IF(L617="TN",IF(H617="KSCQ",1,1.5), _xlfn.SWITCH(H617,"CN",1.5,"KSCQ",1.5,"CTTT",2,"HEDSPI",1.8,"Viet-Phap",1.8,"KSTN",1.8,"ThSKH",2,"ThSKT",2,"SIE",2,"LATS",2,"KSCLC",1.8,0))))</f>
        <v>0</v>
      </c>
      <c r="AX617" s="1">
        <f t="shared" si="42"/>
        <v>0</v>
      </c>
      <c r="AY617" s="1" t="b">
        <f t="shared" si="43"/>
        <v>1</v>
      </c>
      <c r="AZ617" s="1" t="e">
        <f t="shared" si="44"/>
        <v>#REF!</v>
      </c>
    </row>
    <row r="618" spans="32:52" ht="15.75" customHeight="1" x14ac:dyDescent="0.2">
      <c r="AF618" s="16">
        <f t="shared" si="30"/>
        <v>0</v>
      </c>
      <c r="AG618" s="17">
        <f t="shared" si="31"/>
        <v>1</v>
      </c>
      <c r="AH618" s="17" t="e">
        <f t="shared" si="32"/>
        <v>#VALUE!</v>
      </c>
      <c r="AI618" s="18" t="e">
        <f>IFERROR(IF(L618="DA",0,IF(L618="TN",VALUE(LEFT(RIGHT(F618,4),1)),IFERROR(VLOOKUP(C618,#REF!,3,0),VLOOKUP(VALUE(C618),#REF!,3,0))*AG618)),AM618+AN618+AO618)</f>
        <v>#VALUE!</v>
      </c>
      <c r="AJ618" s="18">
        <f t="shared" si="33"/>
        <v>0</v>
      </c>
      <c r="AK618" s="19">
        <f t="shared" si="34"/>
        <v>0</v>
      </c>
      <c r="AM618" s="4" t="e">
        <f t="shared" si="35"/>
        <v>#VALUE!</v>
      </c>
      <c r="AN618" s="4" t="e">
        <f t="shared" si="36"/>
        <v>#VALUE!</v>
      </c>
      <c r="AO618" s="1" t="e">
        <f t="shared" si="37"/>
        <v>#VALUE!</v>
      </c>
      <c r="AP618" s="20" t="e">
        <f>VLOOKUP(C618,#REF!,4,0)</f>
        <v>#REF!</v>
      </c>
      <c r="AQ618" s="1">
        <f>IFERROR(VLOOKUP(AF618,#REF!,6,0),IF(AJ618&gt;1,AJ618-1,AJ618))</f>
        <v>0</v>
      </c>
      <c r="AR618" s="1">
        <f>IFERROR(VLOOKUP(AF618,#REF!,24,0),0)</f>
        <v>0</v>
      </c>
      <c r="AS618" s="1" t="e">
        <f t="shared" si="38"/>
        <v>#VALUE!</v>
      </c>
      <c r="AT618" s="1" t="e">
        <f t="shared" si="39"/>
        <v>#VALUE!</v>
      </c>
      <c r="AU618" s="1" t="e">
        <f t="shared" si="40"/>
        <v>#VALUE!</v>
      </c>
      <c r="AV618" s="21">
        <f t="shared" si="41"/>
        <v>0</v>
      </c>
      <c r="AW618" s="21" cm="1">
        <f t="array" ref="AW618">IF(L618="DATN",0,IF(L618="DA",IF(LEN(Q618)=0,0,0.2),IF(L618="TN",IF(H618="KSCQ",1,1.5), _xlfn.SWITCH(H618,"CN",1.5,"KSCQ",1.5,"CTTT",2,"HEDSPI",1.8,"Viet-Phap",1.8,"KSTN",1.8,"ThSKH",2,"ThSKT",2,"SIE",2,"LATS",2,"KSCLC",1.8,0))))</f>
        <v>0</v>
      </c>
      <c r="AX618" s="1">
        <f t="shared" si="42"/>
        <v>0</v>
      </c>
      <c r="AY618" s="1" t="b">
        <f t="shared" si="43"/>
        <v>1</v>
      </c>
      <c r="AZ618" s="1" t="e">
        <f t="shared" si="44"/>
        <v>#REF!</v>
      </c>
    </row>
    <row r="619" spans="32:52" ht="15.75" customHeight="1" x14ac:dyDescent="0.2">
      <c r="AF619" s="16">
        <f t="shared" si="30"/>
        <v>0</v>
      </c>
      <c r="AG619" s="17">
        <f t="shared" si="31"/>
        <v>1</v>
      </c>
      <c r="AH619" s="17" t="e">
        <f t="shared" si="32"/>
        <v>#VALUE!</v>
      </c>
      <c r="AI619" s="18" t="e">
        <f>IFERROR(IF(L619="DA",0,IF(L619="TN",VALUE(LEFT(RIGHT(F619,4),1)),IFERROR(VLOOKUP(C619,#REF!,3,0),VLOOKUP(VALUE(C619),#REF!,3,0))*AG619)),AM619+AN619+AO619)</f>
        <v>#VALUE!</v>
      </c>
      <c r="AJ619" s="18">
        <f t="shared" si="33"/>
        <v>0</v>
      </c>
      <c r="AK619" s="19">
        <f t="shared" si="34"/>
        <v>0</v>
      </c>
      <c r="AM619" s="4" t="e">
        <f t="shared" si="35"/>
        <v>#VALUE!</v>
      </c>
      <c r="AN619" s="4" t="e">
        <f t="shared" si="36"/>
        <v>#VALUE!</v>
      </c>
      <c r="AO619" s="1" t="e">
        <f t="shared" si="37"/>
        <v>#VALUE!</v>
      </c>
      <c r="AP619" s="20" t="e">
        <f>VLOOKUP(C619,#REF!,4,0)</f>
        <v>#REF!</v>
      </c>
      <c r="AQ619" s="1">
        <f>IFERROR(VLOOKUP(AF619,#REF!,6,0),IF(AJ619&gt;1,AJ619-1,AJ619))</f>
        <v>0</v>
      </c>
      <c r="AR619" s="1">
        <f>IFERROR(VLOOKUP(AF619,#REF!,24,0),0)</f>
        <v>0</v>
      </c>
      <c r="AS619" s="1" t="e">
        <f t="shared" si="38"/>
        <v>#VALUE!</v>
      </c>
      <c r="AT619" s="1" t="e">
        <f t="shared" si="39"/>
        <v>#VALUE!</v>
      </c>
      <c r="AU619" s="1" t="e">
        <f t="shared" si="40"/>
        <v>#VALUE!</v>
      </c>
      <c r="AV619" s="21">
        <f t="shared" si="41"/>
        <v>0</v>
      </c>
      <c r="AW619" s="21" cm="1">
        <f t="array" ref="AW619">IF(L619="DATN",0,IF(L619="DA",IF(LEN(Q619)=0,0,0.2),IF(L619="TN",IF(H619="KSCQ",1,1.5), _xlfn.SWITCH(H619,"CN",1.5,"KSCQ",1.5,"CTTT",2,"HEDSPI",1.8,"Viet-Phap",1.8,"KSTN",1.8,"ThSKH",2,"ThSKT",2,"SIE",2,"LATS",2,"KSCLC",1.8,0))))</f>
        <v>0</v>
      </c>
      <c r="AX619" s="1">
        <f t="shared" si="42"/>
        <v>0</v>
      </c>
      <c r="AY619" s="1" t="b">
        <f t="shared" si="43"/>
        <v>1</v>
      </c>
      <c r="AZ619" s="1" t="e">
        <f t="shared" si="44"/>
        <v>#REF!</v>
      </c>
    </row>
    <row r="620" spans="32:52" ht="15.75" customHeight="1" x14ac:dyDescent="0.2">
      <c r="AF620" s="16">
        <f t="shared" si="30"/>
        <v>0</v>
      </c>
      <c r="AG620" s="17">
        <f t="shared" si="31"/>
        <v>1</v>
      </c>
      <c r="AH620" s="17" t="e">
        <f t="shared" si="32"/>
        <v>#VALUE!</v>
      </c>
      <c r="AI620" s="18" t="e">
        <f>IFERROR(IF(L620="DA",0,IF(L620="TN",VALUE(LEFT(RIGHT(F620,4),1)),IFERROR(VLOOKUP(C620,#REF!,3,0),VLOOKUP(VALUE(C620),#REF!,3,0))*AG620)),AM620+AN620+AO620)</f>
        <v>#VALUE!</v>
      </c>
      <c r="AJ620" s="18">
        <f t="shared" si="33"/>
        <v>0</v>
      </c>
      <c r="AK620" s="19">
        <f t="shared" si="34"/>
        <v>0</v>
      </c>
      <c r="AM620" s="4" t="e">
        <f t="shared" si="35"/>
        <v>#VALUE!</v>
      </c>
      <c r="AN620" s="4" t="e">
        <f t="shared" si="36"/>
        <v>#VALUE!</v>
      </c>
      <c r="AO620" s="1" t="e">
        <f t="shared" si="37"/>
        <v>#VALUE!</v>
      </c>
      <c r="AP620" s="20" t="e">
        <f>VLOOKUP(C620,#REF!,4,0)</f>
        <v>#REF!</v>
      </c>
      <c r="AQ620" s="1">
        <f>IFERROR(VLOOKUP(AF620,#REF!,6,0),IF(AJ620&gt;1,AJ620-1,AJ620))</f>
        <v>0</v>
      </c>
      <c r="AR620" s="1">
        <f>IFERROR(VLOOKUP(AF620,#REF!,24,0),0)</f>
        <v>0</v>
      </c>
      <c r="AS620" s="1" t="e">
        <f t="shared" si="38"/>
        <v>#VALUE!</v>
      </c>
      <c r="AT620" s="1" t="e">
        <f t="shared" si="39"/>
        <v>#VALUE!</v>
      </c>
      <c r="AU620" s="1" t="e">
        <f t="shared" si="40"/>
        <v>#VALUE!</v>
      </c>
      <c r="AV620" s="21">
        <f t="shared" si="41"/>
        <v>0</v>
      </c>
      <c r="AW620" s="21" cm="1">
        <f t="array" ref="AW620">IF(L620="DATN",0,IF(L620="DA",IF(LEN(Q620)=0,0,0.2),IF(L620="TN",IF(H620="KSCQ",1,1.5), _xlfn.SWITCH(H620,"CN",1.5,"KSCQ",1.5,"CTTT",2,"HEDSPI",1.8,"Viet-Phap",1.8,"KSTN",1.8,"ThSKH",2,"ThSKT",2,"SIE",2,"LATS",2,"KSCLC",1.8,0))))</f>
        <v>0</v>
      </c>
      <c r="AX620" s="1">
        <f t="shared" si="42"/>
        <v>0</v>
      </c>
      <c r="AY620" s="1" t="b">
        <f t="shared" si="43"/>
        <v>1</v>
      </c>
      <c r="AZ620" s="1" t="e">
        <f t="shared" si="44"/>
        <v>#REF!</v>
      </c>
    </row>
    <row r="621" spans="32:52" ht="15.75" customHeight="1" x14ac:dyDescent="0.2">
      <c r="AF621" s="16">
        <f t="shared" si="30"/>
        <v>0</v>
      </c>
      <c r="AG621" s="17">
        <f t="shared" si="31"/>
        <v>1</v>
      </c>
      <c r="AH621" s="17" t="e">
        <f t="shared" si="32"/>
        <v>#VALUE!</v>
      </c>
      <c r="AI621" s="18" t="e">
        <f>IFERROR(IF(L621="DA",0,IF(L621="TN",VALUE(LEFT(RIGHT(F621,4),1)),IFERROR(VLOOKUP(C621,#REF!,3,0),VLOOKUP(VALUE(C621),#REF!,3,0))*AG621)),AM621+AN621+AO621)</f>
        <v>#VALUE!</v>
      </c>
      <c r="AJ621" s="18">
        <f t="shared" si="33"/>
        <v>0</v>
      </c>
      <c r="AK621" s="19">
        <f t="shared" si="34"/>
        <v>0</v>
      </c>
      <c r="AM621" s="4" t="e">
        <f t="shared" si="35"/>
        <v>#VALUE!</v>
      </c>
      <c r="AN621" s="4" t="e">
        <f t="shared" si="36"/>
        <v>#VALUE!</v>
      </c>
      <c r="AO621" s="1" t="e">
        <f t="shared" si="37"/>
        <v>#VALUE!</v>
      </c>
      <c r="AP621" s="20" t="e">
        <f>VLOOKUP(C621,#REF!,4,0)</f>
        <v>#REF!</v>
      </c>
      <c r="AQ621" s="1">
        <f>IFERROR(VLOOKUP(AF621,#REF!,6,0),IF(AJ621&gt;1,AJ621-1,AJ621))</f>
        <v>0</v>
      </c>
      <c r="AR621" s="1">
        <f>IFERROR(VLOOKUP(AF621,#REF!,24,0),0)</f>
        <v>0</v>
      </c>
      <c r="AS621" s="1" t="e">
        <f t="shared" si="38"/>
        <v>#VALUE!</v>
      </c>
      <c r="AT621" s="1" t="e">
        <f t="shared" si="39"/>
        <v>#VALUE!</v>
      </c>
      <c r="AU621" s="1" t="e">
        <f t="shared" si="40"/>
        <v>#VALUE!</v>
      </c>
      <c r="AV621" s="21">
        <f t="shared" si="41"/>
        <v>0</v>
      </c>
      <c r="AW621" s="21" cm="1">
        <f t="array" ref="AW621">IF(L621="DATN",0,IF(L621="DA",IF(LEN(Q621)=0,0,0.2),IF(L621="TN",IF(H621="KSCQ",1,1.5), _xlfn.SWITCH(H621,"CN",1.5,"KSCQ",1.5,"CTTT",2,"HEDSPI",1.8,"Viet-Phap",1.8,"KSTN",1.8,"ThSKH",2,"ThSKT",2,"SIE",2,"LATS",2,"KSCLC",1.8,0))))</f>
        <v>0</v>
      </c>
      <c r="AX621" s="1">
        <f t="shared" si="42"/>
        <v>0</v>
      </c>
      <c r="AY621" s="1" t="b">
        <f t="shared" si="43"/>
        <v>1</v>
      </c>
      <c r="AZ621" s="1" t="e">
        <f t="shared" si="44"/>
        <v>#REF!</v>
      </c>
    </row>
    <row r="622" spans="32:52" ht="15.75" customHeight="1" x14ac:dyDescent="0.2">
      <c r="AF622" s="16">
        <f t="shared" si="30"/>
        <v>0</v>
      </c>
      <c r="AG622" s="17">
        <f t="shared" si="31"/>
        <v>1</v>
      </c>
      <c r="AH622" s="17" t="e">
        <f t="shared" si="32"/>
        <v>#VALUE!</v>
      </c>
      <c r="AI622" s="18" t="e">
        <f>IFERROR(IF(L622="DA",0,IF(L622="TN",VALUE(LEFT(RIGHT(F622,4),1)),IFERROR(VLOOKUP(C622,#REF!,3,0),VLOOKUP(VALUE(C622),#REF!,3,0))*AG622)),AM622+AN622+AO622)</f>
        <v>#VALUE!</v>
      </c>
      <c r="AJ622" s="18">
        <f t="shared" si="33"/>
        <v>0</v>
      </c>
      <c r="AK622" s="19">
        <f t="shared" si="34"/>
        <v>0</v>
      </c>
      <c r="AM622" s="4" t="e">
        <f t="shared" si="35"/>
        <v>#VALUE!</v>
      </c>
      <c r="AN622" s="4" t="e">
        <f t="shared" si="36"/>
        <v>#VALUE!</v>
      </c>
      <c r="AO622" s="1" t="e">
        <f t="shared" si="37"/>
        <v>#VALUE!</v>
      </c>
      <c r="AP622" s="20" t="e">
        <f>VLOOKUP(C622,#REF!,4,0)</f>
        <v>#REF!</v>
      </c>
      <c r="AQ622" s="1">
        <f>IFERROR(VLOOKUP(AF622,#REF!,6,0),IF(AJ622&gt;1,AJ622-1,AJ622))</f>
        <v>0</v>
      </c>
      <c r="AR622" s="1">
        <f>IFERROR(VLOOKUP(AF622,#REF!,24,0),0)</f>
        <v>0</v>
      </c>
      <c r="AS622" s="1" t="e">
        <f t="shared" si="38"/>
        <v>#VALUE!</v>
      </c>
      <c r="AT622" s="1" t="e">
        <f t="shared" si="39"/>
        <v>#VALUE!</v>
      </c>
      <c r="AU622" s="1" t="e">
        <f t="shared" si="40"/>
        <v>#VALUE!</v>
      </c>
      <c r="AV622" s="21">
        <f t="shared" si="41"/>
        <v>0</v>
      </c>
      <c r="AW622" s="21" cm="1">
        <f t="array" ref="AW622">IF(L622="DATN",0,IF(L622="DA",IF(LEN(Q622)=0,0,0.2),IF(L622="TN",IF(H622="KSCQ",1,1.5), _xlfn.SWITCH(H622,"CN",1.5,"KSCQ",1.5,"CTTT",2,"HEDSPI",1.8,"Viet-Phap",1.8,"KSTN",1.8,"ThSKH",2,"ThSKT",2,"SIE",2,"LATS",2,"KSCLC",1.8,0))))</f>
        <v>0</v>
      </c>
      <c r="AX622" s="1">
        <f t="shared" si="42"/>
        <v>0</v>
      </c>
      <c r="AY622" s="1" t="b">
        <f t="shared" si="43"/>
        <v>1</v>
      </c>
      <c r="AZ622" s="1" t="e">
        <f t="shared" si="44"/>
        <v>#REF!</v>
      </c>
    </row>
    <row r="623" spans="32:52" ht="15.75" customHeight="1" x14ac:dyDescent="0.2">
      <c r="AF623" s="16">
        <f t="shared" si="30"/>
        <v>0</v>
      </c>
      <c r="AG623" s="17">
        <f t="shared" si="31"/>
        <v>1</v>
      </c>
      <c r="AH623" s="17" t="e">
        <f t="shared" si="32"/>
        <v>#VALUE!</v>
      </c>
      <c r="AI623" s="18" t="e">
        <f>IFERROR(IF(L623="DA",0,IF(L623="TN",VALUE(LEFT(RIGHT(F623,4),1)),IFERROR(VLOOKUP(C623,#REF!,3,0),VLOOKUP(VALUE(C623),#REF!,3,0))*AG623)),AM623+AN623+AO623)</f>
        <v>#VALUE!</v>
      </c>
      <c r="AJ623" s="18">
        <f t="shared" si="33"/>
        <v>0</v>
      </c>
      <c r="AK623" s="19">
        <f t="shared" si="34"/>
        <v>0</v>
      </c>
      <c r="AM623" s="4" t="e">
        <f t="shared" si="35"/>
        <v>#VALUE!</v>
      </c>
      <c r="AN623" s="4" t="e">
        <f t="shared" si="36"/>
        <v>#VALUE!</v>
      </c>
      <c r="AO623" s="1" t="e">
        <f t="shared" si="37"/>
        <v>#VALUE!</v>
      </c>
      <c r="AP623" s="20" t="e">
        <f>VLOOKUP(C623,#REF!,4,0)</f>
        <v>#REF!</v>
      </c>
      <c r="AQ623" s="1">
        <f>IFERROR(VLOOKUP(AF623,#REF!,6,0),IF(AJ623&gt;1,AJ623-1,AJ623))</f>
        <v>0</v>
      </c>
      <c r="AR623" s="1">
        <f>IFERROR(VLOOKUP(AF623,#REF!,24,0),0)</f>
        <v>0</v>
      </c>
      <c r="AS623" s="1" t="e">
        <f t="shared" si="38"/>
        <v>#VALUE!</v>
      </c>
      <c r="AT623" s="1" t="e">
        <f t="shared" si="39"/>
        <v>#VALUE!</v>
      </c>
      <c r="AU623" s="1" t="e">
        <f t="shared" si="40"/>
        <v>#VALUE!</v>
      </c>
      <c r="AV623" s="21">
        <f t="shared" si="41"/>
        <v>0</v>
      </c>
      <c r="AW623" s="21" cm="1">
        <f t="array" ref="AW623">IF(L623="DATN",0,IF(L623="DA",IF(LEN(Q623)=0,0,0.2),IF(L623="TN",IF(H623="KSCQ",1,1.5), _xlfn.SWITCH(H623,"CN",1.5,"KSCQ",1.5,"CTTT",2,"HEDSPI",1.8,"Viet-Phap",1.8,"KSTN",1.8,"ThSKH",2,"ThSKT",2,"SIE",2,"LATS",2,"KSCLC",1.8,0))))</f>
        <v>0</v>
      </c>
      <c r="AX623" s="1">
        <f t="shared" si="42"/>
        <v>0</v>
      </c>
      <c r="AY623" s="1" t="b">
        <f t="shared" si="43"/>
        <v>1</v>
      </c>
      <c r="AZ623" s="1" t="e">
        <f t="shared" si="44"/>
        <v>#REF!</v>
      </c>
    </row>
    <row r="624" spans="32:52" ht="15.75" customHeight="1" x14ac:dyDescent="0.2">
      <c r="AF624" s="16">
        <f t="shared" si="30"/>
        <v>0</v>
      </c>
      <c r="AG624" s="17">
        <f t="shared" si="31"/>
        <v>1</v>
      </c>
      <c r="AH624" s="17" t="e">
        <f t="shared" si="32"/>
        <v>#VALUE!</v>
      </c>
      <c r="AI624" s="18" t="e">
        <f>IFERROR(IF(L624="DA",0,IF(L624="TN",VALUE(LEFT(RIGHT(F624,4),1)),IFERROR(VLOOKUP(C624,#REF!,3,0),VLOOKUP(VALUE(C624),#REF!,3,0))*AG624)),AM624+AN624+AO624)</f>
        <v>#VALUE!</v>
      </c>
      <c r="AJ624" s="18">
        <f t="shared" si="33"/>
        <v>0</v>
      </c>
      <c r="AK624" s="19">
        <f t="shared" si="34"/>
        <v>0</v>
      </c>
      <c r="AM624" s="4" t="e">
        <f t="shared" si="35"/>
        <v>#VALUE!</v>
      </c>
      <c r="AN624" s="4" t="e">
        <f t="shared" si="36"/>
        <v>#VALUE!</v>
      </c>
      <c r="AO624" s="1" t="e">
        <f t="shared" si="37"/>
        <v>#VALUE!</v>
      </c>
      <c r="AP624" s="20" t="e">
        <f>VLOOKUP(C624,#REF!,4,0)</f>
        <v>#REF!</v>
      </c>
      <c r="AQ624" s="1">
        <f>IFERROR(VLOOKUP(AF624,#REF!,6,0),IF(AJ624&gt;1,AJ624-1,AJ624))</f>
        <v>0</v>
      </c>
      <c r="AR624" s="1">
        <f>IFERROR(VLOOKUP(AF624,#REF!,24,0),0)</f>
        <v>0</v>
      </c>
      <c r="AS624" s="1" t="e">
        <f t="shared" si="38"/>
        <v>#VALUE!</v>
      </c>
      <c r="AT624" s="1" t="e">
        <f t="shared" si="39"/>
        <v>#VALUE!</v>
      </c>
      <c r="AU624" s="1" t="e">
        <f t="shared" si="40"/>
        <v>#VALUE!</v>
      </c>
      <c r="AV624" s="21">
        <f t="shared" si="41"/>
        <v>0</v>
      </c>
      <c r="AW624" s="21" cm="1">
        <f t="array" ref="AW624">IF(L624="DATN",0,IF(L624="DA",IF(LEN(Q624)=0,0,0.2),IF(L624="TN",IF(H624="KSCQ",1,1.5), _xlfn.SWITCH(H624,"CN",1.5,"KSCQ",1.5,"CTTT",2,"HEDSPI",1.8,"Viet-Phap",1.8,"KSTN",1.8,"ThSKH",2,"ThSKT",2,"SIE",2,"LATS",2,"KSCLC",1.8,0))))</f>
        <v>0</v>
      </c>
      <c r="AX624" s="1">
        <f t="shared" si="42"/>
        <v>0</v>
      </c>
      <c r="AY624" s="1" t="b">
        <f t="shared" si="43"/>
        <v>1</v>
      </c>
      <c r="AZ624" s="1" t="e">
        <f t="shared" si="44"/>
        <v>#REF!</v>
      </c>
    </row>
    <row r="625" spans="32:52" ht="15.75" customHeight="1" x14ac:dyDescent="0.2">
      <c r="AF625" s="16">
        <f t="shared" si="30"/>
        <v>0</v>
      </c>
      <c r="AG625" s="17">
        <f t="shared" si="31"/>
        <v>1</v>
      </c>
      <c r="AH625" s="17" t="e">
        <f t="shared" si="32"/>
        <v>#VALUE!</v>
      </c>
      <c r="AI625" s="18" t="e">
        <f>IFERROR(IF(L625="DA",0,IF(L625="TN",VALUE(LEFT(RIGHT(F625,4),1)),IFERROR(VLOOKUP(C625,#REF!,3,0),VLOOKUP(VALUE(C625),#REF!,3,0))*AG625)),AM625+AN625+AO625)</f>
        <v>#VALUE!</v>
      </c>
      <c r="AJ625" s="18">
        <f t="shared" si="33"/>
        <v>0</v>
      </c>
      <c r="AK625" s="19">
        <f t="shared" si="34"/>
        <v>0</v>
      </c>
      <c r="AM625" s="4" t="e">
        <f t="shared" si="35"/>
        <v>#VALUE!</v>
      </c>
      <c r="AN625" s="4" t="e">
        <f t="shared" si="36"/>
        <v>#VALUE!</v>
      </c>
      <c r="AO625" s="1" t="e">
        <f t="shared" si="37"/>
        <v>#VALUE!</v>
      </c>
      <c r="AP625" s="20" t="e">
        <f>VLOOKUP(C625,#REF!,4,0)</f>
        <v>#REF!</v>
      </c>
      <c r="AQ625" s="1">
        <f>IFERROR(VLOOKUP(AF625,#REF!,6,0),IF(AJ625&gt;1,AJ625-1,AJ625))</f>
        <v>0</v>
      </c>
      <c r="AR625" s="1">
        <f>IFERROR(VLOOKUP(AF625,#REF!,24,0),0)</f>
        <v>0</v>
      </c>
      <c r="AS625" s="1" t="e">
        <f t="shared" si="38"/>
        <v>#VALUE!</v>
      </c>
      <c r="AT625" s="1" t="e">
        <f t="shared" si="39"/>
        <v>#VALUE!</v>
      </c>
      <c r="AU625" s="1" t="e">
        <f t="shared" si="40"/>
        <v>#VALUE!</v>
      </c>
      <c r="AV625" s="21">
        <f t="shared" si="41"/>
        <v>0</v>
      </c>
      <c r="AW625" s="21" cm="1">
        <f t="array" ref="AW625">IF(L625="DATN",0,IF(L625="DA",IF(LEN(Q625)=0,0,0.2),IF(L625="TN",IF(H625="KSCQ",1,1.5), _xlfn.SWITCH(H625,"CN",1.5,"KSCQ",1.5,"CTTT",2,"HEDSPI",1.8,"Viet-Phap",1.8,"KSTN",1.8,"ThSKH",2,"ThSKT",2,"SIE",2,"LATS",2,"KSCLC",1.8,0))))</f>
        <v>0</v>
      </c>
      <c r="AX625" s="1">
        <f t="shared" si="42"/>
        <v>0</v>
      </c>
      <c r="AY625" s="1" t="b">
        <f t="shared" si="43"/>
        <v>1</v>
      </c>
      <c r="AZ625" s="1" t="e">
        <f t="shared" si="44"/>
        <v>#REF!</v>
      </c>
    </row>
    <row r="626" spans="32:52" ht="15.75" customHeight="1" x14ac:dyDescent="0.2">
      <c r="AF626" s="16">
        <f t="shared" si="30"/>
        <v>0</v>
      </c>
      <c r="AG626" s="17">
        <f t="shared" si="31"/>
        <v>1</v>
      </c>
      <c r="AH626" s="17" t="e">
        <f t="shared" si="32"/>
        <v>#VALUE!</v>
      </c>
      <c r="AI626" s="18" t="e">
        <f>IFERROR(IF(L626="DA",0,IF(L626="TN",VALUE(LEFT(RIGHT(F626,4),1)),IFERROR(VLOOKUP(C626,#REF!,3,0),VLOOKUP(VALUE(C626),#REF!,3,0))*AG626)),AM626+AN626+AO626)</f>
        <v>#VALUE!</v>
      </c>
      <c r="AJ626" s="18">
        <f t="shared" si="33"/>
        <v>0</v>
      </c>
      <c r="AK626" s="19">
        <f t="shared" si="34"/>
        <v>0</v>
      </c>
      <c r="AM626" s="4" t="e">
        <f t="shared" si="35"/>
        <v>#VALUE!</v>
      </c>
      <c r="AN626" s="4" t="e">
        <f t="shared" si="36"/>
        <v>#VALUE!</v>
      </c>
      <c r="AO626" s="1" t="e">
        <f t="shared" si="37"/>
        <v>#VALUE!</v>
      </c>
      <c r="AP626" s="20" t="e">
        <f>VLOOKUP(C626,#REF!,4,0)</f>
        <v>#REF!</v>
      </c>
      <c r="AQ626" s="1">
        <f>IFERROR(VLOOKUP(AF626,#REF!,6,0),IF(AJ626&gt;1,AJ626-1,AJ626))</f>
        <v>0</v>
      </c>
      <c r="AR626" s="1">
        <f>IFERROR(VLOOKUP(AF626,#REF!,24,0),0)</f>
        <v>0</v>
      </c>
      <c r="AS626" s="1" t="e">
        <f t="shared" si="38"/>
        <v>#VALUE!</v>
      </c>
      <c r="AT626" s="1" t="e">
        <f t="shared" si="39"/>
        <v>#VALUE!</v>
      </c>
      <c r="AU626" s="1" t="e">
        <f t="shared" si="40"/>
        <v>#VALUE!</v>
      </c>
      <c r="AV626" s="21">
        <f t="shared" si="41"/>
        <v>0</v>
      </c>
      <c r="AW626" s="21" cm="1">
        <f t="array" ref="AW626">IF(L626="DATN",0,IF(L626="DA",IF(LEN(Q626)=0,0,0.2),IF(L626="TN",IF(H626="KSCQ",1,1.5), _xlfn.SWITCH(H626,"CN",1.5,"KSCQ",1.5,"CTTT",2,"HEDSPI",1.8,"Viet-Phap",1.8,"KSTN",1.8,"ThSKH",2,"ThSKT",2,"SIE",2,"LATS",2,"KSCLC",1.8,0))))</f>
        <v>0</v>
      </c>
      <c r="AX626" s="1">
        <f t="shared" si="42"/>
        <v>0</v>
      </c>
      <c r="AY626" s="1" t="b">
        <f t="shared" si="43"/>
        <v>1</v>
      </c>
      <c r="AZ626" s="1" t="e">
        <f t="shared" si="44"/>
        <v>#REF!</v>
      </c>
    </row>
    <row r="627" spans="32:52" ht="15.75" customHeight="1" x14ac:dyDescent="0.2">
      <c r="AF627" s="16">
        <f t="shared" si="30"/>
        <v>0</v>
      </c>
      <c r="AG627" s="17">
        <f t="shared" si="31"/>
        <v>1</v>
      </c>
      <c r="AH627" s="17" t="e">
        <f t="shared" si="32"/>
        <v>#VALUE!</v>
      </c>
      <c r="AI627" s="18" t="e">
        <f>IFERROR(IF(L627="DA",0,IF(L627="TN",VALUE(LEFT(RIGHT(F627,4),1)),IFERROR(VLOOKUP(C627,#REF!,3,0),VLOOKUP(VALUE(C627),#REF!,3,0))*AG627)),AM627+AN627+AO627)</f>
        <v>#VALUE!</v>
      </c>
      <c r="AJ627" s="18">
        <f t="shared" si="33"/>
        <v>0</v>
      </c>
      <c r="AK627" s="19">
        <f t="shared" si="34"/>
        <v>0</v>
      </c>
      <c r="AM627" s="4" t="e">
        <f t="shared" si="35"/>
        <v>#VALUE!</v>
      </c>
      <c r="AN627" s="4" t="e">
        <f t="shared" si="36"/>
        <v>#VALUE!</v>
      </c>
      <c r="AO627" s="1" t="e">
        <f t="shared" si="37"/>
        <v>#VALUE!</v>
      </c>
      <c r="AP627" s="20" t="e">
        <f>VLOOKUP(C627,#REF!,4,0)</f>
        <v>#REF!</v>
      </c>
      <c r="AQ627" s="1">
        <f>IFERROR(VLOOKUP(AF627,#REF!,6,0),IF(AJ627&gt;1,AJ627-1,AJ627))</f>
        <v>0</v>
      </c>
      <c r="AR627" s="1">
        <f>IFERROR(VLOOKUP(AF627,#REF!,24,0),0)</f>
        <v>0</v>
      </c>
      <c r="AS627" s="1" t="e">
        <f t="shared" si="38"/>
        <v>#VALUE!</v>
      </c>
      <c r="AT627" s="1" t="e">
        <f t="shared" si="39"/>
        <v>#VALUE!</v>
      </c>
      <c r="AU627" s="1" t="e">
        <f t="shared" si="40"/>
        <v>#VALUE!</v>
      </c>
      <c r="AV627" s="21">
        <f t="shared" si="41"/>
        <v>0</v>
      </c>
      <c r="AW627" s="21" cm="1">
        <f t="array" ref="AW627">IF(L627="DATN",0,IF(L627="DA",IF(LEN(Q627)=0,0,0.2),IF(L627="TN",IF(H627="KSCQ",1,1.5), _xlfn.SWITCH(H627,"CN",1.5,"KSCQ",1.5,"CTTT",2,"HEDSPI",1.8,"Viet-Phap",1.8,"KSTN",1.8,"ThSKH",2,"ThSKT",2,"SIE",2,"LATS",2,"KSCLC",1.8,0))))</f>
        <v>0</v>
      </c>
      <c r="AX627" s="1">
        <f t="shared" si="42"/>
        <v>0</v>
      </c>
      <c r="AY627" s="1" t="b">
        <f t="shared" si="43"/>
        <v>1</v>
      </c>
      <c r="AZ627" s="1" t="e">
        <f t="shared" si="44"/>
        <v>#REF!</v>
      </c>
    </row>
    <row r="628" spans="32:52" ht="15.75" customHeight="1" x14ac:dyDescent="0.2">
      <c r="AF628" s="16">
        <f t="shared" si="30"/>
        <v>0</v>
      </c>
      <c r="AG628" s="17">
        <f t="shared" si="31"/>
        <v>1</v>
      </c>
      <c r="AH628" s="17" t="e">
        <f t="shared" si="32"/>
        <v>#VALUE!</v>
      </c>
      <c r="AI628" s="18" t="e">
        <f>IFERROR(IF(L628="DA",0,IF(L628="TN",VALUE(LEFT(RIGHT(F628,4),1)),IFERROR(VLOOKUP(C628,#REF!,3,0),VLOOKUP(VALUE(C628),#REF!,3,0))*AG628)),AM628+AN628+AO628)</f>
        <v>#VALUE!</v>
      </c>
      <c r="AJ628" s="18">
        <f t="shared" si="33"/>
        <v>0</v>
      </c>
      <c r="AK628" s="19">
        <f t="shared" si="34"/>
        <v>0</v>
      </c>
      <c r="AM628" s="4" t="e">
        <f t="shared" si="35"/>
        <v>#VALUE!</v>
      </c>
      <c r="AN628" s="4" t="e">
        <f t="shared" si="36"/>
        <v>#VALUE!</v>
      </c>
      <c r="AO628" s="1" t="e">
        <f t="shared" si="37"/>
        <v>#VALUE!</v>
      </c>
      <c r="AP628" s="20" t="e">
        <f>VLOOKUP(C628,#REF!,4,0)</f>
        <v>#REF!</v>
      </c>
      <c r="AQ628" s="1">
        <f>IFERROR(VLOOKUP(AF628,#REF!,6,0),IF(AJ628&gt;1,AJ628-1,AJ628))</f>
        <v>0</v>
      </c>
      <c r="AR628" s="1">
        <f>IFERROR(VLOOKUP(AF628,#REF!,24,0),0)</f>
        <v>0</v>
      </c>
      <c r="AS628" s="1" t="e">
        <f t="shared" si="38"/>
        <v>#VALUE!</v>
      </c>
      <c r="AT628" s="1" t="e">
        <f t="shared" si="39"/>
        <v>#VALUE!</v>
      </c>
      <c r="AU628" s="1" t="e">
        <f t="shared" si="40"/>
        <v>#VALUE!</v>
      </c>
      <c r="AV628" s="21">
        <f t="shared" si="41"/>
        <v>0</v>
      </c>
      <c r="AW628" s="21" cm="1">
        <f t="array" ref="AW628">IF(L628="DATN",0,IF(L628="DA",IF(LEN(Q628)=0,0,0.2),IF(L628="TN",IF(H628="KSCQ",1,1.5), _xlfn.SWITCH(H628,"CN",1.5,"KSCQ",1.5,"CTTT",2,"HEDSPI",1.8,"Viet-Phap",1.8,"KSTN",1.8,"ThSKH",2,"ThSKT",2,"SIE",2,"LATS",2,"KSCLC",1.8,0))))</f>
        <v>0</v>
      </c>
      <c r="AX628" s="1">
        <f t="shared" si="42"/>
        <v>0</v>
      </c>
      <c r="AY628" s="1" t="b">
        <f t="shared" si="43"/>
        <v>1</v>
      </c>
      <c r="AZ628" s="1" t="e">
        <f t="shared" si="44"/>
        <v>#REF!</v>
      </c>
    </row>
    <row r="629" spans="32:52" ht="15.75" customHeight="1" x14ac:dyDescent="0.2">
      <c r="AF629" s="16">
        <f t="shared" si="30"/>
        <v>0</v>
      </c>
      <c r="AG629" s="17">
        <f t="shared" si="31"/>
        <v>1</v>
      </c>
      <c r="AH629" s="17" t="e">
        <f t="shared" si="32"/>
        <v>#VALUE!</v>
      </c>
      <c r="AI629" s="18" t="e">
        <f>IFERROR(IF(L629="DA",0,IF(L629="TN",VALUE(LEFT(RIGHT(F629,4),1)),IFERROR(VLOOKUP(C629,#REF!,3,0),VLOOKUP(VALUE(C629),#REF!,3,0))*AG629)),AM629+AN629+AO629)</f>
        <v>#VALUE!</v>
      </c>
      <c r="AJ629" s="18">
        <f t="shared" si="33"/>
        <v>0</v>
      </c>
      <c r="AK629" s="19">
        <f t="shared" si="34"/>
        <v>0</v>
      </c>
      <c r="AM629" s="4" t="e">
        <f t="shared" si="35"/>
        <v>#VALUE!</v>
      </c>
      <c r="AN629" s="4" t="e">
        <f t="shared" si="36"/>
        <v>#VALUE!</v>
      </c>
      <c r="AO629" s="1" t="e">
        <f t="shared" si="37"/>
        <v>#VALUE!</v>
      </c>
      <c r="AP629" s="20" t="e">
        <f>VLOOKUP(C629,#REF!,4,0)</f>
        <v>#REF!</v>
      </c>
      <c r="AQ629" s="1">
        <f>IFERROR(VLOOKUP(AF629,#REF!,6,0),IF(AJ629&gt;1,AJ629-1,AJ629))</f>
        <v>0</v>
      </c>
      <c r="AR629" s="1">
        <f>IFERROR(VLOOKUP(AF629,#REF!,24,0),0)</f>
        <v>0</v>
      </c>
      <c r="AS629" s="1" t="e">
        <f t="shared" si="38"/>
        <v>#VALUE!</v>
      </c>
      <c r="AT629" s="1" t="e">
        <f t="shared" si="39"/>
        <v>#VALUE!</v>
      </c>
      <c r="AU629" s="1" t="e">
        <f t="shared" si="40"/>
        <v>#VALUE!</v>
      </c>
      <c r="AV629" s="21">
        <f t="shared" si="41"/>
        <v>0</v>
      </c>
      <c r="AW629" s="21" cm="1">
        <f t="array" ref="AW629">IF(L629="DATN",0,IF(L629="DA",IF(LEN(Q629)=0,0,0.2),IF(L629="TN",IF(H629="KSCQ",1,1.5), _xlfn.SWITCH(H629,"CN",1.5,"KSCQ",1.5,"CTTT",2,"HEDSPI",1.8,"Viet-Phap",1.8,"KSTN",1.8,"ThSKH",2,"ThSKT",2,"SIE",2,"LATS",2,"KSCLC",1.8,0))))</f>
        <v>0</v>
      </c>
      <c r="AX629" s="1">
        <f t="shared" si="42"/>
        <v>0</v>
      </c>
      <c r="AY629" s="1" t="b">
        <f t="shared" si="43"/>
        <v>1</v>
      </c>
      <c r="AZ629" s="1" t="e">
        <f t="shared" si="44"/>
        <v>#REF!</v>
      </c>
    </row>
    <row r="630" spans="32:52" ht="15.75" customHeight="1" x14ac:dyDescent="0.2">
      <c r="AF630" s="16">
        <f t="shared" si="30"/>
        <v>0</v>
      </c>
      <c r="AG630" s="17">
        <f t="shared" si="31"/>
        <v>1</v>
      </c>
      <c r="AH630" s="17" t="e">
        <f t="shared" si="32"/>
        <v>#VALUE!</v>
      </c>
      <c r="AI630" s="18" t="e">
        <f>IFERROR(IF(L630="DA",0,IF(L630="TN",VALUE(LEFT(RIGHT(F630,4),1)),IFERROR(VLOOKUP(C630,#REF!,3,0),VLOOKUP(VALUE(C630),#REF!,3,0))*AG630)),AM630+AN630+AO630)</f>
        <v>#VALUE!</v>
      </c>
      <c r="AJ630" s="18">
        <f t="shared" si="33"/>
        <v>0</v>
      </c>
      <c r="AK630" s="19">
        <f t="shared" si="34"/>
        <v>0</v>
      </c>
      <c r="AM630" s="4" t="e">
        <f t="shared" si="35"/>
        <v>#VALUE!</v>
      </c>
      <c r="AN630" s="4" t="e">
        <f t="shared" si="36"/>
        <v>#VALUE!</v>
      </c>
      <c r="AO630" s="1" t="e">
        <f t="shared" si="37"/>
        <v>#VALUE!</v>
      </c>
      <c r="AP630" s="20" t="e">
        <f>VLOOKUP(C630,#REF!,4,0)</f>
        <v>#REF!</v>
      </c>
      <c r="AQ630" s="1">
        <f>IFERROR(VLOOKUP(AF630,#REF!,6,0),IF(AJ630&gt;1,AJ630-1,AJ630))</f>
        <v>0</v>
      </c>
      <c r="AR630" s="1">
        <f>IFERROR(VLOOKUP(AF630,#REF!,24,0),0)</f>
        <v>0</v>
      </c>
      <c r="AS630" s="1" t="e">
        <f t="shared" si="38"/>
        <v>#VALUE!</v>
      </c>
      <c r="AT630" s="1" t="e">
        <f t="shared" si="39"/>
        <v>#VALUE!</v>
      </c>
      <c r="AU630" s="1" t="e">
        <f t="shared" si="40"/>
        <v>#VALUE!</v>
      </c>
      <c r="AV630" s="21">
        <f t="shared" si="41"/>
        <v>0</v>
      </c>
      <c r="AW630" s="21" cm="1">
        <f t="array" ref="AW630">IF(L630="DATN",0,IF(L630="DA",IF(LEN(Q630)=0,0,0.2),IF(L630="TN",IF(H630="KSCQ",1,1.5), _xlfn.SWITCH(H630,"CN",1.5,"KSCQ",1.5,"CTTT",2,"HEDSPI",1.8,"Viet-Phap",1.8,"KSTN",1.8,"ThSKH",2,"ThSKT",2,"SIE",2,"LATS",2,"KSCLC",1.8,0))))</f>
        <v>0</v>
      </c>
      <c r="AX630" s="1">
        <f t="shared" si="42"/>
        <v>0</v>
      </c>
      <c r="AY630" s="1" t="b">
        <f t="shared" si="43"/>
        <v>1</v>
      </c>
      <c r="AZ630" s="1" t="e">
        <f t="shared" si="44"/>
        <v>#REF!</v>
      </c>
    </row>
    <row r="631" spans="32:52" ht="15.75" customHeight="1" x14ac:dyDescent="0.2">
      <c r="AF631" s="16">
        <f t="shared" si="30"/>
        <v>0</v>
      </c>
      <c r="AG631" s="17">
        <f t="shared" si="31"/>
        <v>1</v>
      </c>
      <c r="AH631" s="17" t="e">
        <f t="shared" si="32"/>
        <v>#VALUE!</v>
      </c>
      <c r="AI631" s="18" t="e">
        <f>IFERROR(IF(L631="DA",0,IF(L631="TN",VALUE(LEFT(RIGHT(F631,4),1)),IFERROR(VLOOKUP(C631,#REF!,3,0),VLOOKUP(VALUE(C631),#REF!,3,0))*AG631)),AM631+AN631+AO631)</f>
        <v>#VALUE!</v>
      </c>
      <c r="AJ631" s="18">
        <f t="shared" si="33"/>
        <v>0</v>
      </c>
      <c r="AK631" s="19">
        <f t="shared" si="34"/>
        <v>0</v>
      </c>
      <c r="AM631" s="4" t="e">
        <f t="shared" si="35"/>
        <v>#VALUE!</v>
      </c>
      <c r="AN631" s="4" t="e">
        <f t="shared" si="36"/>
        <v>#VALUE!</v>
      </c>
      <c r="AO631" s="1" t="e">
        <f t="shared" si="37"/>
        <v>#VALUE!</v>
      </c>
      <c r="AP631" s="20" t="e">
        <f>VLOOKUP(C631,#REF!,4,0)</f>
        <v>#REF!</v>
      </c>
      <c r="AQ631" s="1">
        <f>IFERROR(VLOOKUP(AF631,#REF!,6,0),IF(AJ631&gt;1,AJ631-1,AJ631))</f>
        <v>0</v>
      </c>
      <c r="AR631" s="1">
        <f>IFERROR(VLOOKUP(AF631,#REF!,24,0),0)</f>
        <v>0</v>
      </c>
      <c r="AS631" s="1" t="e">
        <f t="shared" si="38"/>
        <v>#VALUE!</v>
      </c>
      <c r="AT631" s="1" t="e">
        <f t="shared" si="39"/>
        <v>#VALUE!</v>
      </c>
      <c r="AU631" s="1" t="e">
        <f t="shared" si="40"/>
        <v>#VALUE!</v>
      </c>
      <c r="AV631" s="21">
        <f t="shared" si="41"/>
        <v>0</v>
      </c>
      <c r="AW631" s="21" cm="1">
        <f t="array" ref="AW631">IF(L631="DATN",0,IF(L631="DA",IF(LEN(Q631)=0,0,0.2),IF(L631="TN",IF(H631="KSCQ",1,1.5), _xlfn.SWITCH(H631,"CN",1.5,"KSCQ",1.5,"CTTT",2,"HEDSPI",1.8,"Viet-Phap",1.8,"KSTN",1.8,"ThSKH",2,"ThSKT",2,"SIE",2,"LATS",2,"KSCLC",1.8,0))))</f>
        <v>0</v>
      </c>
      <c r="AX631" s="1">
        <f t="shared" si="42"/>
        <v>0</v>
      </c>
      <c r="AY631" s="1" t="b">
        <f t="shared" si="43"/>
        <v>1</v>
      </c>
      <c r="AZ631" s="1" t="e">
        <f t="shared" si="44"/>
        <v>#REF!</v>
      </c>
    </row>
    <row r="632" spans="32:52" ht="15.75" customHeight="1" x14ac:dyDescent="0.2">
      <c r="AF632" s="16">
        <f t="shared" si="30"/>
        <v>0</v>
      </c>
      <c r="AG632" s="17">
        <f t="shared" si="31"/>
        <v>1</v>
      </c>
      <c r="AH632" s="17" t="e">
        <f t="shared" si="32"/>
        <v>#VALUE!</v>
      </c>
      <c r="AI632" s="18" t="e">
        <f>IFERROR(IF(L632="DA",0,IF(L632="TN",VALUE(LEFT(RIGHT(F632,4),1)),IFERROR(VLOOKUP(C632,#REF!,3,0),VLOOKUP(VALUE(C632),#REF!,3,0))*AG632)),AM632+AN632+AO632)</f>
        <v>#VALUE!</v>
      </c>
      <c r="AJ632" s="18">
        <f t="shared" si="33"/>
        <v>0</v>
      </c>
      <c r="AK632" s="19">
        <f t="shared" si="34"/>
        <v>0</v>
      </c>
      <c r="AM632" s="4" t="e">
        <f t="shared" si="35"/>
        <v>#VALUE!</v>
      </c>
      <c r="AN632" s="4" t="e">
        <f t="shared" si="36"/>
        <v>#VALUE!</v>
      </c>
      <c r="AO632" s="1" t="e">
        <f t="shared" si="37"/>
        <v>#VALUE!</v>
      </c>
      <c r="AP632" s="20" t="e">
        <f>VLOOKUP(C632,#REF!,4,0)</f>
        <v>#REF!</v>
      </c>
      <c r="AQ632" s="1">
        <f>IFERROR(VLOOKUP(AF632,#REF!,6,0),IF(AJ632&gt;1,AJ632-1,AJ632))</f>
        <v>0</v>
      </c>
      <c r="AR632" s="1">
        <f>IFERROR(VLOOKUP(AF632,#REF!,24,0),0)</f>
        <v>0</v>
      </c>
      <c r="AS632" s="1" t="e">
        <f t="shared" si="38"/>
        <v>#VALUE!</v>
      </c>
      <c r="AT632" s="1" t="e">
        <f t="shared" si="39"/>
        <v>#VALUE!</v>
      </c>
      <c r="AU632" s="1" t="e">
        <f t="shared" si="40"/>
        <v>#VALUE!</v>
      </c>
      <c r="AV632" s="21">
        <f t="shared" si="41"/>
        <v>0</v>
      </c>
      <c r="AW632" s="21" cm="1">
        <f t="array" ref="AW632">IF(L632="DATN",0,IF(L632="DA",IF(LEN(Q632)=0,0,0.2),IF(L632="TN",IF(H632="KSCQ",1,1.5), _xlfn.SWITCH(H632,"CN",1.5,"KSCQ",1.5,"CTTT",2,"HEDSPI",1.8,"Viet-Phap",1.8,"KSTN",1.8,"ThSKH",2,"ThSKT",2,"SIE",2,"LATS",2,"KSCLC",1.8,0))))</f>
        <v>0</v>
      </c>
      <c r="AX632" s="1">
        <f t="shared" si="42"/>
        <v>0</v>
      </c>
      <c r="AY632" s="1" t="b">
        <f t="shared" si="43"/>
        <v>1</v>
      </c>
      <c r="AZ632" s="1" t="e">
        <f t="shared" si="44"/>
        <v>#REF!</v>
      </c>
    </row>
    <row r="633" spans="32:52" ht="15.75" customHeight="1" x14ac:dyDescent="0.2">
      <c r="AF633" s="16">
        <f t="shared" si="30"/>
        <v>0</v>
      </c>
      <c r="AG633" s="17">
        <f t="shared" si="31"/>
        <v>1</v>
      </c>
      <c r="AH633" s="17" t="e">
        <f t="shared" si="32"/>
        <v>#VALUE!</v>
      </c>
      <c r="AI633" s="18" t="e">
        <f>IFERROR(IF(L633="DA",0,IF(L633="TN",VALUE(LEFT(RIGHT(F633,4),1)),IFERROR(VLOOKUP(C633,#REF!,3,0),VLOOKUP(VALUE(C633),#REF!,3,0))*AG633)),AM633+AN633+AO633)</f>
        <v>#VALUE!</v>
      </c>
      <c r="AJ633" s="18">
        <f t="shared" si="33"/>
        <v>0</v>
      </c>
      <c r="AK633" s="19">
        <f t="shared" si="34"/>
        <v>0</v>
      </c>
      <c r="AM633" s="4" t="e">
        <f t="shared" si="35"/>
        <v>#VALUE!</v>
      </c>
      <c r="AN633" s="4" t="e">
        <f t="shared" si="36"/>
        <v>#VALUE!</v>
      </c>
      <c r="AO633" s="1" t="e">
        <f t="shared" si="37"/>
        <v>#VALUE!</v>
      </c>
      <c r="AP633" s="20" t="e">
        <f>VLOOKUP(C633,#REF!,4,0)</f>
        <v>#REF!</v>
      </c>
      <c r="AQ633" s="1">
        <f>IFERROR(VLOOKUP(AF633,#REF!,6,0),IF(AJ633&gt;1,AJ633-1,AJ633))</f>
        <v>0</v>
      </c>
      <c r="AR633" s="1">
        <f>IFERROR(VLOOKUP(AF633,#REF!,24,0),0)</f>
        <v>0</v>
      </c>
      <c r="AS633" s="1" t="e">
        <f t="shared" si="38"/>
        <v>#VALUE!</v>
      </c>
      <c r="AT633" s="1" t="e">
        <f t="shared" si="39"/>
        <v>#VALUE!</v>
      </c>
      <c r="AU633" s="1" t="e">
        <f t="shared" si="40"/>
        <v>#VALUE!</v>
      </c>
      <c r="AV633" s="21">
        <f t="shared" si="41"/>
        <v>0</v>
      </c>
      <c r="AW633" s="21" cm="1">
        <f t="array" ref="AW633">IF(L633="DATN",0,IF(L633="DA",IF(LEN(Q633)=0,0,0.2),IF(L633="TN",IF(H633="KSCQ",1,1.5), _xlfn.SWITCH(H633,"CN",1.5,"KSCQ",1.5,"CTTT",2,"HEDSPI",1.8,"Viet-Phap",1.8,"KSTN",1.8,"ThSKH",2,"ThSKT",2,"SIE",2,"LATS",2,"KSCLC",1.8,0))))</f>
        <v>0</v>
      </c>
      <c r="AX633" s="1">
        <f t="shared" si="42"/>
        <v>0</v>
      </c>
      <c r="AY633" s="1" t="b">
        <f t="shared" si="43"/>
        <v>1</v>
      </c>
      <c r="AZ633" s="1" t="e">
        <f t="shared" si="44"/>
        <v>#REF!</v>
      </c>
    </row>
    <row r="634" spans="32:52" ht="15.75" customHeight="1" x14ac:dyDescent="0.2">
      <c r="AF634" s="16">
        <f t="shared" si="30"/>
        <v>0</v>
      </c>
      <c r="AG634" s="17">
        <f t="shared" si="31"/>
        <v>1</v>
      </c>
      <c r="AH634" s="17" t="e">
        <f t="shared" si="32"/>
        <v>#VALUE!</v>
      </c>
      <c r="AI634" s="18" t="e">
        <f>IFERROR(IF(L634="DA",0,IF(L634="TN",VALUE(LEFT(RIGHT(F634,4),1)),IFERROR(VLOOKUP(C634,#REF!,3,0),VLOOKUP(VALUE(C634),#REF!,3,0))*AG634)),AM634+AN634+AO634)</f>
        <v>#VALUE!</v>
      </c>
      <c r="AJ634" s="18">
        <f t="shared" si="33"/>
        <v>0</v>
      </c>
      <c r="AK634" s="19">
        <f t="shared" si="34"/>
        <v>0</v>
      </c>
      <c r="AM634" s="4" t="e">
        <f t="shared" si="35"/>
        <v>#VALUE!</v>
      </c>
      <c r="AN634" s="4" t="e">
        <f t="shared" si="36"/>
        <v>#VALUE!</v>
      </c>
      <c r="AO634" s="1" t="e">
        <f t="shared" si="37"/>
        <v>#VALUE!</v>
      </c>
      <c r="AP634" s="20" t="e">
        <f>VLOOKUP(C634,#REF!,4,0)</f>
        <v>#REF!</v>
      </c>
      <c r="AQ634" s="1">
        <f>IFERROR(VLOOKUP(AF634,#REF!,6,0),IF(AJ634&gt;1,AJ634-1,AJ634))</f>
        <v>0</v>
      </c>
      <c r="AR634" s="1">
        <f>IFERROR(VLOOKUP(AF634,#REF!,24,0),0)</f>
        <v>0</v>
      </c>
      <c r="AS634" s="1" t="e">
        <f t="shared" si="38"/>
        <v>#VALUE!</v>
      </c>
      <c r="AT634" s="1" t="e">
        <f t="shared" si="39"/>
        <v>#VALUE!</v>
      </c>
      <c r="AU634" s="1" t="e">
        <f t="shared" si="40"/>
        <v>#VALUE!</v>
      </c>
      <c r="AV634" s="21">
        <f t="shared" si="41"/>
        <v>0</v>
      </c>
      <c r="AW634" s="21" cm="1">
        <f t="array" ref="AW634">IF(L634="DATN",0,IF(L634="DA",IF(LEN(Q634)=0,0,0.2),IF(L634="TN",IF(H634="KSCQ",1,1.5), _xlfn.SWITCH(H634,"CN",1.5,"KSCQ",1.5,"CTTT",2,"HEDSPI",1.8,"Viet-Phap",1.8,"KSTN",1.8,"ThSKH",2,"ThSKT",2,"SIE",2,"LATS",2,"KSCLC",1.8,0))))</f>
        <v>0</v>
      </c>
      <c r="AX634" s="1">
        <f t="shared" si="42"/>
        <v>0</v>
      </c>
      <c r="AY634" s="1" t="b">
        <f t="shared" si="43"/>
        <v>1</v>
      </c>
      <c r="AZ634" s="1" t="e">
        <f t="shared" si="44"/>
        <v>#REF!</v>
      </c>
    </row>
    <row r="635" spans="32:52" ht="15.75" customHeight="1" x14ac:dyDescent="0.2">
      <c r="AF635" s="16">
        <f t="shared" si="30"/>
        <v>0</v>
      </c>
      <c r="AG635" s="17">
        <f t="shared" si="31"/>
        <v>1</v>
      </c>
      <c r="AH635" s="17" t="e">
        <f t="shared" si="32"/>
        <v>#VALUE!</v>
      </c>
      <c r="AI635" s="18" t="e">
        <f>IFERROR(IF(L635="DA",0,IF(L635="TN",VALUE(LEFT(RIGHT(F635,4),1)),IFERROR(VLOOKUP(C635,#REF!,3,0),VLOOKUP(VALUE(C635),#REF!,3,0))*AG635)),AM635+AN635+AO635)</f>
        <v>#VALUE!</v>
      </c>
      <c r="AJ635" s="18">
        <f t="shared" si="33"/>
        <v>0</v>
      </c>
      <c r="AK635" s="19">
        <f t="shared" si="34"/>
        <v>0</v>
      </c>
      <c r="AM635" s="4" t="e">
        <f t="shared" si="35"/>
        <v>#VALUE!</v>
      </c>
      <c r="AN635" s="4" t="e">
        <f t="shared" si="36"/>
        <v>#VALUE!</v>
      </c>
      <c r="AO635" s="1" t="e">
        <f t="shared" si="37"/>
        <v>#VALUE!</v>
      </c>
      <c r="AP635" s="20" t="e">
        <f>VLOOKUP(C635,#REF!,4,0)</f>
        <v>#REF!</v>
      </c>
      <c r="AQ635" s="1">
        <f>IFERROR(VLOOKUP(AF635,#REF!,6,0),IF(AJ635&gt;1,AJ635-1,AJ635))</f>
        <v>0</v>
      </c>
      <c r="AR635" s="1">
        <f>IFERROR(VLOOKUP(AF635,#REF!,24,0),0)</f>
        <v>0</v>
      </c>
      <c r="AS635" s="1" t="e">
        <f t="shared" si="38"/>
        <v>#VALUE!</v>
      </c>
      <c r="AT635" s="1" t="e">
        <f t="shared" si="39"/>
        <v>#VALUE!</v>
      </c>
      <c r="AU635" s="1" t="e">
        <f t="shared" si="40"/>
        <v>#VALUE!</v>
      </c>
      <c r="AV635" s="21">
        <f t="shared" si="41"/>
        <v>0</v>
      </c>
      <c r="AW635" s="21" cm="1">
        <f t="array" ref="AW635">IF(L635="DATN",0,IF(L635="DA",IF(LEN(Q635)=0,0,0.2),IF(L635="TN",IF(H635="KSCQ",1,1.5), _xlfn.SWITCH(H635,"CN",1.5,"KSCQ",1.5,"CTTT",2,"HEDSPI",1.8,"Viet-Phap",1.8,"KSTN",1.8,"ThSKH",2,"ThSKT",2,"SIE",2,"LATS",2,"KSCLC",1.8,0))))</f>
        <v>0</v>
      </c>
      <c r="AX635" s="1">
        <f t="shared" si="42"/>
        <v>0</v>
      </c>
      <c r="AY635" s="1" t="b">
        <f t="shared" si="43"/>
        <v>1</v>
      </c>
      <c r="AZ635" s="1" t="e">
        <f t="shared" si="44"/>
        <v>#REF!</v>
      </c>
    </row>
    <row r="636" spans="32:52" ht="15.75" customHeight="1" x14ac:dyDescent="0.2">
      <c r="AF636" s="16">
        <f t="shared" si="30"/>
        <v>0</v>
      </c>
      <c r="AG636" s="17">
        <f t="shared" si="31"/>
        <v>1</v>
      </c>
      <c r="AH636" s="17" t="e">
        <f t="shared" si="32"/>
        <v>#VALUE!</v>
      </c>
      <c r="AI636" s="18" t="e">
        <f>IFERROR(IF(L636="DA",0,IF(L636="TN",VALUE(LEFT(RIGHT(F636,4),1)),IFERROR(VLOOKUP(C636,#REF!,3,0),VLOOKUP(VALUE(C636),#REF!,3,0))*AG636)),AM636+AN636+AO636)</f>
        <v>#VALUE!</v>
      </c>
      <c r="AJ636" s="18">
        <f t="shared" si="33"/>
        <v>0</v>
      </c>
      <c r="AK636" s="19">
        <f t="shared" si="34"/>
        <v>0</v>
      </c>
      <c r="AM636" s="4" t="e">
        <f t="shared" si="35"/>
        <v>#VALUE!</v>
      </c>
      <c r="AN636" s="4" t="e">
        <f t="shared" si="36"/>
        <v>#VALUE!</v>
      </c>
      <c r="AO636" s="1" t="e">
        <f t="shared" si="37"/>
        <v>#VALUE!</v>
      </c>
      <c r="AP636" s="20" t="e">
        <f>VLOOKUP(C636,#REF!,4,0)</f>
        <v>#REF!</v>
      </c>
      <c r="AQ636" s="1">
        <f>IFERROR(VLOOKUP(AF636,#REF!,6,0),IF(AJ636&gt;1,AJ636-1,AJ636))</f>
        <v>0</v>
      </c>
      <c r="AR636" s="1">
        <f>IFERROR(VLOOKUP(AF636,#REF!,24,0),0)</f>
        <v>0</v>
      </c>
      <c r="AS636" s="1" t="e">
        <f t="shared" si="38"/>
        <v>#VALUE!</v>
      </c>
      <c r="AT636" s="1" t="e">
        <f t="shared" si="39"/>
        <v>#VALUE!</v>
      </c>
      <c r="AU636" s="1" t="e">
        <f t="shared" si="40"/>
        <v>#VALUE!</v>
      </c>
      <c r="AV636" s="21">
        <f t="shared" si="41"/>
        <v>0</v>
      </c>
      <c r="AW636" s="21" cm="1">
        <f t="array" ref="AW636">IF(L636="DATN",0,IF(L636="DA",IF(LEN(Q636)=0,0,0.2),IF(L636="TN",IF(H636="KSCQ",1,1.5), _xlfn.SWITCH(H636,"CN",1.5,"KSCQ",1.5,"CTTT",2,"HEDSPI",1.8,"Viet-Phap",1.8,"KSTN",1.8,"ThSKH",2,"ThSKT",2,"SIE",2,"LATS",2,"KSCLC",1.8,0))))</f>
        <v>0</v>
      </c>
      <c r="AX636" s="1">
        <f t="shared" si="42"/>
        <v>0</v>
      </c>
      <c r="AY636" s="1" t="b">
        <f t="shared" si="43"/>
        <v>1</v>
      </c>
      <c r="AZ636" s="1" t="e">
        <f t="shared" si="44"/>
        <v>#REF!</v>
      </c>
    </row>
    <row r="637" spans="32:52" ht="15.75" customHeight="1" x14ac:dyDescent="0.2">
      <c r="AF637" s="16">
        <f t="shared" si="30"/>
        <v>0</v>
      </c>
      <c r="AG637" s="17">
        <f t="shared" si="31"/>
        <v>1</v>
      </c>
      <c r="AH637" s="17" t="e">
        <f t="shared" si="32"/>
        <v>#VALUE!</v>
      </c>
      <c r="AI637" s="18" t="e">
        <f>IFERROR(IF(L637="DA",0,IF(L637="TN",VALUE(LEFT(RIGHT(F637,4),1)),IFERROR(VLOOKUP(C637,#REF!,3,0),VLOOKUP(VALUE(C637),#REF!,3,0))*AG637)),AM637+AN637+AO637)</f>
        <v>#VALUE!</v>
      </c>
      <c r="AJ637" s="18">
        <f t="shared" si="33"/>
        <v>0</v>
      </c>
      <c r="AK637" s="19">
        <f t="shared" si="34"/>
        <v>0</v>
      </c>
      <c r="AM637" s="4" t="e">
        <f t="shared" si="35"/>
        <v>#VALUE!</v>
      </c>
      <c r="AN637" s="4" t="e">
        <f t="shared" si="36"/>
        <v>#VALUE!</v>
      </c>
      <c r="AO637" s="1" t="e">
        <f t="shared" si="37"/>
        <v>#VALUE!</v>
      </c>
      <c r="AP637" s="20" t="e">
        <f>VLOOKUP(C637,#REF!,4,0)</f>
        <v>#REF!</v>
      </c>
      <c r="AQ637" s="1">
        <f>IFERROR(VLOOKUP(AF637,#REF!,6,0),IF(AJ637&gt;1,AJ637-1,AJ637))</f>
        <v>0</v>
      </c>
      <c r="AR637" s="1">
        <f>IFERROR(VLOOKUP(AF637,#REF!,24,0),0)</f>
        <v>0</v>
      </c>
      <c r="AS637" s="1" t="e">
        <f t="shared" si="38"/>
        <v>#VALUE!</v>
      </c>
      <c r="AT637" s="1" t="e">
        <f t="shared" si="39"/>
        <v>#VALUE!</v>
      </c>
      <c r="AU637" s="1" t="e">
        <f t="shared" si="40"/>
        <v>#VALUE!</v>
      </c>
      <c r="AV637" s="21">
        <f t="shared" si="41"/>
        <v>0</v>
      </c>
      <c r="AW637" s="21" cm="1">
        <f t="array" ref="AW637">IF(L637="DATN",0,IF(L637="DA",IF(LEN(Q637)=0,0,0.2),IF(L637="TN",IF(H637="KSCQ",1,1.5), _xlfn.SWITCH(H637,"CN",1.5,"KSCQ",1.5,"CTTT",2,"HEDSPI",1.8,"Viet-Phap",1.8,"KSTN",1.8,"ThSKH",2,"ThSKT",2,"SIE",2,"LATS",2,"KSCLC",1.8,0))))</f>
        <v>0</v>
      </c>
      <c r="AX637" s="1">
        <f t="shared" si="42"/>
        <v>0</v>
      </c>
      <c r="AY637" s="1" t="b">
        <f t="shared" si="43"/>
        <v>1</v>
      </c>
      <c r="AZ637" s="1" t="e">
        <f t="shared" si="44"/>
        <v>#REF!</v>
      </c>
    </row>
    <row r="638" spans="32:52" ht="15.75" customHeight="1" x14ac:dyDescent="0.2">
      <c r="AF638" s="16">
        <f t="shared" si="30"/>
        <v>0</v>
      </c>
      <c r="AG638" s="17">
        <f t="shared" si="31"/>
        <v>1</v>
      </c>
      <c r="AH638" s="17" t="e">
        <f t="shared" si="32"/>
        <v>#VALUE!</v>
      </c>
      <c r="AI638" s="18" t="e">
        <f>IFERROR(IF(L638="DA",0,IF(L638="TN",VALUE(LEFT(RIGHT(F638,4),1)),IFERROR(VLOOKUP(C638,#REF!,3,0),VLOOKUP(VALUE(C638),#REF!,3,0))*AG638)),AM638+AN638+AO638)</f>
        <v>#VALUE!</v>
      </c>
      <c r="AJ638" s="18">
        <f t="shared" si="33"/>
        <v>0</v>
      </c>
      <c r="AK638" s="19">
        <f t="shared" si="34"/>
        <v>0</v>
      </c>
      <c r="AM638" s="4" t="e">
        <f t="shared" si="35"/>
        <v>#VALUE!</v>
      </c>
      <c r="AN638" s="4" t="e">
        <f t="shared" si="36"/>
        <v>#VALUE!</v>
      </c>
      <c r="AO638" s="1" t="e">
        <f t="shared" si="37"/>
        <v>#VALUE!</v>
      </c>
      <c r="AP638" s="20" t="e">
        <f>VLOOKUP(C638,#REF!,4,0)</f>
        <v>#REF!</v>
      </c>
      <c r="AQ638" s="1">
        <f>IFERROR(VLOOKUP(AF638,#REF!,6,0),IF(AJ638&gt;1,AJ638-1,AJ638))</f>
        <v>0</v>
      </c>
      <c r="AR638" s="1">
        <f>IFERROR(VLOOKUP(AF638,#REF!,24,0),0)</f>
        <v>0</v>
      </c>
      <c r="AS638" s="1" t="e">
        <f t="shared" si="38"/>
        <v>#VALUE!</v>
      </c>
      <c r="AT638" s="1" t="e">
        <f t="shared" si="39"/>
        <v>#VALUE!</v>
      </c>
      <c r="AU638" s="1" t="e">
        <f t="shared" si="40"/>
        <v>#VALUE!</v>
      </c>
      <c r="AV638" s="21">
        <f t="shared" si="41"/>
        <v>0</v>
      </c>
      <c r="AW638" s="21" cm="1">
        <f t="array" ref="AW638">IF(L638="DATN",0,IF(L638="DA",IF(LEN(Q638)=0,0,0.2),IF(L638="TN",IF(H638="KSCQ",1,1.5), _xlfn.SWITCH(H638,"CN",1.5,"KSCQ",1.5,"CTTT",2,"HEDSPI",1.8,"Viet-Phap",1.8,"KSTN",1.8,"ThSKH",2,"ThSKT",2,"SIE",2,"LATS",2,"KSCLC",1.8,0))))</f>
        <v>0</v>
      </c>
      <c r="AX638" s="1">
        <f t="shared" si="42"/>
        <v>0</v>
      </c>
      <c r="AY638" s="1" t="b">
        <f t="shared" si="43"/>
        <v>1</v>
      </c>
      <c r="AZ638" s="1" t="e">
        <f t="shared" si="44"/>
        <v>#REF!</v>
      </c>
    </row>
    <row r="639" spans="32:52" ht="15.75" customHeight="1" x14ac:dyDescent="0.2">
      <c r="AF639" s="16">
        <f t="shared" si="30"/>
        <v>0</v>
      </c>
      <c r="AG639" s="17">
        <f t="shared" si="31"/>
        <v>1</v>
      </c>
      <c r="AH639" s="17" t="e">
        <f t="shared" si="32"/>
        <v>#VALUE!</v>
      </c>
      <c r="AI639" s="18" t="e">
        <f>IFERROR(IF(L639="DA",0,IF(L639="TN",VALUE(LEFT(RIGHT(F639,4),1)),IFERROR(VLOOKUP(C639,#REF!,3,0),VLOOKUP(VALUE(C639),#REF!,3,0))*AG639)),AM639+AN639+AO639)</f>
        <v>#VALUE!</v>
      </c>
      <c r="AJ639" s="18">
        <f t="shared" si="33"/>
        <v>0</v>
      </c>
      <c r="AK639" s="19">
        <f t="shared" si="34"/>
        <v>0</v>
      </c>
      <c r="AM639" s="4" t="e">
        <f t="shared" si="35"/>
        <v>#VALUE!</v>
      </c>
      <c r="AN639" s="4" t="e">
        <f t="shared" si="36"/>
        <v>#VALUE!</v>
      </c>
      <c r="AO639" s="1" t="e">
        <f t="shared" si="37"/>
        <v>#VALUE!</v>
      </c>
      <c r="AP639" s="20" t="e">
        <f>VLOOKUP(C639,#REF!,4,0)</f>
        <v>#REF!</v>
      </c>
      <c r="AQ639" s="1">
        <f>IFERROR(VLOOKUP(AF639,#REF!,6,0),IF(AJ639&gt;1,AJ639-1,AJ639))</f>
        <v>0</v>
      </c>
      <c r="AR639" s="1">
        <f>IFERROR(VLOOKUP(AF639,#REF!,24,0),0)</f>
        <v>0</v>
      </c>
      <c r="AS639" s="1" t="e">
        <f t="shared" si="38"/>
        <v>#VALUE!</v>
      </c>
      <c r="AT639" s="1" t="e">
        <f t="shared" si="39"/>
        <v>#VALUE!</v>
      </c>
      <c r="AU639" s="1" t="e">
        <f t="shared" si="40"/>
        <v>#VALUE!</v>
      </c>
      <c r="AV639" s="21">
        <f t="shared" si="41"/>
        <v>0</v>
      </c>
      <c r="AW639" s="21" cm="1">
        <f t="array" ref="AW639">IF(L639="DATN",0,IF(L639="DA",IF(LEN(Q639)=0,0,0.2),IF(L639="TN",IF(H639="KSCQ",1,1.5), _xlfn.SWITCH(H639,"CN",1.5,"KSCQ",1.5,"CTTT",2,"HEDSPI",1.8,"Viet-Phap",1.8,"KSTN",1.8,"ThSKH",2,"ThSKT",2,"SIE",2,"LATS",2,"KSCLC",1.8,0))))</f>
        <v>0</v>
      </c>
      <c r="AX639" s="1">
        <f t="shared" si="42"/>
        <v>0</v>
      </c>
      <c r="AY639" s="1" t="b">
        <f t="shared" si="43"/>
        <v>1</v>
      </c>
      <c r="AZ639" s="1" t="e">
        <f t="shared" si="44"/>
        <v>#REF!</v>
      </c>
    </row>
    <row r="640" spans="32:52" ht="15.75" customHeight="1" x14ac:dyDescent="0.2">
      <c r="AF640" s="16">
        <f t="shared" si="30"/>
        <v>0</v>
      </c>
      <c r="AG640" s="17">
        <f t="shared" si="31"/>
        <v>1</v>
      </c>
      <c r="AH640" s="17" t="e">
        <f t="shared" si="32"/>
        <v>#VALUE!</v>
      </c>
      <c r="AI640" s="18" t="e">
        <f>IFERROR(IF(L640="DA",0,IF(L640="TN",VALUE(LEFT(RIGHT(F640,4),1)),IFERROR(VLOOKUP(C640,#REF!,3,0),VLOOKUP(VALUE(C640),#REF!,3,0))*AG640)),AM640+AN640+AO640)</f>
        <v>#VALUE!</v>
      </c>
      <c r="AJ640" s="18">
        <f t="shared" si="33"/>
        <v>0</v>
      </c>
      <c r="AK640" s="19">
        <f t="shared" si="34"/>
        <v>0</v>
      </c>
      <c r="AM640" s="4" t="e">
        <f t="shared" si="35"/>
        <v>#VALUE!</v>
      </c>
      <c r="AN640" s="4" t="e">
        <f t="shared" si="36"/>
        <v>#VALUE!</v>
      </c>
      <c r="AO640" s="1" t="e">
        <f t="shared" si="37"/>
        <v>#VALUE!</v>
      </c>
      <c r="AP640" s="20" t="e">
        <f>VLOOKUP(C640,#REF!,4,0)</f>
        <v>#REF!</v>
      </c>
      <c r="AQ640" s="1">
        <f>IFERROR(VLOOKUP(AF640,#REF!,6,0),IF(AJ640&gt;1,AJ640-1,AJ640))</f>
        <v>0</v>
      </c>
      <c r="AR640" s="1">
        <f>IFERROR(VLOOKUP(AF640,#REF!,24,0),0)</f>
        <v>0</v>
      </c>
      <c r="AS640" s="1" t="e">
        <f t="shared" si="38"/>
        <v>#VALUE!</v>
      </c>
      <c r="AT640" s="1" t="e">
        <f t="shared" si="39"/>
        <v>#VALUE!</v>
      </c>
      <c r="AU640" s="1" t="e">
        <f t="shared" si="40"/>
        <v>#VALUE!</v>
      </c>
      <c r="AV640" s="21">
        <f t="shared" si="41"/>
        <v>0</v>
      </c>
      <c r="AW640" s="21" cm="1">
        <f t="array" ref="AW640">IF(L640="DATN",0,IF(L640="DA",IF(LEN(Q640)=0,0,0.2),IF(L640="TN",IF(H640="KSCQ",1,1.5), _xlfn.SWITCH(H640,"CN",1.5,"KSCQ",1.5,"CTTT",2,"HEDSPI",1.8,"Viet-Phap",1.8,"KSTN",1.8,"ThSKH",2,"ThSKT",2,"SIE",2,"LATS",2,"KSCLC",1.8,0))))</f>
        <v>0</v>
      </c>
      <c r="AX640" s="1">
        <f t="shared" si="42"/>
        <v>0</v>
      </c>
      <c r="AY640" s="1" t="b">
        <f t="shared" si="43"/>
        <v>1</v>
      </c>
      <c r="AZ640" s="1" t="e">
        <f t="shared" si="44"/>
        <v>#REF!</v>
      </c>
    </row>
    <row r="641" spans="32:52" ht="15.75" customHeight="1" x14ac:dyDescent="0.2">
      <c r="AF641" s="16">
        <f t="shared" si="30"/>
        <v>0</v>
      </c>
      <c r="AG641" s="17">
        <f t="shared" si="31"/>
        <v>1</v>
      </c>
      <c r="AH641" s="17" t="e">
        <f t="shared" si="32"/>
        <v>#VALUE!</v>
      </c>
      <c r="AI641" s="18" t="e">
        <f>IFERROR(IF(L641="DA",0,IF(L641="TN",VALUE(LEFT(RIGHT(F641,4),1)),IFERROR(VLOOKUP(C641,#REF!,3,0),VLOOKUP(VALUE(C641),#REF!,3,0))*AG641)),AM641+AN641+AO641)</f>
        <v>#VALUE!</v>
      </c>
      <c r="AJ641" s="18">
        <f t="shared" si="33"/>
        <v>0</v>
      </c>
      <c r="AK641" s="19">
        <f t="shared" si="34"/>
        <v>0</v>
      </c>
      <c r="AM641" s="4" t="e">
        <f t="shared" si="35"/>
        <v>#VALUE!</v>
      </c>
      <c r="AN641" s="4" t="e">
        <f t="shared" si="36"/>
        <v>#VALUE!</v>
      </c>
      <c r="AO641" s="1" t="e">
        <f t="shared" si="37"/>
        <v>#VALUE!</v>
      </c>
      <c r="AP641" s="20" t="e">
        <f>VLOOKUP(C641,#REF!,4,0)</f>
        <v>#REF!</v>
      </c>
      <c r="AQ641" s="1">
        <f>IFERROR(VLOOKUP(AF641,#REF!,6,0),IF(AJ641&gt;1,AJ641-1,AJ641))</f>
        <v>0</v>
      </c>
      <c r="AR641" s="1">
        <f>IFERROR(VLOOKUP(AF641,#REF!,24,0),0)</f>
        <v>0</v>
      </c>
      <c r="AS641" s="1" t="e">
        <f t="shared" si="38"/>
        <v>#VALUE!</v>
      </c>
      <c r="AT641" s="1" t="e">
        <f t="shared" si="39"/>
        <v>#VALUE!</v>
      </c>
      <c r="AU641" s="1" t="e">
        <f t="shared" si="40"/>
        <v>#VALUE!</v>
      </c>
      <c r="AV641" s="21">
        <f t="shared" si="41"/>
        <v>0</v>
      </c>
      <c r="AW641" s="21" cm="1">
        <f t="array" ref="AW641">IF(L641="DATN",0,IF(L641="DA",IF(LEN(Q641)=0,0,0.2),IF(L641="TN",IF(H641="KSCQ",1,1.5), _xlfn.SWITCH(H641,"CN",1.5,"KSCQ",1.5,"CTTT",2,"HEDSPI",1.8,"Viet-Phap",1.8,"KSTN",1.8,"ThSKH",2,"ThSKT",2,"SIE",2,"LATS",2,"KSCLC",1.8,0))))</f>
        <v>0</v>
      </c>
      <c r="AX641" s="1">
        <f t="shared" si="42"/>
        <v>0</v>
      </c>
      <c r="AY641" s="1" t="b">
        <f t="shared" si="43"/>
        <v>1</v>
      </c>
      <c r="AZ641" s="1" t="e">
        <f t="shared" si="44"/>
        <v>#REF!</v>
      </c>
    </row>
    <row r="642" spans="32:52" ht="15.75" customHeight="1" x14ac:dyDescent="0.2">
      <c r="AF642" s="16">
        <f t="shared" si="30"/>
        <v>0</v>
      </c>
      <c r="AG642" s="17">
        <f t="shared" si="31"/>
        <v>1</v>
      </c>
      <c r="AH642" s="17" t="e">
        <f t="shared" si="32"/>
        <v>#VALUE!</v>
      </c>
      <c r="AI642" s="18" t="e">
        <f>IFERROR(IF(L642="DA",0,IF(L642="TN",VALUE(LEFT(RIGHT(F642,4),1)),IFERROR(VLOOKUP(C642,#REF!,3,0),VLOOKUP(VALUE(C642),#REF!,3,0))*AG642)),AM642+AN642+AO642)</f>
        <v>#VALUE!</v>
      </c>
      <c r="AJ642" s="18">
        <f t="shared" si="33"/>
        <v>0</v>
      </c>
      <c r="AK642" s="19">
        <f t="shared" si="34"/>
        <v>0</v>
      </c>
      <c r="AM642" s="4" t="e">
        <f t="shared" si="35"/>
        <v>#VALUE!</v>
      </c>
      <c r="AN642" s="4" t="e">
        <f t="shared" si="36"/>
        <v>#VALUE!</v>
      </c>
      <c r="AO642" s="1" t="e">
        <f t="shared" si="37"/>
        <v>#VALUE!</v>
      </c>
      <c r="AP642" s="20" t="e">
        <f>VLOOKUP(C642,#REF!,4,0)</f>
        <v>#REF!</v>
      </c>
      <c r="AQ642" s="1">
        <f>IFERROR(VLOOKUP(AF642,#REF!,6,0),IF(AJ642&gt;1,AJ642-1,AJ642))</f>
        <v>0</v>
      </c>
      <c r="AR642" s="1">
        <f>IFERROR(VLOOKUP(AF642,#REF!,24,0),0)</f>
        <v>0</v>
      </c>
      <c r="AS642" s="1" t="e">
        <f t="shared" si="38"/>
        <v>#VALUE!</v>
      </c>
      <c r="AT642" s="1" t="e">
        <f t="shared" si="39"/>
        <v>#VALUE!</v>
      </c>
      <c r="AU642" s="1" t="e">
        <f t="shared" si="40"/>
        <v>#VALUE!</v>
      </c>
      <c r="AV642" s="21">
        <f t="shared" si="41"/>
        <v>0</v>
      </c>
      <c r="AW642" s="21" cm="1">
        <f t="array" ref="AW642">IF(L642="DATN",0,IF(L642="DA",IF(LEN(Q642)=0,0,0.2),IF(L642="TN",IF(H642="KSCQ",1,1.5), _xlfn.SWITCH(H642,"CN",1.5,"KSCQ",1.5,"CTTT",2,"HEDSPI",1.8,"Viet-Phap",1.8,"KSTN",1.8,"ThSKH",2,"ThSKT",2,"SIE",2,"LATS",2,"KSCLC",1.8,0))))</f>
        <v>0</v>
      </c>
      <c r="AX642" s="1">
        <f t="shared" si="42"/>
        <v>0</v>
      </c>
      <c r="AY642" s="1" t="b">
        <f t="shared" si="43"/>
        <v>1</v>
      </c>
      <c r="AZ642" s="1" t="e">
        <f t="shared" si="44"/>
        <v>#REF!</v>
      </c>
    </row>
    <row r="643" spans="32:52" ht="15.75" customHeight="1" x14ac:dyDescent="0.2">
      <c r="AF643" s="16">
        <f t="shared" si="30"/>
        <v>0</v>
      </c>
      <c r="AG643" s="17">
        <f t="shared" si="31"/>
        <v>1</v>
      </c>
      <c r="AH643" s="17" t="e">
        <f t="shared" si="32"/>
        <v>#VALUE!</v>
      </c>
      <c r="AI643" s="18" t="e">
        <f>IFERROR(IF(L643="DA",0,IF(L643="TN",VALUE(LEFT(RIGHT(F643,4),1)),IFERROR(VLOOKUP(C643,#REF!,3,0),VLOOKUP(VALUE(C643),#REF!,3,0))*AG643)),AM643+AN643+AO643)</f>
        <v>#VALUE!</v>
      </c>
      <c r="AJ643" s="18">
        <f t="shared" si="33"/>
        <v>0</v>
      </c>
      <c r="AK643" s="19">
        <f t="shared" si="34"/>
        <v>0</v>
      </c>
      <c r="AM643" s="4" t="e">
        <f t="shared" si="35"/>
        <v>#VALUE!</v>
      </c>
      <c r="AN643" s="4" t="e">
        <f t="shared" si="36"/>
        <v>#VALUE!</v>
      </c>
      <c r="AO643" s="1" t="e">
        <f t="shared" si="37"/>
        <v>#VALUE!</v>
      </c>
      <c r="AP643" s="20" t="e">
        <f>VLOOKUP(C643,#REF!,4,0)</f>
        <v>#REF!</v>
      </c>
      <c r="AQ643" s="1">
        <f>IFERROR(VLOOKUP(AF643,#REF!,6,0),IF(AJ643&gt;1,AJ643-1,AJ643))</f>
        <v>0</v>
      </c>
      <c r="AR643" s="1">
        <f>IFERROR(VLOOKUP(AF643,#REF!,24,0),0)</f>
        <v>0</v>
      </c>
      <c r="AS643" s="1" t="e">
        <f t="shared" si="38"/>
        <v>#VALUE!</v>
      </c>
      <c r="AT643" s="1" t="e">
        <f t="shared" si="39"/>
        <v>#VALUE!</v>
      </c>
      <c r="AU643" s="1" t="e">
        <f t="shared" si="40"/>
        <v>#VALUE!</v>
      </c>
      <c r="AV643" s="21">
        <f t="shared" si="41"/>
        <v>0</v>
      </c>
      <c r="AW643" s="21" cm="1">
        <f t="array" ref="AW643">IF(L643="DATN",0,IF(L643="DA",IF(LEN(Q643)=0,0,0.2),IF(L643="TN",IF(H643="KSCQ",1,1.5), _xlfn.SWITCH(H643,"CN",1.5,"KSCQ",1.5,"CTTT",2,"HEDSPI",1.8,"Viet-Phap",1.8,"KSTN",1.8,"ThSKH",2,"ThSKT",2,"SIE",2,"LATS",2,"KSCLC",1.8,0))))</f>
        <v>0</v>
      </c>
      <c r="AX643" s="1">
        <f t="shared" si="42"/>
        <v>0</v>
      </c>
      <c r="AY643" s="1" t="b">
        <f t="shared" si="43"/>
        <v>1</v>
      </c>
      <c r="AZ643" s="1" t="e">
        <f t="shared" si="44"/>
        <v>#REF!</v>
      </c>
    </row>
    <row r="644" spans="32:52" ht="15.75" customHeight="1" x14ac:dyDescent="0.2">
      <c r="AF644" s="16">
        <f t="shared" si="30"/>
        <v>0</v>
      </c>
      <c r="AG644" s="17">
        <f t="shared" si="31"/>
        <v>1</v>
      </c>
      <c r="AH644" s="17" t="e">
        <f t="shared" si="32"/>
        <v>#VALUE!</v>
      </c>
      <c r="AI644" s="18" t="e">
        <f>IFERROR(IF(L644="DA",0,IF(L644="TN",VALUE(LEFT(RIGHT(F644,4),1)),IFERROR(VLOOKUP(C644,#REF!,3,0),VLOOKUP(VALUE(C644),#REF!,3,0))*AG644)),AM644+AN644+AO644)</f>
        <v>#VALUE!</v>
      </c>
      <c r="AJ644" s="18">
        <f t="shared" si="33"/>
        <v>0</v>
      </c>
      <c r="AK644" s="19">
        <f t="shared" si="34"/>
        <v>0</v>
      </c>
      <c r="AM644" s="4" t="e">
        <f t="shared" si="35"/>
        <v>#VALUE!</v>
      </c>
      <c r="AN644" s="4" t="e">
        <f t="shared" si="36"/>
        <v>#VALUE!</v>
      </c>
      <c r="AO644" s="1" t="e">
        <f t="shared" si="37"/>
        <v>#VALUE!</v>
      </c>
      <c r="AP644" s="20" t="e">
        <f>VLOOKUP(C644,#REF!,4,0)</f>
        <v>#REF!</v>
      </c>
      <c r="AQ644" s="1">
        <f>IFERROR(VLOOKUP(AF644,#REF!,6,0),IF(AJ644&gt;1,AJ644-1,AJ644))</f>
        <v>0</v>
      </c>
      <c r="AR644" s="1">
        <f>IFERROR(VLOOKUP(AF644,#REF!,24,0),0)</f>
        <v>0</v>
      </c>
      <c r="AS644" s="1" t="e">
        <f t="shared" si="38"/>
        <v>#VALUE!</v>
      </c>
      <c r="AT644" s="1" t="e">
        <f t="shared" si="39"/>
        <v>#VALUE!</v>
      </c>
      <c r="AU644" s="1" t="e">
        <f t="shared" si="40"/>
        <v>#VALUE!</v>
      </c>
      <c r="AV644" s="21">
        <f t="shared" si="41"/>
        <v>0</v>
      </c>
      <c r="AW644" s="21" cm="1">
        <f t="array" ref="AW644">IF(L644="DATN",0,IF(L644="DA",IF(LEN(Q644)=0,0,0.2),IF(L644="TN",IF(H644="KSCQ",1,1.5), _xlfn.SWITCH(H644,"CN",1.5,"KSCQ",1.5,"CTTT",2,"HEDSPI",1.8,"Viet-Phap",1.8,"KSTN",1.8,"ThSKH",2,"ThSKT",2,"SIE",2,"LATS",2,"KSCLC",1.8,0))))</f>
        <v>0</v>
      </c>
      <c r="AX644" s="1">
        <f t="shared" si="42"/>
        <v>0</v>
      </c>
      <c r="AY644" s="1" t="b">
        <f t="shared" si="43"/>
        <v>1</v>
      </c>
      <c r="AZ644" s="1" t="e">
        <f t="shared" si="44"/>
        <v>#REF!</v>
      </c>
    </row>
    <row r="645" spans="32:52" ht="15.75" customHeight="1" x14ac:dyDescent="0.2">
      <c r="AF645" s="16">
        <f t="shared" si="30"/>
        <v>0</v>
      </c>
      <c r="AG645" s="17">
        <f t="shared" si="31"/>
        <v>1</v>
      </c>
      <c r="AH645" s="17" t="e">
        <f t="shared" si="32"/>
        <v>#VALUE!</v>
      </c>
      <c r="AI645" s="18" t="e">
        <f>IFERROR(IF(L645="DA",0,IF(L645="TN",VALUE(LEFT(RIGHT(F645,4),1)),IFERROR(VLOOKUP(C645,#REF!,3,0),VLOOKUP(VALUE(C645),#REF!,3,0))*AG645)),AM645+AN645+AO645)</f>
        <v>#VALUE!</v>
      </c>
      <c r="AJ645" s="18">
        <f t="shared" si="33"/>
        <v>0</v>
      </c>
      <c r="AK645" s="19">
        <f t="shared" si="34"/>
        <v>0</v>
      </c>
      <c r="AM645" s="4" t="e">
        <f t="shared" si="35"/>
        <v>#VALUE!</v>
      </c>
      <c r="AN645" s="4" t="e">
        <f t="shared" si="36"/>
        <v>#VALUE!</v>
      </c>
      <c r="AO645" s="1" t="e">
        <f t="shared" si="37"/>
        <v>#VALUE!</v>
      </c>
      <c r="AP645" s="20" t="e">
        <f>VLOOKUP(C645,#REF!,4,0)</f>
        <v>#REF!</v>
      </c>
      <c r="AQ645" s="1">
        <f>IFERROR(VLOOKUP(AF645,#REF!,6,0),IF(AJ645&gt;1,AJ645-1,AJ645))</f>
        <v>0</v>
      </c>
      <c r="AR645" s="1">
        <f>IFERROR(VLOOKUP(AF645,#REF!,24,0),0)</f>
        <v>0</v>
      </c>
      <c r="AS645" s="1" t="e">
        <f t="shared" si="38"/>
        <v>#VALUE!</v>
      </c>
      <c r="AT645" s="1" t="e">
        <f t="shared" si="39"/>
        <v>#VALUE!</v>
      </c>
      <c r="AU645" s="1" t="e">
        <f t="shared" si="40"/>
        <v>#VALUE!</v>
      </c>
      <c r="AV645" s="21">
        <f t="shared" si="41"/>
        <v>0</v>
      </c>
      <c r="AW645" s="21" cm="1">
        <f t="array" ref="AW645">IF(L645="DATN",0,IF(L645="DA",IF(LEN(Q645)=0,0,0.2),IF(L645="TN",IF(H645="KSCQ",1,1.5), _xlfn.SWITCH(H645,"CN",1.5,"KSCQ",1.5,"CTTT",2,"HEDSPI",1.8,"Viet-Phap",1.8,"KSTN",1.8,"ThSKH",2,"ThSKT",2,"SIE",2,"LATS",2,"KSCLC",1.8,0))))</f>
        <v>0</v>
      </c>
      <c r="AX645" s="1">
        <f t="shared" si="42"/>
        <v>0</v>
      </c>
      <c r="AY645" s="1" t="b">
        <f t="shared" si="43"/>
        <v>1</v>
      </c>
      <c r="AZ645" s="1" t="e">
        <f t="shared" si="44"/>
        <v>#REF!</v>
      </c>
    </row>
    <row r="646" spans="32:52" ht="15.75" customHeight="1" x14ac:dyDescent="0.2">
      <c r="AF646" s="16">
        <f t="shared" si="30"/>
        <v>0</v>
      </c>
      <c r="AG646" s="17">
        <f t="shared" si="31"/>
        <v>1</v>
      </c>
      <c r="AH646" s="17" t="e">
        <f t="shared" si="32"/>
        <v>#VALUE!</v>
      </c>
      <c r="AI646" s="18" t="e">
        <f>IFERROR(IF(L646="DA",0,IF(L646="TN",VALUE(LEFT(RIGHT(F646,4),1)),IFERROR(VLOOKUP(C646,#REF!,3,0),VLOOKUP(VALUE(C646),#REF!,3,0))*AG646)),AM646+AN646+AO646)</f>
        <v>#VALUE!</v>
      </c>
      <c r="AJ646" s="18">
        <f t="shared" si="33"/>
        <v>0</v>
      </c>
      <c r="AK646" s="19">
        <f t="shared" si="34"/>
        <v>0</v>
      </c>
      <c r="AM646" s="4" t="e">
        <f t="shared" si="35"/>
        <v>#VALUE!</v>
      </c>
      <c r="AN646" s="4" t="e">
        <f t="shared" si="36"/>
        <v>#VALUE!</v>
      </c>
      <c r="AO646" s="1" t="e">
        <f t="shared" si="37"/>
        <v>#VALUE!</v>
      </c>
      <c r="AP646" s="20" t="e">
        <f>VLOOKUP(C646,#REF!,4,0)</f>
        <v>#REF!</v>
      </c>
      <c r="AQ646" s="1">
        <f>IFERROR(VLOOKUP(AF646,#REF!,6,0),IF(AJ646&gt;1,AJ646-1,AJ646))</f>
        <v>0</v>
      </c>
      <c r="AR646" s="1">
        <f>IFERROR(VLOOKUP(AF646,#REF!,24,0),0)</f>
        <v>0</v>
      </c>
      <c r="AS646" s="1" t="e">
        <f t="shared" si="38"/>
        <v>#VALUE!</v>
      </c>
      <c r="AT646" s="1" t="e">
        <f t="shared" si="39"/>
        <v>#VALUE!</v>
      </c>
      <c r="AU646" s="1" t="e">
        <f t="shared" si="40"/>
        <v>#VALUE!</v>
      </c>
      <c r="AV646" s="21">
        <f t="shared" si="41"/>
        <v>0</v>
      </c>
      <c r="AW646" s="21" cm="1">
        <f t="array" ref="AW646">IF(L646="DATN",0,IF(L646="DA",IF(LEN(Q646)=0,0,0.2),IF(L646="TN",IF(H646="KSCQ",1,1.5), _xlfn.SWITCH(H646,"CN",1.5,"KSCQ",1.5,"CTTT",2,"HEDSPI",1.8,"Viet-Phap",1.8,"KSTN",1.8,"ThSKH",2,"ThSKT",2,"SIE",2,"LATS",2,"KSCLC",1.8,0))))</f>
        <v>0</v>
      </c>
      <c r="AX646" s="1">
        <f t="shared" si="42"/>
        <v>0</v>
      </c>
      <c r="AY646" s="1" t="b">
        <f t="shared" si="43"/>
        <v>1</v>
      </c>
      <c r="AZ646" s="1" t="e">
        <f t="shared" si="44"/>
        <v>#REF!</v>
      </c>
    </row>
    <row r="647" spans="32:52" ht="15.75" customHeight="1" x14ac:dyDescent="0.2">
      <c r="AF647" s="16">
        <f t="shared" si="30"/>
        <v>0</v>
      </c>
      <c r="AG647" s="17">
        <f t="shared" si="31"/>
        <v>1</v>
      </c>
      <c r="AH647" s="17" t="e">
        <f t="shared" si="32"/>
        <v>#VALUE!</v>
      </c>
      <c r="AI647" s="18" t="e">
        <f>IFERROR(IF(L647="DA",0,IF(L647="TN",VALUE(LEFT(RIGHT(F647,4),1)),IFERROR(VLOOKUP(C647,#REF!,3,0),VLOOKUP(VALUE(C647),#REF!,3,0))*AG647)),AM647+AN647+AO647)</f>
        <v>#VALUE!</v>
      </c>
      <c r="AJ647" s="18">
        <f t="shared" si="33"/>
        <v>0</v>
      </c>
      <c r="AK647" s="19">
        <f t="shared" si="34"/>
        <v>0</v>
      </c>
      <c r="AM647" s="4" t="e">
        <f t="shared" si="35"/>
        <v>#VALUE!</v>
      </c>
      <c r="AN647" s="4" t="e">
        <f t="shared" si="36"/>
        <v>#VALUE!</v>
      </c>
      <c r="AO647" s="1" t="e">
        <f t="shared" si="37"/>
        <v>#VALUE!</v>
      </c>
      <c r="AP647" s="20" t="e">
        <f>VLOOKUP(C647,#REF!,4,0)</f>
        <v>#REF!</v>
      </c>
      <c r="AQ647" s="1">
        <f>IFERROR(VLOOKUP(AF647,#REF!,6,0),IF(AJ647&gt;1,AJ647-1,AJ647))</f>
        <v>0</v>
      </c>
      <c r="AR647" s="1">
        <f>IFERROR(VLOOKUP(AF647,#REF!,24,0),0)</f>
        <v>0</v>
      </c>
      <c r="AS647" s="1" t="e">
        <f t="shared" si="38"/>
        <v>#VALUE!</v>
      </c>
      <c r="AT647" s="1" t="e">
        <f t="shared" si="39"/>
        <v>#VALUE!</v>
      </c>
      <c r="AU647" s="1" t="e">
        <f t="shared" si="40"/>
        <v>#VALUE!</v>
      </c>
      <c r="AV647" s="21">
        <f t="shared" si="41"/>
        <v>0</v>
      </c>
      <c r="AW647" s="21" cm="1">
        <f t="array" ref="AW647">IF(L647="DATN",0,IF(L647="DA",IF(LEN(Q647)=0,0,0.2),IF(L647="TN",IF(H647="KSCQ",1,1.5), _xlfn.SWITCH(H647,"CN",1.5,"KSCQ",1.5,"CTTT",2,"HEDSPI",1.8,"Viet-Phap",1.8,"KSTN",1.8,"ThSKH",2,"ThSKT",2,"SIE",2,"LATS",2,"KSCLC",1.8,0))))</f>
        <v>0</v>
      </c>
      <c r="AX647" s="1">
        <f t="shared" si="42"/>
        <v>0</v>
      </c>
      <c r="AY647" s="1" t="b">
        <f t="shared" si="43"/>
        <v>1</v>
      </c>
      <c r="AZ647" s="1" t="e">
        <f t="shared" si="44"/>
        <v>#REF!</v>
      </c>
    </row>
    <row r="648" spans="32:52" ht="15.75" customHeight="1" x14ac:dyDescent="0.2">
      <c r="AF648" s="16">
        <f t="shared" si="30"/>
        <v>0</v>
      </c>
      <c r="AG648" s="17">
        <f t="shared" si="31"/>
        <v>1</v>
      </c>
      <c r="AH648" s="17" t="e">
        <f t="shared" si="32"/>
        <v>#VALUE!</v>
      </c>
      <c r="AI648" s="18" t="e">
        <f>IFERROR(IF(L648="DA",0,IF(L648="TN",VALUE(LEFT(RIGHT(F648,4),1)),IFERROR(VLOOKUP(C648,#REF!,3,0),VLOOKUP(VALUE(C648),#REF!,3,0))*AG648)),AM648+AN648+AO648)</f>
        <v>#VALUE!</v>
      </c>
      <c r="AJ648" s="18">
        <f t="shared" si="33"/>
        <v>0</v>
      </c>
      <c r="AK648" s="19">
        <f t="shared" si="34"/>
        <v>0</v>
      </c>
      <c r="AM648" s="4" t="e">
        <f t="shared" si="35"/>
        <v>#VALUE!</v>
      </c>
      <c r="AN648" s="4" t="e">
        <f t="shared" si="36"/>
        <v>#VALUE!</v>
      </c>
      <c r="AO648" s="1" t="e">
        <f t="shared" si="37"/>
        <v>#VALUE!</v>
      </c>
      <c r="AP648" s="20" t="e">
        <f>VLOOKUP(C648,#REF!,4,0)</f>
        <v>#REF!</v>
      </c>
      <c r="AQ648" s="1">
        <f>IFERROR(VLOOKUP(AF648,#REF!,6,0),IF(AJ648&gt;1,AJ648-1,AJ648))</f>
        <v>0</v>
      </c>
      <c r="AR648" s="1">
        <f>IFERROR(VLOOKUP(AF648,#REF!,24,0),0)</f>
        <v>0</v>
      </c>
      <c r="AS648" s="1" t="e">
        <f t="shared" si="38"/>
        <v>#VALUE!</v>
      </c>
      <c r="AT648" s="1" t="e">
        <f t="shared" si="39"/>
        <v>#VALUE!</v>
      </c>
      <c r="AU648" s="1" t="e">
        <f t="shared" si="40"/>
        <v>#VALUE!</v>
      </c>
      <c r="AV648" s="21">
        <f t="shared" si="41"/>
        <v>0</v>
      </c>
      <c r="AW648" s="21" cm="1">
        <f t="array" ref="AW648">IF(L648="DATN",0,IF(L648="DA",IF(LEN(Q648)=0,0,0.2),IF(L648="TN",IF(H648="KSCQ",1,1.5), _xlfn.SWITCH(H648,"CN",1.5,"KSCQ",1.5,"CTTT",2,"HEDSPI",1.8,"Viet-Phap",1.8,"KSTN",1.8,"ThSKH",2,"ThSKT",2,"SIE",2,"LATS",2,"KSCLC",1.8,0))))</f>
        <v>0</v>
      </c>
      <c r="AX648" s="1">
        <f t="shared" si="42"/>
        <v>0</v>
      </c>
      <c r="AY648" s="1" t="b">
        <f t="shared" si="43"/>
        <v>1</v>
      </c>
      <c r="AZ648" s="1" t="e">
        <f t="shared" si="44"/>
        <v>#REF!</v>
      </c>
    </row>
    <row r="649" spans="32:52" ht="15.75" customHeight="1" x14ac:dyDescent="0.2">
      <c r="AF649" s="16">
        <f t="shared" si="30"/>
        <v>0</v>
      </c>
      <c r="AG649" s="17">
        <f t="shared" si="31"/>
        <v>1</v>
      </c>
      <c r="AH649" s="17" t="e">
        <f t="shared" si="32"/>
        <v>#VALUE!</v>
      </c>
      <c r="AI649" s="18" t="e">
        <f>IFERROR(IF(L649="DA",0,IF(L649="TN",VALUE(LEFT(RIGHT(F649,4),1)),IFERROR(VLOOKUP(C649,#REF!,3,0),VLOOKUP(VALUE(C649),#REF!,3,0))*AG649)),AM649+AN649+AO649)</f>
        <v>#VALUE!</v>
      </c>
      <c r="AJ649" s="18">
        <f t="shared" si="33"/>
        <v>0</v>
      </c>
      <c r="AK649" s="19">
        <f t="shared" si="34"/>
        <v>0</v>
      </c>
      <c r="AM649" s="4" t="e">
        <f t="shared" si="35"/>
        <v>#VALUE!</v>
      </c>
      <c r="AN649" s="4" t="e">
        <f t="shared" si="36"/>
        <v>#VALUE!</v>
      </c>
      <c r="AO649" s="1" t="e">
        <f t="shared" si="37"/>
        <v>#VALUE!</v>
      </c>
      <c r="AP649" s="20" t="e">
        <f>VLOOKUP(C649,#REF!,4,0)</f>
        <v>#REF!</v>
      </c>
      <c r="AQ649" s="1">
        <f>IFERROR(VLOOKUP(AF649,#REF!,6,0),IF(AJ649&gt;1,AJ649-1,AJ649))</f>
        <v>0</v>
      </c>
      <c r="AR649" s="1">
        <f>IFERROR(VLOOKUP(AF649,#REF!,24,0),0)</f>
        <v>0</v>
      </c>
      <c r="AS649" s="1" t="e">
        <f t="shared" si="38"/>
        <v>#VALUE!</v>
      </c>
      <c r="AT649" s="1" t="e">
        <f t="shared" si="39"/>
        <v>#VALUE!</v>
      </c>
      <c r="AU649" s="1" t="e">
        <f t="shared" si="40"/>
        <v>#VALUE!</v>
      </c>
      <c r="AV649" s="21">
        <f t="shared" si="41"/>
        <v>0</v>
      </c>
      <c r="AW649" s="21" cm="1">
        <f t="array" ref="AW649">IF(L649="DATN",0,IF(L649="DA",IF(LEN(Q649)=0,0,0.2),IF(L649="TN",IF(H649="KSCQ",1,1.5), _xlfn.SWITCH(H649,"CN",1.5,"KSCQ",1.5,"CTTT",2,"HEDSPI",1.8,"Viet-Phap",1.8,"KSTN",1.8,"ThSKH",2,"ThSKT",2,"SIE",2,"LATS",2,"KSCLC",1.8,0))))</f>
        <v>0</v>
      </c>
      <c r="AX649" s="1">
        <f t="shared" si="42"/>
        <v>0</v>
      </c>
      <c r="AY649" s="1" t="b">
        <f t="shared" si="43"/>
        <v>1</v>
      </c>
      <c r="AZ649" s="1" t="e">
        <f t="shared" si="44"/>
        <v>#REF!</v>
      </c>
    </row>
    <row r="650" spans="32:52" ht="15.75" customHeight="1" x14ac:dyDescent="0.2">
      <c r="AF650" s="16">
        <f t="shared" si="30"/>
        <v>0</v>
      </c>
      <c r="AG650" s="17">
        <f t="shared" si="31"/>
        <v>1</v>
      </c>
      <c r="AH650" s="17" t="e">
        <f t="shared" si="32"/>
        <v>#VALUE!</v>
      </c>
      <c r="AI650" s="18" t="e">
        <f>IFERROR(IF(L650="DA",0,IF(L650="TN",VALUE(LEFT(RIGHT(F650,4),1)),IFERROR(VLOOKUP(C650,#REF!,3,0),VLOOKUP(VALUE(C650),#REF!,3,0))*AG650)),AM650+AN650+AO650)</f>
        <v>#VALUE!</v>
      </c>
      <c r="AJ650" s="18">
        <f t="shared" si="33"/>
        <v>0</v>
      </c>
      <c r="AK650" s="19">
        <f t="shared" si="34"/>
        <v>0</v>
      </c>
      <c r="AM650" s="4" t="e">
        <f t="shared" si="35"/>
        <v>#VALUE!</v>
      </c>
      <c r="AN650" s="4" t="e">
        <f t="shared" si="36"/>
        <v>#VALUE!</v>
      </c>
      <c r="AO650" s="1" t="e">
        <f t="shared" si="37"/>
        <v>#VALUE!</v>
      </c>
      <c r="AP650" s="20" t="e">
        <f>VLOOKUP(C650,#REF!,4,0)</f>
        <v>#REF!</v>
      </c>
      <c r="AQ650" s="1">
        <f>IFERROR(VLOOKUP(AF650,#REF!,6,0),IF(AJ650&gt;1,AJ650-1,AJ650))</f>
        <v>0</v>
      </c>
      <c r="AR650" s="1">
        <f>IFERROR(VLOOKUP(AF650,#REF!,24,0),0)</f>
        <v>0</v>
      </c>
      <c r="AS650" s="1" t="e">
        <f t="shared" si="38"/>
        <v>#VALUE!</v>
      </c>
      <c r="AT650" s="1" t="e">
        <f t="shared" si="39"/>
        <v>#VALUE!</v>
      </c>
      <c r="AU650" s="1" t="e">
        <f t="shared" si="40"/>
        <v>#VALUE!</v>
      </c>
      <c r="AV650" s="21">
        <f t="shared" si="41"/>
        <v>0</v>
      </c>
      <c r="AW650" s="21" cm="1">
        <f t="array" ref="AW650">IF(L650="DATN",0,IF(L650="DA",IF(LEN(Q650)=0,0,0.2),IF(L650="TN",IF(H650="KSCQ",1,1.5), _xlfn.SWITCH(H650,"CN",1.5,"KSCQ",1.5,"CTTT",2,"HEDSPI",1.8,"Viet-Phap",1.8,"KSTN",1.8,"ThSKH",2,"ThSKT",2,"SIE",2,"LATS",2,"KSCLC",1.8,0))))</f>
        <v>0</v>
      </c>
      <c r="AX650" s="1">
        <f t="shared" si="42"/>
        <v>0</v>
      </c>
      <c r="AY650" s="1" t="b">
        <f t="shared" si="43"/>
        <v>1</v>
      </c>
      <c r="AZ650" s="1" t="e">
        <f t="shared" si="44"/>
        <v>#REF!</v>
      </c>
    </row>
    <row r="651" spans="32:52" ht="15.75" customHeight="1" x14ac:dyDescent="0.2">
      <c r="AF651" s="16">
        <f t="shared" si="30"/>
        <v>0</v>
      </c>
      <c r="AG651" s="17">
        <f t="shared" si="31"/>
        <v>1</v>
      </c>
      <c r="AH651" s="17" t="e">
        <f t="shared" si="32"/>
        <v>#VALUE!</v>
      </c>
      <c r="AI651" s="18" t="e">
        <f>IFERROR(IF(L651="DA",0,IF(L651="TN",VALUE(LEFT(RIGHT(F651,4),1)),IFERROR(VLOOKUP(C651,#REF!,3,0),VLOOKUP(VALUE(C651),#REF!,3,0))*AG651)),AM651+AN651+AO651)</f>
        <v>#VALUE!</v>
      </c>
      <c r="AJ651" s="18">
        <f t="shared" si="33"/>
        <v>0</v>
      </c>
      <c r="AK651" s="19">
        <f t="shared" si="34"/>
        <v>0</v>
      </c>
      <c r="AM651" s="4" t="e">
        <f t="shared" si="35"/>
        <v>#VALUE!</v>
      </c>
      <c r="AN651" s="4" t="e">
        <f t="shared" si="36"/>
        <v>#VALUE!</v>
      </c>
      <c r="AO651" s="1" t="e">
        <f t="shared" si="37"/>
        <v>#VALUE!</v>
      </c>
      <c r="AP651" s="20" t="e">
        <f>VLOOKUP(C651,#REF!,4,0)</f>
        <v>#REF!</v>
      </c>
      <c r="AQ651" s="1">
        <f>IFERROR(VLOOKUP(AF651,#REF!,6,0),IF(AJ651&gt;1,AJ651-1,AJ651))</f>
        <v>0</v>
      </c>
      <c r="AR651" s="1">
        <f>IFERROR(VLOOKUP(AF651,#REF!,24,0),0)</f>
        <v>0</v>
      </c>
      <c r="AS651" s="1" t="e">
        <f t="shared" si="38"/>
        <v>#VALUE!</v>
      </c>
      <c r="AT651" s="1" t="e">
        <f t="shared" si="39"/>
        <v>#VALUE!</v>
      </c>
      <c r="AU651" s="1" t="e">
        <f t="shared" si="40"/>
        <v>#VALUE!</v>
      </c>
      <c r="AV651" s="21">
        <f t="shared" si="41"/>
        <v>0</v>
      </c>
      <c r="AW651" s="21" cm="1">
        <f t="array" ref="AW651">IF(L651="DATN",0,IF(L651="DA",IF(LEN(Q651)=0,0,0.2),IF(L651="TN",IF(H651="KSCQ",1,1.5), _xlfn.SWITCH(H651,"CN",1.5,"KSCQ",1.5,"CTTT",2,"HEDSPI",1.8,"Viet-Phap",1.8,"KSTN",1.8,"ThSKH",2,"ThSKT",2,"SIE",2,"LATS",2,"KSCLC",1.8,0))))</f>
        <v>0</v>
      </c>
      <c r="AX651" s="1">
        <f t="shared" si="42"/>
        <v>0</v>
      </c>
      <c r="AY651" s="1" t="b">
        <f t="shared" si="43"/>
        <v>1</v>
      </c>
      <c r="AZ651" s="1" t="e">
        <f t="shared" si="44"/>
        <v>#REF!</v>
      </c>
    </row>
    <row r="652" spans="32:52" ht="15.75" customHeight="1" x14ac:dyDescent="0.2">
      <c r="AF652" s="16">
        <f t="shared" si="30"/>
        <v>0</v>
      </c>
      <c r="AG652" s="17">
        <f t="shared" si="31"/>
        <v>1</v>
      </c>
      <c r="AH652" s="17" t="e">
        <f t="shared" si="32"/>
        <v>#VALUE!</v>
      </c>
      <c r="AI652" s="18" t="e">
        <f>IFERROR(IF(L652="DA",0,IF(L652="TN",VALUE(LEFT(RIGHT(F652,4),1)),IFERROR(VLOOKUP(C652,#REF!,3,0),VLOOKUP(VALUE(C652),#REF!,3,0))*AG652)),AM652+AN652+AO652)</f>
        <v>#VALUE!</v>
      </c>
      <c r="AJ652" s="18">
        <f t="shared" si="33"/>
        <v>0</v>
      </c>
      <c r="AK652" s="19">
        <f t="shared" si="34"/>
        <v>0</v>
      </c>
      <c r="AM652" s="4" t="e">
        <f t="shared" si="35"/>
        <v>#VALUE!</v>
      </c>
      <c r="AN652" s="4" t="e">
        <f t="shared" si="36"/>
        <v>#VALUE!</v>
      </c>
      <c r="AO652" s="1" t="e">
        <f t="shared" si="37"/>
        <v>#VALUE!</v>
      </c>
      <c r="AP652" s="20" t="e">
        <f>VLOOKUP(C652,#REF!,4,0)</f>
        <v>#REF!</v>
      </c>
      <c r="AQ652" s="1">
        <f>IFERROR(VLOOKUP(AF652,#REF!,6,0),IF(AJ652&gt;1,AJ652-1,AJ652))</f>
        <v>0</v>
      </c>
      <c r="AR652" s="1">
        <f>IFERROR(VLOOKUP(AF652,#REF!,24,0),0)</f>
        <v>0</v>
      </c>
      <c r="AS652" s="1" t="e">
        <f t="shared" si="38"/>
        <v>#VALUE!</v>
      </c>
      <c r="AT652" s="1" t="e">
        <f t="shared" si="39"/>
        <v>#VALUE!</v>
      </c>
      <c r="AU652" s="1" t="e">
        <f t="shared" si="40"/>
        <v>#VALUE!</v>
      </c>
      <c r="AV652" s="21">
        <f t="shared" si="41"/>
        <v>0</v>
      </c>
      <c r="AW652" s="21" cm="1">
        <f t="array" ref="AW652">IF(L652="DATN",0,IF(L652="DA",IF(LEN(Q652)=0,0,0.2),IF(L652="TN",IF(H652="KSCQ",1,1.5), _xlfn.SWITCH(H652,"CN",1.5,"KSCQ",1.5,"CTTT",2,"HEDSPI",1.8,"Viet-Phap",1.8,"KSTN",1.8,"ThSKH",2,"ThSKT",2,"SIE",2,"LATS",2,"KSCLC",1.8,0))))</f>
        <v>0</v>
      </c>
      <c r="AX652" s="1">
        <f t="shared" si="42"/>
        <v>0</v>
      </c>
      <c r="AY652" s="1" t="b">
        <f t="shared" si="43"/>
        <v>1</v>
      </c>
      <c r="AZ652" s="1" t="e">
        <f t="shared" si="44"/>
        <v>#REF!</v>
      </c>
    </row>
    <row r="653" spans="32:52" ht="15.75" customHeight="1" x14ac:dyDescent="0.2">
      <c r="AF653" s="16">
        <f t="shared" si="30"/>
        <v>0</v>
      </c>
      <c r="AG653" s="17">
        <f t="shared" si="31"/>
        <v>1</v>
      </c>
      <c r="AH653" s="17" t="e">
        <f t="shared" si="32"/>
        <v>#VALUE!</v>
      </c>
      <c r="AI653" s="18" t="e">
        <f>IFERROR(IF(L653="DA",0,IF(L653="TN",VALUE(LEFT(RIGHT(F653,4),1)),IFERROR(VLOOKUP(C653,#REF!,3,0),VLOOKUP(VALUE(C653),#REF!,3,0))*AG653)),AM653+AN653+AO653)</f>
        <v>#VALUE!</v>
      </c>
      <c r="AJ653" s="18">
        <f t="shared" si="33"/>
        <v>0</v>
      </c>
      <c r="AK653" s="19">
        <f t="shared" si="34"/>
        <v>0</v>
      </c>
      <c r="AM653" s="4" t="e">
        <f t="shared" si="35"/>
        <v>#VALUE!</v>
      </c>
      <c r="AN653" s="4" t="e">
        <f t="shared" si="36"/>
        <v>#VALUE!</v>
      </c>
      <c r="AO653" s="1" t="e">
        <f t="shared" si="37"/>
        <v>#VALUE!</v>
      </c>
      <c r="AP653" s="20" t="e">
        <f>VLOOKUP(C653,#REF!,4,0)</f>
        <v>#REF!</v>
      </c>
      <c r="AQ653" s="1">
        <f>IFERROR(VLOOKUP(AF653,#REF!,6,0),IF(AJ653&gt;1,AJ653-1,AJ653))</f>
        <v>0</v>
      </c>
      <c r="AR653" s="1">
        <f>IFERROR(VLOOKUP(AF653,#REF!,24,0),0)</f>
        <v>0</v>
      </c>
      <c r="AS653" s="1" t="e">
        <f t="shared" si="38"/>
        <v>#VALUE!</v>
      </c>
      <c r="AT653" s="1" t="e">
        <f t="shared" si="39"/>
        <v>#VALUE!</v>
      </c>
      <c r="AU653" s="1" t="e">
        <f t="shared" si="40"/>
        <v>#VALUE!</v>
      </c>
      <c r="AV653" s="21">
        <f t="shared" si="41"/>
        <v>0</v>
      </c>
      <c r="AW653" s="21" cm="1">
        <f t="array" ref="AW653">IF(L653="DATN",0,IF(L653="DA",IF(LEN(Q653)=0,0,0.2),IF(L653="TN",IF(H653="KSCQ",1,1.5), _xlfn.SWITCH(H653,"CN",1.5,"KSCQ",1.5,"CTTT",2,"HEDSPI",1.8,"Viet-Phap",1.8,"KSTN",1.8,"ThSKH",2,"ThSKT",2,"SIE",2,"LATS",2,"KSCLC",1.8,0))))</f>
        <v>0</v>
      </c>
      <c r="AX653" s="1">
        <f t="shared" si="42"/>
        <v>0</v>
      </c>
      <c r="AY653" s="1" t="b">
        <f t="shared" si="43"/>
        <v>1</v>
      </c>
      <c r="AZ653" s="1" t="e">
        <f t="shared" si="44"/>
        <v>#REF!</v>
      </c>
    </row>
    <row r="654" spans="32:52" ht="15.75" customHeight="1" x14ac:dyDescent="0.2">
      <c r="AF654" s="16">
        <f t="shared" si="30"/>
        <v>0</v>
      </c>
      <c r="AG654" s="17">
        <f t="shared" si="31"/>
        <v>1</v>
      </c>
      <c r="AH654" s="17" t="e">
        <f t="shared" si="32"/>
        <v>#VALUE!</v>
      </c>
      <c r="AI654" s="18" t="e">
        <f>IFERROR(IF(L654="DA",0,IF(L654="TN",VALUE(LEFT(RIGHT(F654,4),1)),IFERROR(VLOOKUP(C654,#REF!,3,0),VLOOKUP(VALUE(C654),#REF!,3,0))*AG654)),AM654+AN654+AO654)</f>
        <v>#VALUE!</v>
      </c>
      <c r="AJ654" s="18">
        <f t="shared" si="33"/>
        <v>0</v>
      </c>
      <c r="AK654" s="19">
        <f t="shared" si="34"/>
        <v>0</v>
      </c>
      <c r="AM654" s="4" t="e">
        <f t="shared" si="35"/>
        <v>#VALUE!</v>
      </c>
      <c r="AN654" s="4" t="e">
        <f t="shared" si="36"/>
        <v>#VALUE!</v>
      </c>
      <c r="AO654" s="1" t="e">
        <f t="shared" si="37"/>
        <v>#VALUE!</v>
      </c>
      <c r="AP654" s="20" t="e">
        <f>VLOOKUP(C654,#REF!,4,0)</f>
        <v>#REF!</v>
      </c>
      <c r="AQ654" s="1">
        <f>IFERROR(VLOOKUP(AF654,#REF!,6,0),IF(AJ654&gt;1,AJ654-1,AJ654))</f>
        <v>0</v>
      </c>
      <c r="AR654" s="1">
        <f>IFERROR(VLOOKUP(AF654,#REF!,24,0),0)</f>
        <v>0</v>
      </c>
      <c r="AS654" s="1" t="e">
        <f t="shared" si="38"/>
        <v>#VALUE!</v>
      </c>
      <c r="AT654" s="1" t="e">
        <f t="shared" si="39"/>
        <v>#VALUE!</v>
      </c>
      <c r="AU654" s="1" t="e">
        <f t="shared" si="40"/>
        <v>#VALUE!</v>
      </c>
      <c r="AV654" s="21">
        <f t="shared" si="41"/>
        <v>0</v>
      </c>
      <c r="AW654" s="21" cm="1">
        <f t="array" ref="AW654">IF(L654="DATN",0,IF(L654="DA",IF(LEN(Q654)=0,0,0.2),IF(L654="TN",IF(H654="KSCQ",1,1.5), _xlfn.SWITCH(H654,"CN",1.5,"KSCQ",1.5,"CTTT",2,"HEDSPI",1.8,"Viet-Phap",1.8,"KSTN",1.8,"ThSKH",2,"ThSKT",2,"SIE",2,"LATS",2,"KSCLC",1.8,0))))</f>
        <v>0</v>
      </c>
      <c r="AX654" s="1">
        <f t="shared" si="42"/>
        <v>0</v>
      </c>
      <c r="AY654" s="1" t="b">
        <f t="shared" si="43"/>
        <v>1</v>
      </c>
      <c r="AZ654" s="1" t="e">
        <f t="shared" si="44"/>
        <v>#REF!</v>
      </c>
    </row>
    <row r="655" spans="32:52" ht="15.75" customHeight="1" x14ac:dyDescent="0.2">
      <c r="AF655" s="16">
        <f t="shared" si="30"/>
        <v>0</v>
      </c>
      <c r="AG655" s="17">
        <f t="shared" si="31"/>
        <v>1</v>
      </c>
      <c r="AH655" s="17" t="e">
        <f t="shared" si="32"/>
        <v>#VALUE!</v>
      </c>
      <c r="AI655" s="18" t="e">
        <f>IFERROR(IF(L655="DA",0,IF(L655="TN",VALUE(LEFT(RIGHT(F655,4),1)),IFERROR(VLOOKUP(C655,#REF!,3,0),VLOOKUP(VALUE(C655),#REF!,3,0))*AG655)),AM655+AN655+AO655)</f>
        <v>#VALUE!</v>
      </c>
      <c r="AJ655" s="18">
        <f t="shared" si="33"/>
        <v>0</v>
      </c>
      <c r="AK655" s="19">
        <f t="shared" si="34"/>
        <v>0</v>
      </c>
      <c r="AM655" s="4" t="e">
        <f t="shared" si="35"/>
        <v>#VALUE!</v>
      </c>
      <c r="AN655" s="4" t="e">
        <f t="shared" si="36"/>
        <v>#VALUE!</v>
      </c>
      <c r="AO655" s="1" t="e">
        <f t="shared" si="37"/>
        <v>#VALUE!</v>
      </c>
      <c r="AP655" s="20" t="e">
        <f>VLOOKUP(C655,#REF!,4,0)</f>
        <v>#REF!</v>
      </c>
      <c r="AQ655" s="1">
        <f>IFERROR(VLOOKUP(AF655,#REF!,6,0),IF(AJ655&gt;1,AJ655-1,AJ655))</f>
        <v>0</v>
      </c>
      <c r="AR655" s="1">
        <f>IFERROR(VLOOKUP(AF655,#REF!,24,0),0)</f>
        <v>0</v>
      </c>
      <c r="AS655" s="1" t="e">
        <f t="shared" si="38"/>
        <v>#VALUE!</v>
      </c>
      <c r="AT655" s="1" t="e">
        <f t="shared" si="39"/>
        <v>#VALUE!</v>
      </c>
      <c r="AU655" s="1" t="e">
        <f t="shared" si="40"/>
        <v>#VALUE!</v>
      </c>
      <c r="AV655" s="21">
        <f t="shared" si="41"/>
        <v>0</v>
      </c>
      <c r="AW655" s="21" cm="1">
        <f t="array" ref="AW655">IF(L655="DATN",0,IF(L655="DA",IF(LEN(Q655)=0,0,0.2),IF(L655="TN",IF(H655="KSCQ",1,1.5), _xlfn.SWITCH(H655,"CN",1.5,"KSCQ",1.5,"CTTT",2,"HEDSPI",1.8,"Viet-Phap",1.8,"KSTN",1.8,"ThSKH",2,"ThSKT",2,"SIE",2,"LATS",2,"KSCLC",1.8,0))))</f>
        <v>0</v>
      </c>
      <c r="AX655" s="1">
        <f t="shared" si="42"/>
        <v>0</v>
      </c>
      <c r="AY655" s="1" t="b">
        <f t="shared" si="43"/>
        <v>1</v>
      </c>
      <c r="AZ655" s="1" t="e">
        <f t="shared" si="44"/>
        <v>#REF!</v>
      </c>
    </row>
    <row r="656" spans="32:52" ht="15.75" customHeight="1" x14ac:dyDescent="0.2">
      <c r="AF656" s="16">
        <f t="shared" si="30"/>
        <v>0</v>
      </c>
      <c r="AG656" s="17">
        <f t="shared" si="31"/>
        <v>1</v>
      </c>
      <c r="AH656" s="17" t="e">
        <f t="shared" si="32"/>
        <v>#VALUE!</v>
      </c>
      <c r="AI656" s="18" t="e">
        <f>IFERROR(IF(L656="DA",0,IF(L656="TN",VALUE(LEFT(RIGHT(F656,4),1)),IFERROR(VLOOKUP(C656,#REF!,3,0),VLOOKUP(VALUE(C656),#REF!,3,0))*AG656)),AM656+AN656+AO656)</f>
        <v>#VALUE!</v>
      </c>
      <c r="AJ656" s="18">
        <f t="shared" si="33"/>
        <v>0</v>
      </c>
      <c r="AK656" s="19">
        <f t="shared" si="34"/>
        <v>0</v>
      </c>
      <c r="AM656" s="4" t="e">
        <f t="shared" si="35"/>
        <v>#VALUE!</v>
      </c>
      <c r="AN656" s="4" t="e">
        <f t="shared" si="36"/>
        <v>#VALUE!</v>
      </c>
      <c r="AO656" s="1" t="e">
        <f t="shared" si="37"/>
        <v>#VALUE!</v>
      </c>
      <c r="AP656" s="20" t="e">
        <f>VLOOKUP(C656,#REF!,4,0)</f>
        <v>#REF!</v>
      </c>
      <c r="AQ656" s="1">
        <f>IFERROR(VLOOKUP(AF656,#REF!,6,0),IF(AJ656&gt;1,AJ656-1,AJ656))</f>
        <v>0</v>
      </c>
      <c r="AR656" s="1">
        <f>IFERROR(VLOOKUP(AF656,#REF!,24,0),0)</f>
        <v>0</v>
      </c>
      <c r="AS656" s="1" t="e">
        <f t="shared" si="38"/>
        <v>#VALUE!</v>
      </c>
      <c r="AT656" s="1" t="e">
        <f t="shared" si="39"/>
        <v>#VALUE!</v>
      </c>
      <c r="AU656" s="1" t="e">
        <f t="shared" si="40"/>
        <v>#VALUE!</v>
      </c>
      <c r="AV656" s="21">
        <f t="shared" si="41"/>
        <v>0</v>
      </c>
      <c r="AW656" s="21" cm="1">
        <f t="array" ref="AW656">IF(L656="DATN",0,IF(L656="DA",IF(LEN(Q656)=0,0,0.2),IF(L656="TN",IF(H656="KSCQ",1,1.5), _xlfn.SWITCH(H656,"CN",1.5,"KSCQ",1.5,"CTTT",2,"HEDSPI",1.8,"Viet-Phap",1.8,"KSTN",1.8,"ThSKH",2,"ThSKT",2,"SIE",2,"LATS",2,"KSCLC",1.8,0))))</f>
        <v>0</v>
      </c>
      <c r="AX656" s="1">
        <f t="shared" si="42"/>
        <v>0</v>
      </c>
      <c r="AY656" s="1" t="b">
        <f t="shared" si="43"/>
        <v>1</v>
      </c>
      <c r="AZ656" s="1" t="e">
        <f t="shared" si="44"/>
        <v>#REF!</v>
      </c>
    </row>
    <row r="657" spans="32:52" ht="15.75" customHeight="1" x14ac:dyDescent="0.2">
      <c r="AF657" s="16">
        <f t="shared" si="30"/>
        <v>0</v>
      </c>
      <c r="AG657" s="17">
        <f t="shared" si="31"/>
        <v>1</v>
      </c>
      <c r="AH657" s="17" t="e">
        <f t="shared" si="32"/>
        <v>#VALUE!</v>
      </c>
      <c r="AI657" s="18" t="e">
        <f>IFERROR(IF(L657="DA",0,IF(L657="TN",VALUE(LEFT(RIGHT(F657,4),1)),IFERROR(VLOOKUP(C657,#REF!,3,0),VLOOKUP(VALUE(C657),#REF!,3,0))*AG657)),AM657+AN657+AO657)</f>
        <v>#VALUE!</v>
      </c>
      <c r="AJ657" s="18">
        <f t="shared" si="33"/>
        <v>0</v>
      </c>
      <c r="AK657" s="19">
        <f t="shared" si="34"/>
        <v>0</v>
      </c>
      <c r="AM657" s="4" t="e">
        <f t="shared" si="35"/>
        <v>#VALUE!</v>
      </c>
      <c r="AN657" s="4" t="e">
        <f t="shared" si="36"/>
        <v>#VALUE!</v>
      </c>
      <c r="AO657" s="1" t="e">
        <f t="shared" si="37"/>
        <v>#VALUE!</v>
      </c>
      <c r="AP657" s="20" t="e">
        <f>VLOOKUP(C657,#REF!,4,0)</f>
        <v>#REF!</v>
      </c>
      <c r="AQ657" s="1">
        <f>IFERROR(VLOOKUP(AF657,#REF!,6,0),IF(AJ657&gt;1,AJ657-1,AJ657))</f>
        <v>0</v>
      </c>
      <c r="AR657" s="1">
        <f>IFERROR(VLOOKUP(AF657,#REF!,24,0),0)</f>
        <v>0</v>
      </c>
      <c r="AS657" s="1" t="e">
        <f t="shared" si="38"/>
        <v>#VALUE!</v>
      </c>
      <c r="AT657" s="1" t="e">
        <f t="shared" si="39"/>
        <v>#VALUE!</v>
      </c>
      <c r="AU657" s="1" t="e">
        <f t="shared" si="40"/>
        <v>#VALUE!</v>
      </c>
      <c r="AV657" s="21">
        <f t="shared" si="41"/>
        <v>0</v>
      </c>
      <c r="AW657" s="21" cm="1">
        <f t="array" ref="AW657">IF(L657="DATN",0,IF(L657="DA",IF(LEN(Q657)=0,0,0.2),IF(L657="TN",IF(H657="KSCQ",1,1.5), _xlfn.SWITCH(H657,"CN",1.5,"KSCQ",1.5,"CTTT",2,"HEDSPI",1.8,"Viet-Phap",1.8,"KSTN",1.8,"ThSKH",2,"ThSKT",2,"SIE",2,"LATS",2,"KSCLC",1.8,0))))</f>
        <v>0</v>
      </c>
      <c r="AX657" s="1">
        <f t="shared" si="42"/>
        <v>0</v>
      </c>
      <c r="AY657" s="1" t="b">
        <f t="shared" si="43"/>
        <v>1</v>
      </c>
      <c r="AZ657" s="1" t="e">
        <f t="shared" si="44"/>
        <v>#REF!</v>
      </c>
    </row>
    <row r="658" spans="32:52" ht="15.75" customHeight="1" x14ac:dyDescent="0.2">
      <c r="AF658" s="16">
        <f t="shared" si="30"/>
        <v>0</v>
      </c>
      <c r="AG658" s="17">
        <f t="shared" si="31"/>
        <v>1</v>
      </c>
      <c r="AH658" s="17" t="e">
        <f t="shared" si="32"/>
        <v>#VALUE!</v>
      </c>
      <c r="AI658" s="18" t="e">
        <f>IFERROR(IF(L658="DA",0,IF(L658="TN",VALUE(LEFT(RIGHT(F658,4),1)),IFERROR(VLOOKUP(C658,#REF!,3,0),VLOOKUP(VALUE(C658),#REF!,3,0))*AG658)),AM658+AN658+AO658)</f>
        <v>#VALUE!</v>
      </c>
      <c r="AJ658" s="18">
        <f t="shared" si="33"/>
        <v>0</v>
      </c>
      <c r="AK658" s="19">
        <f t="shared" si="34"/>
        <v>0</v>
      </c>
      <c r="AM658" s="4" t="e">
        <f t="shared" si="35"/>
        <v>#VALUE!</v>
      </c>
      <c r="AN658" s="4" t="e">
        <f t="shared" si="36"/>
        <v>#VALUE!</v>
      </c>
      <c r="AO658" s="1" t="e">
        <f t="shared" si="37"/>
        <v>#VALUE!</v>
      </c>
      <c r="AP658" s="20" t="e">
        <f>VLOOKUP(C658,#REF!,4,0)</f>
        <v>#REF!</v>
      </c>
      <c r="AQ658" s="1">
        <f>IFERROR(VLOOKUP(AF658,#REF!,6,0),IF(AJ658&gt;1,AJ658-1,AJ658))</f>
        <v>0</v>
      </c>
      <c r="AR658" s="1">
        <f>IFERROR(VLOOKUP(AF658,#REF!,24,0),0)</f>
        <v>0</v>
      </c>
      <c r="AS658" s="1" t="e">
        <f t="shared" si="38"/>
        <v>#VALUE!</v>
      </c>
      <c r="AT658" s="1" t="e">
        <f t="shared" si="39"/>
        <v>#VALUE!</v>
      </c>
      <c r="AU658" s="1" t="e">
        <f t="shared" si="40"/>
        <v>#VALUE!</v>
      </c>
      <c r="AV658" s="21">
        <f t="shared" si="41"/>
        <v>0</v>
      </c>
      <c r="AW658" s="21" cm="1">
        <f t="array" ref="AW658">IF(L658="DATN",0,IF(L658="DA",IF(LEN(Q658)=0,0,0.2),IF(L658="TN",IF(H658="KSCQ",1,1.5), _xlfn.SWITCH(H658,"CN",1.5,"KSCQ",1.5,"CTTT",2,"HEDSPI",1.8,"Viet-Phap",1.8,"KSTN",1.8,"ThSKH",2,"ThSKT",2,"SIE",2,"LATS",2,"KSCLC",1.8,0))))</f>
        <v>0</v>
      </c>
      <c r="AX658" s="1">
        <f t="shared" si="42"/>
        <v>0</v>
      </c>
      <c r="AY658" s="1" t="b">
        <f t="shared" si="43"/>
        <v>1</v>
      </c>
      <c r="AZ658" s="1" t="e">
        <f t="shared" si="44"/>
        <v>#REF!</v>
      </c>
    </row>
    <row r="659" spans="32:52" ht="15.75" customHeight="1" x14ac:dyDescent="0.2">
      <c r="AF659" s="16">
        <f t="shared" si="30"/>
        <v>0</v>
      </c>
      <c r="AG659" s="17">
        <f t="shared" si="31"/>
        <v>1</v>
      </c>
      <c r="AH659" s="17" t="e">
        <f t="shared" si="32"/>
        <v>#VALUE!</v>
      </c>
      <c r="AI659" s="18" t="e">
        <f>IFERROR(IF(L659="DA",0,IF(L659="TN",VALUE(LEFT(RIGHT(F659,4),1)),IFERROR(VLOOKUP(C659,#REF!,3,0),VLOOKUP(VALUE(C659),#REF!,3,0))*AG659)),AM659+AN659+AO659)</f>
        <v>#VALUE!</v>
      </c>
      <c r="AJ659" s="18">
        <f t="shared" si="33"/>
        <v>0</v>
      </c>
      <c r="AK659" s="19">
        <f t="shared" si="34"/>
        <v>0</v>
      </c>
      <c r="AM659" s="4" t="e">
        <f t="shared" si="35"/>
        <v>#VALUE!</v>
      </c>
      <c r="AN659" s="4" t="e">
        <f t="shared" si="36"/>
        <v>#VALUE!</v>
      </c>
      <c r="AO659" s="1" t="e">
        <f t="shared" si="37"/>
        <v>#VALUE!</v>
      </c>
      <c r="AP659" s="20" t="e">
        <f>VLOOKUP(C659,#REF!,4,0)</f>
        <v>#REF!</v>
      </c>
      <c r="AQ659" s="1">
        <f>IFERROR(VLOOKUP(AF659,#REF!,6,0),IF(AJ659&gt;1,AJ659-1,AJ659))</f>
        <v>0</v>
      </c>
      <c r="AR659" s="1">
        <f>IFERROR(VLOOKUP(AF659,#REF!,24,0),0)</f>
        <v>0</v>
      </c>
      <c r="AS659" s="1" t="e">
        <f t="shared" si="38"/>
        <v>#VALUE!</v>
      </c>
      <c r="AT659" s="1" t="e">
        <f t="shared" si="39"/>
        <v>#VALUE!</v>
      </c>
      <c r="AU659" s="1" t="e">
        <f t="shared" si="40"/>
        <v>#VALUE!</v>
      </c>
      <c r="AV659" s="21">
        <f t="shared" si="41"/>
        <v>0</v>
      </c>
      <c r="AW659" s="21" cm="1">
        <f t="array" ref="AW659">IF(L659="DATN",0,IF(L659="DA",IF(LEN(Q659)=0,0,0.2),IF(L659="TN",IF(H659="KSCQ",1,1.5), _xlfn.SWITCH(H659,"CN",1.5,"KSCQ",1.5,"CTTT",2,"HEDSPI",1.8,"Viet-Phap",1.8,"KSTN",1.8,"ThSKH",2,"ThSKT",2,"SIE",2,"LATS",2,"KSCLC",1.8,0))))</f>
        <v>0</v>
      </c>
      <c r="AX659" s="1">
        <f t="shared" si="42"/>
        <v>0</v>
      </c>
      <c r="AY659" s="1" t="b">
        <f t="shared" si="43"/>
        <v>1</v>
      </c>
      <c r="AZ659" s="1" t="e">
        <f t="shared" si="44"/>
        <v>#REF!</v>
      </c>
    </row>
    <row r="660" spans="32:52" ht="15.75" customHeight="1" x14ac:dyDescent="0.2">
      <c r="AF660" s="16">
        <f t="shared" si="30"/>
        <v>0</v>
      </c>
      <c r="AG660" s="17">
        <f t="shared" si="31"/>
        <v>1</v>
      </c>
      <c r="AH660" s="17" t="e">
        <f t="shared" si="32"/>
        <v>#VALUE!</v>
      </c>
      <c r="AI660" s="18" t="e">
        <f>IFERROR(IF(L660="DA",0,IF(L660="TN",VALUE(LEFT(RIGHT(F660,4),1)),IFERROR(VLOOKUP(C660,#REF!,3,0),VLOOKUP(VALUE(C660),#REF!,3,0))*AG660)),AM660+AN660+AO660)</f>
        <v>#VALUE!</v>
      </c>
      <c r="AJ660" s="18">
        <f t="shared" si="33"/>
        <v>0</v>
      </c>
      <c r="AK660" s="19">
        <f t="shared" si="34"/>
        <v>0</v>
      </c>
      <c r="AM660" s="4" t="e">
        <f t="shared" si="35"/>
        <v>#VALUE!</v>
      </c>
      <c r="AN660" s="4" t="e">
        <f t="shared" si="36"/>
        <v>#VALUE!</v>
      </c>
      <c r="AO660" s="1" t="e">
        <f t="shared" si="37"/>
        <v>#VALUE!</v>
      </c>
      <c r="AP660" s="20" t="e">
        <f>VLOOKUP(C660,#REF!,4,0)</f>
        <v>#REF!</v>
      </c>
      <c r="AQ660" s="1">
        <f>IFERROR(VLOOKUP(AF660,#REF!,6,0),IF(AJ660&gt;1,AJ660-1,AJ660))</f>
        <v>0</v>
      </c>
      <c r="AR660" s="1">
        <f>IFERROR(VLOOKUP(AF660,#REF!,24,0),0)</f>
        <v>0</v>
      </c>
      <c r="AS660" s="1" t="e">
        <f t="shared" si="38"/>
        <v>#VALUE!</v>
      </c>
      <c r="AT660" s="1" t="e">
        <f t="shared" si="39"/>
        <v>#VALUE!</v>
      </c>
      <c r="AU660" s="1" t="e">
        <f t="shared" si="40"/>
        <v>#VALUE!</v>
      </c>
      <c r="AV660" s="21">
        <f t="shared" si="41"/>
        <v>0</v>
      </c>
      <c r="AW660" s="21" cm="1">
        <f t="array" ref="AW660">IF(L660="DATN",0,IF(L660="DA",IF(LEN(Q660)=0,0,0.2),IF(L660="TN",IF(H660="KSCQ",1,1.5), _xlfn.SWITCH(H660,"CN",1.5,"KSCQ",1.5,"CTTT",2,"HEDSPI",1.8,"Viet-Phap",1.8,"KSTN",1.8,"ThSKH",2,"ThSKT",2,"SIE",2,"LATS",2,"KSCLC",1.8,0))))</f>
        <v>0</v>
      </c>
      <c r="AX660" s="1">
        <f t="shared" si="42"/>
        <v>0</v>
      </c>
      <c r="AY660" s="1" t="b">
        <f t="shared" si="43"/>
        <v>1</v>
      </c>
      <c r="AZ660" s="1" t="e">
        <f t="shared" si="44"/>
        <v>#REF!</v>
      </c>
    </row>
    <row r="661" spans="32:52" ht="15.75" customHeight="1" x14ac:dyDescent="0.2">
      <c r="AF661" s="16">
        <f t="shared" si="30"/>
        <v>0</v>
      </c>
      <c r="AG661" s="17">
        <f t="shared" si="31"/>
        <v>1</v>
      </c>
      <c r="AH661" s="17" t="e">
        <f t="shared" si="32"/>
        <v>#VALUE!</v>
      </c>
      <c r="AI661" s="18" t="e">
        <f>IFERROR(IF(L661="DA",0,IF(L661="TN",VALUE(LEFT(RIGHT(F661,4),1)),IFERROR(VLOOKUP(C661,#REF!,3,0),VLOOKUP(VALUE(C661),#REF!,3,0))*AG661)),AM661+AN661+AO661)</f>
        <v>#VALUE!</v>
      </c>
      <c r="AJ661" s="18">
        <f t="shared" si="33"/>
        <v>0</v>
      </c>
      <c r="AK661" s="19">
        <f t="shared" si="34"/>
        <v>0</v>
      </c>
      <c r="AM661" s="4" t="e">
        <f t="shared" si="35"/>
        <v>#VALUE!</v>
      </c>
      <c r="AN661" s="4" t="e">
        <f t="shared" si="36"/>
        <v>#VALUE!</v>
      </c>
      <c r="AO661" s="1" t="e">
        <f t="shared" si="37"/>
        <v>#VALUE!</v>
      </c>
      <c r="AP661" s="20" t="e">
        <f>VLOOKUP(C661,#REF!,4,0)</f>
        <v>#REF!</v>
      </c>
      <c r="AQ661" s="1">
        <f>IFERROR(VLOOKUP(AF661,#REF!,6,0),IF(AJ661&gt;1,AJ661-1,AJ661))</f>
        <v>0</v>
      </c>
      <c r="AR661" s="1">
        <f>IFERROR(VLOOKUP(AF661,#REF!,24,0),0)</f>
        <v>0</v>
      </c>
      <c r="AS661" s="1" t="e">
        <f t="shared" si="38"/>
        <v>#VALUE!</v>
      </c>
      <c r="AT661" s="1" t="e">
        <f t="shared" si="39"/>
        <v>#VALUE!</v>
      </c>
      <c r="AU661" s="1" t="e">
        <f t="shared" si="40"/>
        <v>#VALUE!</v>
      </c>
      <c r="AV661" s="21">
        <f t="shared" si="41"/>
        <v>0</v>
      </c>
      <c r="AW661" s="21" cm="1">
        <f t="array" ref="AW661">IF(L661="DATN",0,IF(L661="DA",IF(LEN(Q661)=0,0,0.2),IF(L661="TN",IF(H661="KSCQ",1,1.5), _xlfn.SWITCH(H661,"CN",1.5,"KSCQ",1.5,"CTTT",2,"HEDSPI",1.8,"Viet-Phap",1.8,"KSTN",1.8,"ThSKH",2,"ThSKT",2,"SIE",2,"LATS",2,"KSCLC",1.8,0))))</f>
        <v>0</v>
      </c>
      <c r="AX661" s="1">
        <f t="shared" si="42"/>
        <v>0</v>
      </c>
      <c r="AY661" s="1" t="b">
        <f t="shared" si="43"/>
        <v>1</v>
      </c>
      <c r="AZ661" s="1" t="e">
        <f t="shared" si="44"/>
        <v>#REF!</v>
      </c>
    </row>
    <row r="662" spans="32:52" ht="15.75" customHeight="1" x14ac:dyDescent="0.2">
      <c r="AF662" s="16">
        <f t="shared" si="30"/>
        <v>0</v>
      </c>
      <c r="AG662" s="17">
        <f t="shared" si="31"/>
        <v>1</v>
      </c>
      <c r="AH662" s="17" t="e">
        <f t="shared" si="32"/>
        <v>#VALUE!</v>
      </c>
      <c r="AI662" s="18" t="e">
        <f>IFERROR(IF(L662="DA",0,IF(L662="TN",VALUE(LEFT(RIGHT(F662,4),1)),IFERROR(VLOOKUP(C662,#REF!,3,0),VLOOKUP(VALUE(C662),#REF!,3,0))*AG662)),AM662+AN662+AO662)</f>
        <v>#VALUE!</v>
      </c>
      <c r="AJ662" s="18">
        <f t="shared" si="33"/>
        <v>0</v>
      </c>
      <c r="AK662" s="19">
        <f t="shared" si="34"/>
        <v>0</v>
      </c>
      <c r="AM662" s="4" t="e">
        <f t="shared" si="35"/>
        <v>#VALUE!</v>
      </c>
      <c r="AN662" s="4" t="e">
        <f t="shared" si="36"/>
        <v>#VALUE!</v>
      </c>
      <c r="AO662" s="1" t="e">
        <f t="shared" si="37"/>
        <v>#VALUE!</v>
      </c>
      <c r="AP662" s="20" t="e">
        <f>VLOOKUP(C662,#REF!,4,0)</f>
        <v>#REF!</v>
      </c>
      <c r="AQ662" s="1">
        <f>IFERROR(VLOOKUP(AF662,#REF!,6,0),IF(AJ662&gt;1,AJ662-1,AJ662))</f>
        <v>0</v>
      </c>
      <c r="AR662" s="1">
        <f>IFERROR(VLOOKUP(AF662,#REF!,24,0),0)</f>
        <v>0</v>
      </c>
      <c r="AS662" s="1" t="e">
        <f t="shared" si="38"/>
        <v>#VALUE!</v>
      </c>
      <c r="AT662" s="1" t="e">
        <f t="shared" si="39"/>
        <v>#VALUE!</v>
      </c>
      <c r="AU662" s="1" t="e">
        <f t="shared" si="40"/>
        <v>#VALUE!</v>
      </c>
      <c r="AV662" s="21">
        <f t="shared" si="41"/>
        <v>0</v>
      </c>
      <c r="AW662" s="21" cm="1">
        <f t="array" ref="AW662">IF(L662="DATN",0,IF(L662="DA",IF(LEN(Q662)=0,0,0.2),IF(L662="TN",IF(H662="KSCQ",1,1.5), _xlfn.SWITCH(H662,"CN",1.5,"KSCQ",1.5,"CTTT",2,"HEDSPI",1.8,"Viet-Phap",1.8,"KSTN",1.8,"ThSKH",2,"ThSKT",2,"SIE",2,"LATS",2,"KSCLC",1.8,0))))</f>
        <v>0</v>
      </c>
      <c r="AX662" s="1">
        <f t="shared" si="42"/>
        <v>0</v>
      </c>
      <c r="AY662" s="1" t="b">
        <f t="shared" si="43"/>
        <v>1</v>
      </c>
      <c r="AZ662" s="1" t="e">
        <f t="shared" si="44"/>
        <v>#REF!</v>
      </c>
    </row>
    <row r="663" spans="32:52" ht="15.75" customHeight="1" x14ac:dyDescent="0.2">
      <c r="AF663" s="16">
        <f t="shared" si="30"/>
        <v>0</v>
      </c>
      <c r="AG663" s="17">
        <f t="shared" si="31"/>
        <v>1</v>
      </c>
      <c r="AH663" s="17" t="e">
        <f t="shared" si="32"/>
        <v>#VALUE!</v>
      </c>
      <c r="AI663" s="18" t="e">
        <f>IFERROR(IF(L663="DA",0,IF(L663="TN",VALUE(LEFT(RIGHT(F663,4),1)),IFERROR(VLOOKUP(C663,#REF!,3,0),VLOOKUP(VALUE(C663),#REF!,3,0))*AG663)),AM663+AN663+AO663)</f>
        <v>#VALUE!</v>
      </c>
      <c r="AJ663" s="18">
        <f t="shared" si="33"/>
        <v>0</v>
      </c>
      <c r="AK663" s="19">
        <f t="shared" si="34"/>
        <v>0</v>
      </c>
      <c r="AM663" s="4" t="e">
        <f t="shared" si="35"/>
        <v>#VALUE!</v>
      </c>
      <c r="AN663" s="4" t="e">
        <f t="shared" si="36"/>
        <v>#VALUE!</v>
      </c>
      <c r="AO663" s="1" t="e">
        <f t="shared" si="37"/>
        <v>#VALUE!</v>
      </c>
      <c r="AP663" s="20" t="e">
        <f>VLOOKUP(C663,#REF!,4,0)</f>
        <v>#REF!</v>
      </c>
      <c r="AQ663" s="1">
        <f>IFERROR(VLOOKUP(AF663,#REF!,6,0),IF(AJ663&gt;1,AJ663-1,AJ663))</f>
        <v>0</v>
      </c>
      <c r="AR663" s="1">
        <f>IFERROR(VLOOKUP(AF663,#REF!,24,0),0)</f>
        <v>0</v>
      </c>
      <c r="AS663" s="1" t="e">
        <f t="shared" si="38"/>
        <v>#VALUE!</v>
      </c>
      <c r="AT663" s="1" t="e">
        <f t="shared" si="39"/>
        <v>#VALUE!</v>
      </c>
      <c r="AU663" s="1" t="e">
        <f t="shared" si="40"/>
        <v>#VALUE!</v>
      </c>
      <c r="AV663" s="21">
        <f t="shared" si="41"/>
        <v>0</v>
      </c>
      <c r="AW663" s="21" cm="1">
        <f t="array" ref="AW663">IF(L663="DATN",0,IF(L663="DA",IF(LEN(Q663)=0,0,0.2),IF(L663="TN",IF(H663="KSCQ",1,1.5), _xlfn.SWITCH(H663,"CN",1.5,"KSCQ",1.5,"CTTT",2,"HEDSPI",1.8,"Viet-Phap",1.8,"KSTN",1.8,"ThSKH",2,"ThSKT",2,"SIE",2,"LATS",2,"KSCLC",1.8,0))))</f>
        <v>0</v>
      </c>
      <c r="AX663" s="1">
        <f t="shared" si="42"/>
        <v>0</v>
      </c>
      <c r="AY663" s="1" t="b">
        <f t="shared" si="43"/>
        <v>1</v>
      </c>
      <c r="AZ663" s="1" t="e">
        <f t="shared" si="44"/>
        <v>#REF!</v>
      </c>
    </row>
    <row r="664" spans="32:52" ht="15.75" customHeight="1" x14ac:dyDescent="0.2">
      <c r="AF664" s="16">
        <f t="shared" si="30"/>
        <v>0</v>
      </c>
      <c r="AG664" s="17">
        <f t="shared" si="31"/>
        <v>1</v>
      </c>
      <c r="AH664" s="17" t="e">
        <f t="shared" si="32"/>
        <v>#VALUE!</v>
      </c>
      <c r="AI664" s="18" t="e">
        <f>IFERROR(IF(L664="DA",0,IF(L664="TN",VALUE(LEFT(RIGHT(F664,4),1)),IFERROR(VLOOKUP(C664,#REF!,3,0),VLOOKUP(VALUE(C664),#REF!,3,0))*AG664)),AM664+AN664+AO664)</f>
        <v>#VALUE!</v>
      </c>
      <c r="AJ664" s="18">
        <f t="shared" si="33"/>
        <v>0</v>
      </c>
      <c r="AK664" s="19">
        <f t="shared" si="34"/>
        <v>0</v>
      </c>
      <c r="AM664" s="4" t="e">
        <f t="shared" si="35"/>
        <v>#VALUE!</v>
      </c>
      <c r="AN664" s="4" t="e">
        <f t="shared" si="36"/>
        <v>#VALUE!</v>
      </c>
      <c r="AO664" s="1" t="e">
        <f t="shared" si="37"/>
        <v>#VALUE!</v>
      </c>
      <c r="AP664" s="20" t="e">
        <f>VLOOKUP(C664,#REF!,4,0)</f>
        <v>#REF!</v>
      </c>
      <c r="AQ664" s="1">
        <f>IFERROR(VLOOKUP(AF664,#REF!,6,0),IF(AJ664&gt;1,AJ664-1,AJ664))</f>
        <v>0</v>
      </c>
      <c r="AR664" s="1">
        <f>IFERROR(VLOOKUP(AF664,#REF!,24,0),0)</f>
        <v>0</v>
      </c>
      <c r="AS664" s="1" t="e">
        <f t="shared" si="38"/>
        <v>#VALUE!</v>
      </c>
      <c r="AT664" s="1" t="e">
        <f t="shared" si="39"/>
        <v>#VALUE!</v>
      </c>
      <c r="AU664" s="1" t="e">
        <f t="shared" si="40"/>
        <v>#VALUE!</v>
      </c>
      <c r="AV664" s="21">
        <f t="shared" si="41"/>
        <v>0</v>
      </c>
      <c r="AW664" s="21" cm="1">
        <f t="array" ref="AW664">IF(L664="DATN",0,IF(L664="DA",IF(LEN(Q664)=0,0,0.2),IF(L664="TN",IF(H664="KSCQ",1,1.5), _xlfn.SWITCH(H664,"CN",1.5,"KSCQ",1.5,"CTTT",2,"HEDSPI",1.8,"Viet-Phap",1.8,"KSTN",1.8,"ThSKH",2,"ThSKT",2,"SIE",2,"LATS",2,"KSCLC",1.8,0))))</f>
        <v>0</v>
      </c>
      <c r="AX664" s="1">
        <f t="shared" si="42"/>
        <v>0</v>
      </c>
      <c r="AY664" s="1" t="b">
        <f t="shared" si="43"/>
        <v>1</v>
      </c>
      <c r="AZ664" s="1" t="e">
        <f t="shared" si="44"/>
        <v>#REF!</v>
      </c>
    </row>
    <row r="665" spans="32:52" ht="15.75" customHeight="1" x14ac:dyDescent="0.2">
      <c r="AF665" s="16">
        <f t="shared" si="30"/>
        <v>0</v>
      </c>
      <c r="AG665" s="17">
        <f t="shared" si="31"/>
        <v>1</v>
      </c>
      <c r="AH665" s="17" t="e">
        <f t="shared" si="32"/>
        <v>#VALUE!</v>
      </c>
      <c r="AI665" s="18" t="e">
        <f>IFERROR(IF(L665="DA",0,IF(L665="TN",VALUE(LEFT(RIGHT(F665,4),1)),IFERROR(VLOOKUP(C665,#REF!,3,0),VLOOKUP(VALUE(C665),#REF!,3,0))*AG665)),AM665+AN665+AO665)</f>
        <v>#VALUE!</v>
      </c>
      <c r="AJ665" s="18">
        <f t="shared" si="33"/>
        <v>0</v>
      </c>
      <c r="AK665" s="19">
        <f t="shared" si="34"/>
        <v>0</v>
      </c>
      <c r="AM665" s="4" t="e">
        <f t="shared" si="35"/>
        <v>#VALUE!</v>
      </c>
      <c r="AN665" s="4" t="e">
        <f t="shared" si="36"/>
        <v>#VALUE!</v>
      </c>
      <c r="AO665" s="1" t="e">
        <f t="shared" si="37"/>
        <v>#VALUE!</v>
      </c>
      <c r="AP665" s="20" t="e">
        <f>VLOOKUP(C665,#REF!,4,0)</f>
        <v>#REF!</v>
      </c>
      <c r="AQ665" s="1">
        <f>IFERROR(VLOOKUP(AF665,#REF!,6,0),IF(AJ665&gt;1,AJ665-1,AJ665))</f>
        <v>0</v>
      </c>
      <c r="AR665" s="1">
        <f>IFERROR(VLOOKUP(AF665,#REF!,24,0),0)</f>
        <v>0</v>
      </c>
      <c r="AS665" s="1" t="e">
        <f t="shared" si="38"/>
        <v>#VALUE!</v>
      </c>
      <c r="AT665" s="1" t="e">
        <f t="shared" si="39"/>
        <v>#VALUE!</v>
      </c>
      <c r="AU665" s="1" t="e">
        <f t="shared" si="40"/>
        <v>#VALUE!</v>
      </c>
      <c r="AV665" s="21">
        <f t="shared" si="41"/>
        <v>0</v>
      </c>
      <c r="AW665" s="21" cm="1">
        <f t="array" ref="AW665">IF(L665="DATN",0,IF(L665="DA",IF(LEN(Q665)=0,0,0.2),IF(L665="TN",IF(H665="KSCQ",1,1.5), _xlfn.SWITCH(H665,"CN",1.5,"KSCQ",1.5,"CTTT",2,"HEDSPI",1.8,"Viet-Phap",1.8,"KSTN",1.8,"ThSKH",2,"ThSKT",2,"SIE",2,"LATS",2,"KSCLC",1.8,0))))</f>
        <v>0</v>
      </c>
      <c r="AX665" s="1">
        <f t="shared" si="42"/>
        <v>0</v>
      </c>
      <c r="AY665" s="1" t="b">
        <f t="shared" si="43"/>
        <v>1</v>
      </c>
      <c r="AZ665" s="1" t="e">
        <f t="shared" si="44"/>
        <v>#REF!</v>
      </c>
    </row>
    <row r="666" spans="32:52" ht="15.75" customHeight="1" x14ac:dyDescent="0.2">
      <c r="AF666" s="16">
        <f t="shared" si="30"/>
        <v>0</v>
      </c>
      <c r="AG666" s="17">
        <f t="shared" si="31"/>
        <v>1</v>
      </c>
      <c r="AH666" s="17" t="e">
        <f t="shared" si="32"/>
        <v>#VALUE!</v>
      </c>
      <c r="AI666" s="18" t="e">
        <f>IFERROR(IF(L666="DA",0,IF(L666="TN",VALUE(LEFT(RIGHT(F666,4),1)),IFERROR(VLOOKUP(C666,#REF!,3,0),VLOOKUP(VALUE(C666),#REF!,3,0))*AG666)),AM666+AN666+AO666)</f>
        <v>#VALUE!</v>
      </c>
      <c r="AJ666" s="18">
        <f t="shared" si="33"/>
        <v>0</v>
      </c>
      <c r="AK666" s="19">
        <f t="shared" si="34"/>
        <v>0</v>
      </c>
      <c r="AM666" s="4" t="e">
        <f t="shared" si="35"/>
        <v>#VALUE!</v>
      </c>
      <c r="AN666" s="4" t="e">
        <f t="shared" si="36"/>
        <v>#VALUE!</v>
      </c>
      <c r="AO666" s="1" t="e">
        <f t="shared" si="37"/>
        <v>#VALUE!</v>
      </c>
      <c r="AP666" s="20" t="e">
        <f>VLOOKUP(C666,#REF!,4,0)</f>
        <v>#REF!</v>
      </c>
      <c r="AQ666" s="1">
        <f>IFERROR(VLOOKUP(AF666,#REF!,6,0),IF(AJ666&gt;1,AJ666-1,AJ666))</f>
        <v>0</v>
      </c>
      <c r="AR666" s="1">
        <f>IFERROR(VLOOKUP(AF666,#REF!,24,0),0)</f>
        <v>0</v>
      </c>
      <c r="AS666" s="1" t="e">
        <f t="shared" si="38"/>
        <v>#VALUE!</v>
      </c>
      <c r="AT666" s="1" t="e">
        <f t="shared" si="39"/>
        <v>#VALUE!</v>
      </c>
      <c r="AU666" s="1" t="e">
        <f t="shared" si="40"/>
        <v>#VALUE!</v>
      </c>
      <c r="AV666" s="21">
        <f t="shared" si="41"/>
        <v>0</v>
      </c>
      <c r="AW666" s="21" cm="1">
        <f t="array" ref="AW666">IF(L666="DATN",0,IF(L666="DA",IF(LEN(Q666)=0,0,0.2),IF(L666="TN",IF(H666="KSCQ",1,1.5), _xlfn.SWITCH(H666,"CN",1.5,"KSCQ",1.5,"CTTT",2,"HEDSPI",1.8,"Viet-Phap",1.8,"KSTN",1.8,"ThSKH",2,"ThSKT",2,"SIE",2,"LATS",2,"KSCLC",1.8,0))))</f>
        <v>0</v>
      </c>
      <c r="AX666" s="1">
        <f t="shared" si="42"/>
        <v>0</v>
      </c>
      <c r="AY666" s="1" t="b">
        <f t="shared" si="43"/>
        <v>1</v>
      </c>
      <c r="AZ666" s="1" t="e">
        <f t="shared" si="44"/>
        <v>#REF!</v>
      </c>
    </row>
    <row r="667" spans="32:52" ht="15.75" customHeight="1" x14ac:dyDescent="0.2">
      <c r="AF667" s="16">
        <f t="shared" si="30"/>
        <v>0</v>
      </c>
      <c r="AG667" s="17">
        <f t="shared" si="31"/>
        <v>1</v>
      </c>
      <c r="AH667" s="17" t="e">
        <f t="shared" si="32"/>
        <v>#VALUE!</v>
      </c>
      <c r="AI667" s="18" t="e">
        <f>IFERROR(IF(L667="DA",0,IF(L667="TN",VALUE(LEFT(RIGHT(F667,4),1)),IFERROR(VLOOKUP(C667,#REF!,3,0),VLOOKUP(VALUE(C667),#REF!,3,0))*AG667)),AM667+AN667+AO667)</f>
        <v>#VALUE!</v>
      </c>
      <c r="AJ667" s="18">
        <f t="shared" si="33"/>
        <v>0</v>
      </c>
      <c r="AK667" s="19">
        <f t="shared" si="34"/>
        <v>0</v>
      </c>
      <c r="AM667" s="4" t="e">
        <f t="shared" si="35"/>
        <v>#VALUE!</v>
      </c>
      <c r="AN667" s="4" t="e">
        <f t="shared" si="36"/>
        <v>#VALUE!</v>
      </c>
      <c r="AO667" s="1" t="e">
        <f t="shared" si="37"/>
        <v>#VALUE!</v>
      </c>
      <c r="AP667" s="20" t="e">
        <f>VLOOKUP(C667,#REF!,4,0)</f>
        <v>#REF!</v>
      </c>
      <c r="AQ667" s="1">
        <f>IFERROR(VLOOKUP(AF667,#REF!,6,0),IF(AJ667&gt;1,AJ667-1,AJ667))</f>
        <v>0</v>
      </c>
      <c r="AR667" s="1">
        <f>IFERROR(VLOOKUP(AF667,#REF!,24,0),0)</f>
        <v>0</v>
      </c>
      <c r="AS667" s="1" t="e">
        <f t="shared" si="38"/>
        <v>#VALUE!</v>
      </c>
      <c r="AT667" s="1" t="e">
        <f t="shared" si="39"/>
        <v>#VALUE!</v>
      </c>
      <c r="AU667" s="1" t="e">
        <f t="shared" si="40"/>
        <v>#VALUE!</v>
      </c>
      <c r="AV667" s="21">
        <f t="shared" si="41"/>
        <v>0</v>
      </c>
      <c r="AW667" s="21" cm="1">
        <f t="array" ref="AW667">IF(L667="DATN",0,IF(L667="DA",IF(LEN(Q667)=0,0,0.2),IF(L667="TN",IF(H667="KSCQ",1,1.5), _xlfn.SWITCH(H667,"CN",1.5,"KSCQ",1.5,"CTTT",2,"HEDSPI",1.8,"Viet-Phap",1.8,"KSTN",1.8,"ThSKH",2,"ThSKT",2,"SIE",2,"LATS",2,"KSCLC",1.8,0))))</f>
        <v>0</v>
      </c>
      <c r="AX667" s="1">
        <f t="shared" si="42"/>
        <v>0</v>
      </c>
      <c r="AY667" s="1" t="b">
        <f t="shared" si="43"/>
        <v>1</v>
      </c>
      <c r="AZ667" s="1" t="e">
        <f t="shared" si="44"/>
        <v>#REF!</v>
      </c>
    </row>
    <row r="668" spans="32:52" ht="15.75" customHeight="1" x14ac:dyDescent="0.2">
      <c r="AF668" s="16">
        <f t="shared" si="30"/>
        <v>0</v>
      </c>
      <c r="AG668" s="17">
        <f t="shared" si="31"/>
        <v>1</v>
      </c>
      <c r="AH668" s="17" t="e">
        <f t="shared" si="32"/>
        <v>#VALUE!</v>
      </c>
      <c r="AI668" s="18" t="e">
        <f>IFERROR(IF(L668="DA",0,IF(L668="TN",VALUE(LEFT(RIGHT(F668,4),1)),IFERROR(VLOOKUP(C668,#REF!,3,0),VLOOKUP(VALUE(C668),#REF!,3,0))*AG668)),AM668+AN668+AO668)</f>
        <v>#VALUE!</v>
      </c>
      <c r="AJ668" s="18">
        <f t="shared" si="33"/>
        <v>0</v>
      </c>
      <c r="AK668" s="19">
        <f t="shared" si="34"/>
        <v>0</v>
      </c>
      <c r="AM668" s="4" t="e">
        <f t="shared" si="35"/>
        <v>#VALUE!</v>
      </c>
      <c r="AN668" s="4" t="e">
        <f t="shared" si="36"/>
        <v>#VALUE!</v>
      </c>
      <c r="AO668" s="1" t="e">
        <f t="shared" si="37"/>
        <v>#VALUE!</v>
      </c>
      <c r="AP668" s="20" t="e">
        <f>VLOOKUP(C668,#REF!,4,0)</f>
        <v>#REF!</v>
      </c>
      <c r="AQ668" s="1">
        <f>IFERROR(VLOOKUP(AF668,#REF!,6,0),IF(AJ668&gt;1,AJ668-1,AJ668))</f>
        <v>0</v>
      </c>
      <c r="AR668" s="1">
        <f>IFERROR(VLOOKUP(AF668,#REF!,24,0),0)</f>
        <v>0</v>
      </c>
      <c r="AS668" s="1" t="e">
        <f t="shared" si="38"/>
        <v>#VALUE!</v>
      </c>
      <c r="AT668" s="1" t="e">
        <f t="shared" si="39"/>
        <v>#VALUE!</v>
      </c>
      <c r="AU668" s="1" t="e">
        <f t="shared" si="40"/>
        <v>#VALUE!</v>
      </c>
      <c r="AV668" s="21">
        <f t="shared" si="41"/>
        <v>0</v>
      </c>
      <c r="AW668" s="21" cm="1">
        <f t="array" ref="AW668">IF(L668="DATN",0,IF(L668="DA",IF(LEN(Q668)=0,0,0.2),IF(L668="TN",IF(H668="KSCQ",1,1.5), _xlfn.SWITCH(H668,"CN",1.5,"KSCQ",1.5,"CTTT",2,"HEDSPI",1.8,"Viet-Phap",1.8,"KSTN",1.8,"ThSKH",2,"ThSKT",2,"SIE",2,"LATS",2,"KSCLC",1.8,0))))</f>
        <v>0</v>
      </c>
      <c r="AX668" s="1">
        <f t="shared" si="42"/>
        <v>0</v>
      </c>
      <c r="AY668" s="1" t="b">
        <f t="shared" si="43"/>
        <v>1</v>
      </c>
      <c r="AZ668" s="1" t="e">
        <f t="shared" si="44"/>
        <v>#REF!</v>
      </c>
    </row>
    <row r="669" spans="32:52" ht="15.75" customHeight="1" x14ac:dyDescent="0.2">
      <c r="AF669" s="16">
        <f t="shared" si="30"/>
        <v>0</v>
      </c>
      <c r="AG669" s="17">
        <f t="shared" si="31"/>
        <v>1</v>
      </c>
      <c r="AH669" s="17" t="e">
        <f t="shared" si="32"/>
        <v>#VALUE!</v>
      </c>
      <c r="AI669" s="18" t="e">
        <f>IFERROR(IF(L669="DA",0,IF(L669="TN",VALUE(LEFT(RIGHT(F669,4),1)),IFERROR(VLOOKUP(C669,#REF!,3,0),VLOOKUP(VALUE(C669),#REF!,3,0))*AG669)),AM669+AN669+AO669)</f>
        <v>#VALUE!</v>
      </c>
      <c r="AJ669" s="18">
        <f t="shared" si="33"/>
        <v>0</v>
      </c>
      <c r="AK669" s="19">
        <f t="shared" si="34"/>
        <v>0</v>
      </c>
      <c r="AM669" s="4" t="e">
        <f t="shared" si="35"/>
        <v>#VALUE!</v>
      </c>
      <c r="AN669" s="4" t="e">
        <f t="shared" si="36"/>
        <v>#VALUE!</v>
      </c>
      <c r="AO669" s="1" t="e">
        <f t="shared" si="37"/>
        <v>#VALUE!</v>
      </c>
      <c r="AP669" s="20" t="e">
        <f>VLOOKUP(C669,#REF!,4,0)</f>
        <v>#REF!</v>
      </c>
      <c r="AQ669" s="1">
        <f>IFERROR(VLOOKUP(AF669,#REF!,6,0),IF(AJ669&gt;1,AJ669-1,AJ669))</f>
        <v>0</v>
      </c>
      <c r="AR669" s="1">
        <f>IFERROR(VLOOKUP(AF669,#REF!,24,0),0)</f>
        <v>0</v>
      </c>
      <c r="AS669" s="1" t="e">
        <f t="shared" si="38"/>
        <v>#VALUE!</v>
      </c>
      <c r="AT669" s="1" t="e">
        <f t="shared" si="39"/>
        <v>#VALUE!</v>
      </c>
      <c r="AU669" s="1" t="e">
        <f t="shared" si="40"/>
        <v>#VALUE!</v>
      </c>
      <c r="AV669" s="21">
        <f t="shared" si="41"/>
        <v>0</v>
      </c>
      <c r="AW669" s="21" cm="1">
        <f t="array" ref="AW669">IF(L669="DATN",0,IF(L669="DA",IF(LEN(Q669)=0,0,0.2),IF(L669="TN",IF(H669="KSCQ",1,1.5), _xlfn.SWITCH(H669,"CN",1.5,"KSCQ",1.5,"CTTT",2,"HEDSPI",1.8,"Viet-Phap",1.8,"KSTN",1.8,"ThSKH",2,"ThSKT",2,"SIE",2,"LATS",2,"KSCLC",1.8,0))))</f>
        <v>0</v>
      </c>
      <c r="AX669" s="1">
        <f t="shared" si="42"/>
        <v>0</v>
      </c>
      <c r="AY669" s="1" t="b">
        <f t="shared" si="43"/>
        <v>1</v>
      </c>
      <c r="AZ669" s="1" t="e">
        <f t="shared" si="44"/>
        <v>#REF!</v>
      </c>
    </row>
    <row r="670" spans="32:52" ht="15.75" customHeight="1" x14ac:dyDescent="0.2">
      <c r="AF670" s="16">
        <f t="shared" si="30"/>
        <v>0</v>
      </c>
      <c r="AG670" s="17">
        <f t="shared" si="31"/>
        <v>1</v>
      </c>
      <c r="AH670" s="17" t="e">
        <f t="shared" si="32"/>
        <v>#VALUE!</v>
      </c>
      <c r="AI670" s="18" t="e">
        <f>IFERROR(IF(L670="DA",0,IF(L670="TN",VALUE(LEFT(RIGHT(F670,4),1)),IFERROR(VLOOKUP(C670,#REF!,3,0),VLOOKUP(VALUE(C670),#REF!,3,0))*AG670)),AM670+AN670+AO670)</f>
        <v>#VALUE!</v>
      </c>
      <c r="AJ670" s="18">
        <f t="shared" si="33"/>
        <v>0</v>
      </c>
      <c r="AK670" s="19">
        <f t="shared" si="34"/>
        <v>0</v>
      </c>
      <c r="AM670" s="4" t="e">
        <f t="shared" si="35"/>
        <v>#VALUE!</v>
      </c>
      <c r="AN670" s="4" t="e">
        <f t="shared" si="36"/>
        <v>#VALUE!</v>
      </c>
      <c r="AO670" s="1" t="e">
        <f t="shared" si="37"/>
        <v>#VALUE!</v>
      </c>
      <c r="AP670" s="20" t="e">
        <f>VLOOKUP(C670,#REF!,4,0)</f>
        <v>#REF!</v>
      </c>
      <c r="AQ670" s="1">
        <f>IFERROR(VLOOKUP(AF670,#REF!,6,0),IF(AJ670&gt;1,AJ670-1,AJ670))</f>
        <v>0</v>
      </c>
      <c r="AR670" s="1">
        <f>IFERROR(VLOOKUP(AF670,#REF!,24,0),0)</f>
        <v>0</v>
      </c>
      <c r="AS670" s="1" t="e">
        <f t="shared" si="38"/>
        <v>#VALUE!</v>
      </c>
      <c r="AT670" s="1" t="e">
        <f t="shared" si="39"/>
        <v>#VALUE!</v>
      </c>
      <c r="AU670" s="1" t="e">
        <f t="shared" si="40"/>
        <v>#VALUE!</v>
      </c>
      <c r="AV670" s="21">
        <f t="shared" si="41"/>
        <v>0</v>
      </c>
      <c r="AW670" s="21" cm="1">
        <f t="array" ref="AW670">IF(L670="DATN",0,IF(L670="DA",IF(LEN(Q670)=0,0,0.2),IF(L670="TN",IF(H670="KSCQ",1,1.5), _xlfn.SWITCH(H670,"CN",1.5,"KSCQ",1.5,"CTTT",2,"HEDSPI",1.8,"Viet-Phap",1.8,"KSTN",1.8,"ThSKH",2,"ThSKT",2,"SIE",2,"LATS",2,"KSCLC",1.8,0))))</f>
        <v>0</v>
      </c>
      <c r="AX670" s="1">
        <f t="shared" si="42"/>
        <v>0</v>
      </c>
      <c r="AY670" s="1" t="b">
        <f t="shared" si="43"/>
        <v>1</v>
      </c>
      <c r="AZ670" s="1" t="e">
        <f t="shared" si="44"/>
        <v>#REF!</v>
      </c>
    </row>
    <row r="671" spans="32:52" ht="15.75" customHeight="1" x14ac:dyDescent="0.2">
      <c r="AF671" s="16">
        <f t="shared" si="30"/>
        <v>0</v>
      </c>
      <c r="AG671" s="17">
        <f t="shared" si="31"/>
        <v>1</v>
      </c>
      <c r="AH671" s="17" t="e">
        <f t="shared" si="32"/>
        <v>#VALUE!</v>
      </c>
      <c r="AI671" s="18" t="e">
        <f>IFERROR(IF(L671="DA",0,IF(L671="TN",VALUE(LEFT(RIGHT(F671,4),1)),IFERROR(VLOOKUP(C671,#REF!,3,0),VLOOKUP(VALUE(C671),#REF!,3,0))*AG671)),AM671+AN671+AO671)</f>
        <v>#VALUE!</v>
      </c>
      <c r="AJ671" s="18">
        <f t="shared" si="33"/>
        <v>0</v>
      </c>
      <c r="AK671" s="19">
        <f t="shared" si="34"/>
        <v>0</v>
      </c>
      <c r="AM671" s="4" t="e">
        <f t="shared" si="35"/>
        <v>#VALUE!</v>
      </c>
      <c r="AN671" s="4" t="e">
        <f t="shared" si="36"/>
        <v>#VALUE!</v>
      </c>
      <c r="AO671" s="1" t="e">
        <f t="shared" si="37"/>
        <v>#VALUE!</v>
      </c>
      <c r="AP671" s="20" t="e">
        <f>VLOOKUP(C671,#REF!,4,0)</f>
        <v>#REF!</v>
      </c>
      <c r="AQ671" s="1">
        <f>IFERROR(VLOOKUP(AF671,#REF!,6,0),IF(AJ671&gt;1,AJ671-1,AJ671))</f>
        <v>0</v>
      </c>
      <c r="AR671" s="1">
        <f>IFERROR(VLOOKUP(AF671,#REF!,24,0),0)</f>
        <v>0</v>
      </c>
      <c r="AS671" s="1" t="e">
        <f t="shared" si="38"/>
        <v>#VALUE!</v>
      </c>
      <c r="AT671" s="1" t="e">
        <f t="shared" si="39"/>
        <v>#VALUE!</v>
      </c>
      <c r="AU671" s="1" t="e">
        <f t="shared" si="40"/>
        <v>#VALUE!</v>
      </c>
      <c r="AV671" s="21">
        <f t="shared" si="41"/>
        <v>0</v>
      </c>
      <c r="AW671" s="21" cm="1">
        <f t="array" ref="AW671">IF(L671="DATN",0,IF(L671="DA",IF(LEN(Q671)=0,0,0.2),IF(L671="TN",IF(H671="KSCQ",1,1.5), _xlfn.SWITCH(H671,"CN",1.5,"KSCQ",1.5,"CTTT",2,"HEDSPI",1.8,"Viet-Phap",1.8,"KSTN",1.8,"ThSKH",2,"ThSKT",2,"SIE",2,"LATS",2,"KSCLC",1.8,0))))</f>
        <v>0</v>
      </c>
      <c r="AX671" s="1">
        <f t="shared" si="42"/>
        <v>0</v>
      </c>
      <c r="AY671" s="1" t="b">
        <f t="shared" si="43"/>
        <v>1</v>
      </c>
      <c r="AZ671" s="1" t="e">
        <f t="shared" si="44"/>
        <v>#REF!</v>
      </c>
    </row>
    <row r="672" spans="32:52" ht="15.75" customHeight="1" x14ac:dyDescent="0.2">
      <c r="AF672" s="16">
        <f t="shared" si="30"/>
        <v>0</v>
      </c>
      <c r="AG672" s="17">
        <f t="shared" si="31"/>
        <v>1</v>
      </c>
      <c r="AH672" s="17" t="e">
        <f t="shared" si="32"/>
        <v>#VALUE!</v>
      </c>
      <c r="AI672" s="18" t="e">
        <f>IFERROR(IF(L672="DA",0,IF(L672="TN",VALUE(LEFT(RIGHT(F672,4),1)),IFERROR(VLOOKUP(C672,#REF!,3,0),VLOOKUP(VALUE(C672),#REF!,3,0))*AG672)),AM672+AN672+AO672)</f>
        <v>#VALUE!</v>
      </c>
      <c r="AJ672" s="18">
        <f t="shared" si="33"/>
        <v>0</v>
      </c>
      <c r="AK672" s="19">
        <f t="shared" si="34"/>
        <v>0</v>
      </c>
      <c r="AM672" s="4" t="e">
        <f t="shared" si="35"/>
        <v>#VALUE!</v>
      </c>
      <c r="AN672" s="4" t="e">
        <f t="shared" si="36"/>
        <v>#VALUE!</v>
      </c>
      <c r="AO672" s="1" t="e">
        <f t="shared" si="37"/>
        <v>#VALUE!</v>
      </c>
      <c r="AP672" s="20" t="e">
        <f>VLOOKUP(C672,#REF!,4,0)</f>
        <v>#REF!</v>
      </c>
      <c r="AQ672" s="1">
        <f>IFERROR(VLOOKUP(AF672,#REF!,6,0),IF(AJ672&gt;1,AJ672-1,AJ672))</f>
        <v>0</v>
      </c>
      <c r="AR672" s="1">
        <f>IFERROR(VLOOKUP(AF672,#REF!,24,0),0)</f>
        <v>0</v>
      </c>
      <c r="AS672" s="1" t="e">
        <f t="shared" si="38"/>
        <v>#VALUE!</v>
      </c>
      <c r="AT672" s="1" t="e">
        <f t="shared" si="39"/>
        <v>#VALUE!</v>
      </c>
      <c r="AU672" s="1" t="e">
        <f t="shared" si="40"/>
        <v>#VALUE!</v>
      </c>
      <c r="AV672" s="21">
        <f t="shared" si="41"/>
        <v>0</v>
      </c>
      <c r="AW672" s="21" cm="1">
        <f t="array" ref="AW672">IF(L672="DATN",0,IF(L672="DA",IF(LEN(Q672)=0,0,0.2),IF(L672="TN",IF(H672="KSCQ",1,1.5), _xlfn.SWITCH(H672,"CN",1.5,"KSCQ",1.5,"CTTT",2,"HEDSPI",1.8,"Viet-Phap",1.8,"KSTN",1.8,"ThSKH",2,"ThSKT",2,"SIE",2,"LATS",2,"KSCLC",1.8,0))))</f>
        <v>0</v>
      </c>
      <c r="AX672" s="1">
        <f t="shared" si="42"/>
        <v>0</v>
      </c>
      <c r="AY672" s="1" t="b">
        <f t="shared" si="43"/>
        <v>1</v>
      </c>
      <c r="AZ672" s="1" t="e">
        <f t="shared" si="44"/>
        <v>#REF!</v>
      </c>
    </row>
    <row r="673" spans="32:52" ht="15.75" customHeight="1" x14ac:dyDescent="0.2">
      <c r="AF673" s="16">
        <f t="shared" si="30"/>
        <v>0</v>
      </c>
      <c r="AG673" s="17">
        <f t="shared" si="31"/>
        <v>1</v>
      </c>
      <c r="AH673" s="17" t="e">
        <f t="shared" si="32"/>
        <v>#VALUE!</v>
      </c>
      <c r="AI673" s="18" t="e">
        <f>IFERROR(IF(L673="DA",0,IF(L673="TN",VALUE(LEFT(RIGHT(F673,4),1)),IFERROR(VLOOKUP(C673,#REF!,3,0),VLOOKUP(VALUE(C673),#REF!,3,0))*AG673)),AM673+AN673+AO673)</f>
        <v>#VALUE!</v>
      </c>
      <c r="AJ673" s="18">
        <f t="shared" si="33"/>
        <v>0</v>
      </c>
      <c r="AK673" s="19">
        <f t="shared" si="34"/>
        <v>0</v>
      </c>
      <c r="AM673" s="4" t="e">
        <f t="shared" si="35"/>
        <v>#VALUE!</v>
      </c>
      <c r="AN673" s="4" t="e">
        <f t="shared" si="36"/>
        <v>#VALUE!</v>
      </c>
      <c r="AO673" s="1" t="e">
        <f t="shared" si="37"/>
        <v>#VALUE!</v>
      </c>
      <c r="AP673" s="20" t="e">
        <f>VLOOKUP(C673,#REF!,4,0)</f>
        <v>#REF!</v>
      </c>
      <c r="AQ673" s="1">
        <f>IFERROR(VLOOKUP(AF673,#REF!,6,0),IF(AJ673&gt;1,AJ673-1,AJ673))</f>
        <v>0</v>
      </c>
      <c r="AR673" s="1">
        <f>IFERROR(VLOOKUP(AF673,#REF!,24,0),0)</f>
        <v>0</v>
      </c>
      <c r="AS673" s="1" t="e">
        <f t="shared" si="38"/>
        <v>#VALUE!</v>
      </c>
      <c r="AT673" s="1" t="e">
        <f t="shared" si="39"/>
        <v>#VALUE!</v>
      </c>
      <c r="AU673" s="1" t="e">
        <f t="shared" si="40"/>
        <v>#VALUE!</v>
      </c>
      <c r="AV673" s="21">
        <f t="shared" si="41"/>
        <v>0</v>
      </c>
      <c r="AW673" s="21" cm="1">
        <f t="array" ref="AW673">IF(L673="DATN",0,IF(L673="DA",IF(LEN(Q673)=0,0,0.2),IF(L673="TN",IF(H673="KSCQ",1,1.5), _xlfn.SWITCH(H673,"CN",1.5,"KSCQ",1.5,"CTTT",2,"HEDSPI",1.8,"Viet-Phap",1.8,"KSTN",1.8,"ThSKH",2,"ThSKT",2,"SIE",2,"LATS",2,"KSCLC",1.8,0))))</f>
        <v>0</v>
      </c>
      <c r="AX673" s="1">
        <f t="shared" si="42"/>
        <v>0</v>
      </c>
      <c r="AY673" s="1" t="b">
        <f t="shared" si="43"/>
        <v>1</v>
      </c>
      <c r="AZ673" s="1" t="e">
        <f t="shared" si="44"/>
        <v>#REF!</v>
      </c>
    </row>
    <row r="674" spans="32:52" ht="15.75" customHeight="1" x14ac:dyDescent="0.2">
      <c r="AF674" s="16">
        <f t="shared" si="30"/>
        <v>0</v>
      </c>
      <c r="AG674" s="17">
        <f t="shared" si="31"/>
        <v>1</v>
      </c>
      <c r="AH674" s="17" t="e">
        <f t="shared" si="32"/>
        <v>#VALUE!</v>
      </c>
      <c r="AI674" s="18" t="e">
        <f>IFERROR(IF(L674="DA",0,IF(L674="TN",VALUE(LEFT(RIGHT(F674,4),1)),IFERROR(VLOOKUP(C674,#REF!,3,0),VLOOKUP(VALUE(C674),#REF!,3,0))*AG674)),AM674+AN674+AO674)</f>
        <v>#VALUE!</v>
      </c>
      <c r="AJ674" s="18">
        <f t="shared" si="33"/>
        <v>0</v>
      </c>
      <c r="AK674" s="19">
        <f t="shared" si="34"/>
        <v>0</v>
      </c>
      <c r="AM674" s="4" t="e">
        <f t="shared" si="35"/>
        <v>#VALUE!</v>
      </c>
      <c r="AN674" s="4" t="e">
        <f t="shared" si="36"/>
        <v>#VALUE!</v>
      </c>
      <c r="AO674" s="1" t="e">
        <f t="shared" si="37"/>
        <v>#VALUE!</v>
      </c>
      <c r="AP674" s="20" t="e">
        <f>VLOOKUP(C674,#REF!,4,0)</f>
        <v>#REF!</v>
      </c>
      <c r="AQ674" s="1">
        <f>IFERROR(VLOOKUP(AF674,#REF!,6,0),IF(AJ674&gt;1,AJ674-1,AJ674))</f>
        <v>0</v>
      </c>
      <c r="AR674" s="1">
        <f>IFERROR(VLOOKUP(AF674,#REF!,24,0),0)</f>
        <v>0</v>
      </c>
      <c r="AS674" s="1" t="e">
        <f t="shared" si="38"/>
        <v>#VALUE!</v>
      </c>
      <c r="AT674" s="1" t="e">
        <f t="shared" si="39"/>
        <v>#VALUE!</v>
      </c>
      <c r="AU674" s="1" t="e">
        <f t="shared" si="40"/>
        <v>#VALUE!</v>
      </c>
      <c r="AV674" s="21">
        <f t="shared" si="41"/>
        <v>0</v>
      </c>
      <c r="AW674" s="21" cm="1">
        <f t="array" ref="AW674">IF(L674="DATN",0,IF(L674="DA",IF(LEN(Q674)=0,0,0.2),IF(L674="TN",IF(H674="KSCQ",1,1.5), _xlfn.SWITCH(H674,"CN",1.5,"KSCQ",1.5,"CTTT",2,"HEDSPI",1.8,"Viet-Phap",1.8,"KSTN",1.8,"ThSKH",2,"ThSKT",2,"SIE",2,"LATS",2,"KSCLC",1.8,0))))</f>
        <v>0</v>
      </c>
      <c r="AX674" s="1">
        <f t="shared" si="42"/>
        <v>0</v>
      </c>
      <c r="AY674" s="1" t="b">
        <f t="shared" si="43"/>
        <v>1</v>
      </c>
      <c r="AZ674" s="1" t="e">
        <f t="shared" si="44"/>
        <v>#REF!</v>
      </c>
    </row>
    <row r="675" spans="32:52" ht="15.75" customHeight="1" x14ac:dyDescent="0.2">
      <c r="AF675" s="16">
        <f t="shared" si="30"/>
        <v>0</v>
      </c>
      <c r="AG675" s="17">
        <f t="shared" si="31"/>
        <v>1</v>
      </c>
      <c r="AH675" s="17" t="e">
        <f t="shared" si="32"/>
        <v>#VALUE!</v>
      </c>
      <c r="AI675" s="18" t="e">
        <f>IFERROR(IF(L675="DA",0,IF(L675="TN",VALUE(LEFT(RIGHT(F675,4),1)),IFERROR(VLOOKUP(C675,#REF!,3,0),VLOOKUP(VALUE(C675),#REF!,3,0))*AG675)),AM675+AN675+AO675)</f>
        <v>#VALUE!</v>
      </c>
      <c r="AJ675" s="18">
        <f t="shared" si="33"/>
        <v>0</v>
      </c>
      <c r="AK675" s="19">
        <f t="shared" si="34"/>
        <v>0</v>
      </c>
      <c r="AM675" s="4" t="e">
        <f t="shared" si="35"/>
        <v>#VALUE!</v>
      </c>
      <c r="AN675" s="4" t="e">
        <f t="shared" si="36"/>
        <v>#VALUE!</v>
      </c>
      <c r="AO675" s="1" t="e">
        <f t="shared" si="37"/>
        <v>#VALUE!</v>
      </c>
      <c r="AP675" s="20" t="e">
        <f>VLOOKUP(C675,#REF!,4,0)</f>
        <v>#REF!</v>
      </c>
      <c r="AQ675" s="1">
        <f>IFERROR(VLOOKUP(AF675,#REF!,6,0),IF(AJ675&gt;1,AJ675-1,AJ675))</f>
        <v>0</v>
      </c>
      <c r="AR675" s="1">
        <f>IFERROR(VLOOKUP(AF675,#REF!,24,0),0)</f>
        <v>0</v>
      </c>
      <c r="AS675" s="1" t="e">
        <f t="shared" si="38"/>
        <v>#VALUE!</v>
      </c>
      <c r="AT675" s="1" t="e">
        <f t="shared" si="39"/>
        <v>#VALUE!</v>
      </c>
      <c r="AU675" s="1" t="e">
        <f t="shared" si="40"/>
        <v>#VALUE!</v>
      </c>
      <c r="AV675" s="21">
        <f t="shared" si="41"/>
        <v>0</v>
      </c>
      <c r="AW675" s="21" cm="1">
        <f t="array" ref="AW675">IF(L675="DATN",0,IF(L675="DA",IF(LEN(Q675)=0,0,0.2),IF(L675="TN",IF(H675="KSCQ",1,1.5), _xlfn.SWITCH(H675,"CN",1.5,"KSCQ",1.5,"CTTT",2,"HEDSPI",1.8,"Viet-Phap",1.8,"KSTN",1.8,"ThSKH",2,"ThSKT",2,"SIE",2,"LATS",2,"KSCLC",1.8,0))))</f>
        <v>0</v>
      </c>
      <c r="AX675" s="1">
        <f t="shared" si="42"/>
        <v>0</v>
      </c>
      <c r="AY675" s="1" t="b">
        <f t="shared" si="43"/>
        <v>1</v>
      </c>
      <c r="AZ675" s="1" t="e">
        <f t="shared" si="44"/>
        <v>#REF!</v>
      </c>
    </row>
    <row r="676" spans="32:52" ht="15.75" customHeight="1" x14ac:dyDescent="0.2">
      <c r="AF676" s="16">
        <f t="shared" si="30"/>
        <v>0</v>
      </c>
      <c r="AG676" s="17">
        <f t="shared" si="31"/>
        <v>1</v>
      </c>
      <c r="AH676" s="17" t="e">
        <f t="shared" si="32"/>
        <v>#VALUE!</v>
      </c>
      <c r="AI676" s="18" t="e">
        <f>IFERROR(IF(L676="DA",0,IF(L676="TN",VALUE(LEFT(RIGHT(F676,4),1)),IFERROR(VLOOKUP(C676,#REF!,3,0),VLOOKUP(VALUE(C676),#REF!,3,0))*AG676)),AM676+AN676+AO676)</f>
        <v>#VALUE!</v>
      </c>
      <c r="AJ676" s="18">
        <f t="shared" si="33"/>
        <v>0</v>
      </c>
      <c r="AK676" s="19">
        <f t="shared" si="34"/>
        <v>0</v>
      </c>
      <c r="AM676" s="4" t="e">
        <f t="shared" si="35"/>
        <v>#VALUE!</v>
      </c>
      <c r="AN676" s="4" t="e">
        <f t="shared" si="36"/>
        <v>#VALUE!</v>
      </c>
      <c r="AO676" s="1" t="e">
        <f t="shared" si="37"/>
        <v>#VALUE!</v>
      </c>
      <c r="AP676" s="20" t="e">
        <f>VLOOKUP(C676,#REF!,4,0)</f>
        <v>#REF!</v>
      </c>
      <c r="AQ676" s="1">
        <f>IFERROR(VLOOKUP(AF676,#REF!,6,0),IF(AJ676&gt;1,AJ676-1,AJ676))</f>
        <v>0</v>
      </c>
      <c r="AR676" s="1">
        <f>IFERROR(VLOOKUP(AF676,#REF!,24,0),0)</f>
        <v>0</v>
      </c>
      <c r="AS676" s="1" t="e">
        <f t="shared" si="38"/>
        <v>#VALUE!</v>
      </c>
      <c r="AT676" s="1" t="e">
        <f t="shared" si="39"/>
        <v>#VALUE!</v>
      </c>
      <c r="AU676" s="1" t="e">
        <f t="shared" si="40"/>
        <v>#VALUE!</v>
      </c>
      <c r="AV676" s="21">
        <f t="shared" si="41"/>
        <v>0</v>
      </c>
      <c r="AW676" s="21" cm="1">
        <f t="array" ref="AW676">IF(L676="DATN",0,IF(L676="DA",IF(LEN(Q676)=0,0,0.2),IF(L676="TN",IF(H676="KSCQ",1,1.5), _xlfn.SWITCH(H676,"CN",1.5,"KSCQ",1.5,"CTTT",2,"HEDSPI",1.8,"Viet-Phap",1.8,"KSTN",1.8,"ThSKH",2,"ThSKT",2,"SIE",2,"LATS",2,"KSCLC",1.8,0))))</f>
        <v>0</v>
      </c>
      <c r="AX676" s="1">
        <f t="shared" si="42"/>
        <v>0</v>
      </c>
      <c r="AY676" s="1" t="b">
        <f t="shared" si="43"/>
        <v>1</v>
      </c>
      <c r="AZ676" s="1" t="e">
        <f t="shared" si="44"/>
        <v>#REF!</v>
      </c>
    </row>
    <row r="677" spans="32:52" ht="15.75" customHeight="1" x14ac:dyDescent="0.2">
      <c r="AF677" s="16">
        <f t="shared" si="30"/>
        <v>0</v>
      </c>
      <c r="AG677" s="17">
        <f t="shared" si="31"/>
        <v>1</v>
      </c>
      <c r="AH677" s="17" t="e">
        <f t="shared" si="32"/>
        <v>#VALUE!</v>
      </c>
      <c r="AI677" s="18" t="e">
        <f>IFERROR(IF(L677="DA",0,IF(L677="TN",VALUE(LEFT(RIGHT(F677,4),1)),IFERROR(VLOOKUP(C677,#REF!,3,0),VLOOKUP(VALUE(C677),#REF!,3,0))*AG677)),AM677+AN677+AO677)</f>
        <v>#VALUE!</v>
      </c>
      <c r="AJ677" s="18">
        <f t="shared" si="33"/>
        <v>0</v>
      </c>
      <c r="AK677" s="19">
        <f t="shared" si="34"/>
        <v>0</v>
      </c>
      <c r="AM677" s="4" t="e">
        <f t="shared" si="35"/>
        <v>#VALUE!</v>
      </c>
      <c r="AN677" s="4" t="e">
        <f t="shared" si="36"/>
        <v>#VALUE!</v>
      </c>
      <c r="AO677" s="1" t="e">
        <f t="shared" si="37"/>
        <v>#VALUE!</v>
      </c>
      <c r="AP677" s="20" t="e">
        <f>VLOOKUP(C677,#REF!,4,0)</f>
        <v>#REF!</v>
      </c>
      <c r="AQ677" s="1">
        <f>IFERROR(VLOOKUP(AF677,#REF!,6,0),IF(AJ677&gt;1,AJ677-1,AJ677))</f>
        <v>0</v>
      </c>
      <c r="AR677" s="1">
        <f>IFERROR(VLOOKUP(AF677,#REF!,24,0),0)</f>
        <v>0</v>
      </c>
      <c r="AS677" s="1" t="e">
        <f t="shared" si="38"/>
        <v>#VALUE!</v>
      </c>
      <c r="AT677" s="1" t="e">
        <f t="shared" si="39"/>
        <v>#VALUE!</v>
      </c>
      <c r="AU677" s="1" t="e">
        <f t="shared" si="40"/>
        <v>#VALUE!</v>
      </c>
      <c r="AV677" s="21">
        <f t="shared" si="41"/>
        <v>0</v>
      </c>
      <c r="AW677" s="21" cm="1">
        <f t="array" ref="AW677">IF(L677="DATN",0,IF(L677="DA",IF(LEN(Q677)=0,0,0.2),IF(L677="TN",IF(H677="KSCQ",1,1.5), _xlfn.SWITCH(H677,"CN",1.5,"KSCQ",1.5,"CTTT",2,"HEDSPI",1.8,"Viet-Phap",1.8,"KSTN",1.8,"ThSKH",2,"ThSKT",2,"SIE",2,"LATS",2,"KSCLC",1.8,0))))</f>
        <v>0</v>
      </c>
      <c r="AX677" s="1">
        <f t="shared" si="42"/>
        <v>0</v>
      </c>
      <c r="AY677" s="1" t="b">
        <f t="shared" si="43"/>
        <v>1</v>
      </c>
      <c r="AZ677" s="1" t="e">
        <f t="shared" si="44"/>
        <v>#REF!</v>
      </c>
    </row>
    <row r="678" spans="32:52" ht="15.75" customHeight="1" x14ac:dyDescent="0.2">
      <c r="AF678" s="16">
        <f t="shared" si="30"/>
        <v>0</v>
      </c>
      <c r="AG678" s="17">
        <f t="shared" si="31"/>
        <v>1</v>
      </c>
      <c r="AH678" s="17" t="e">
        <f t="shared" si="32"/>
        <v>#VALUE!</v>
      </c>
      <c r="AI678" s="18" t="e">
        <f>IFERROR(IF(L678="DA",0,IF(L678="TN",VALUE(LEFT(RIGHT(F678,4),1)),IFERROR(VLOOKUP(C678,#REF!,3,0),VLOOKUP(VALUE(C678),#REF!,3,0))*AG678)),AM678+AN678+AO678)</f>
        <v>#VALUE!</v>
      </c>
      <c r="AJ678" s="18">
        <f t="shared" si="33"/>
        <v>0</v>
      </c>
      <c r="AK678" s="19">
        <f t="shared" si="34"/>
        <v>0</v>
      </c>
      <c r="AM678" s="4" t="e">
        <f t="shared" si="35"/>
        <v>#VALUE!</v>
      </c>
      <c r="AN678" s="4" t="e">
        <f t="shared" si="36"/>
        <v>#VALUE!</v>
      </c>
      <c r="AO678" s="1" t="e">
        <f t="shared" si="37"/>
        <v>#VALUE!</v>
      </c>
      <c r="AP678" s="20" t="e">
        <f>VLOOKUP(C678,#REF!,4,0)</f>
        <v>#REF!</v>
      </c>
      <c r="AQ678" s="1">
        <f>IFERROR(VLOOKUP(AF678,#REF!,6,0),IF(AJ678&gt;1,AJ678-1,AJ678))</f>
        <v>0</v>
      </c>
      <c r="AR678" s="1">
        <f>IFERROR(VLOOKUP(AF678,#REF!,24,0),0)</f>
        <v>0</v>
      </c>
      <c r="AS678" s="1" t="e">
        <f t="shared" si="38"/>
        <v>#VALUE!</v>
      </c>
      <c r="AT678" s="1" t="e">
        <f t="shared" si="39"/>
        <v>#VALUE!</v>
      </c>
      <c r="AU678" s="1" t="e">
        <f t="shared" si="40"/>
        <v>#VALUE!</v>
      </c>
      <c r="AV678" s="21">
        <f t="shared" si="41"/>
        <v>0</v>
      </c>
      <c r="AW678" s="21" cm="1">
        <f t="array" ref="AW678">IF(L678="DATN",0,IF(L678="DA",IF(LEN(Q678)=0,0,0.2),IF(L678="TN",IF(H678="KSCQ",1,1.5), _xlfn.SWITCH(H678,"CN",1.5,"KSCQ",1.5,"CTTT",2,"HEDSPI",1.8,"Viet-Phap",1.8,"KSTN",1.8,"ThSKH",2,"ThSKT",2,"SIE",2,"LATS",2,"KSCLC",1.8,0))))</f>
        <v>0</v>
      </c>
      <c r="AX678" s="1">
        <f t="shared" si="42"/>
        <v>0</v>
      </c>
      <c r="AY678" s="1" t="b">
        <f t="shared" si="43"/>
        <v>1</v>
      </c>
      <c r="AZ678" s="1" t="e">
        <f t="shared" si="44"/>
        <v>#REF!</v>
      </c>
    </row>
    <row r="679" spans="32:52" ht="15.75" customHeight="1" x14ac:dyDescent="0.2">
      <c r="AF679" s="16">
        <f t="shared" si="30"/>
        <v>0</v>
      </c>
      <c r="AG679" s="17">
        <f t="shared" si="31"/>
        <v>1</v>
      </c>
      <c r="AH679" s="17" t="e">
        <f t="shared" si="32"/>
        <v>#VALUE!</v>
      </c>
      <c r="AI679" s="18" t="e">
        <f>IFERROR(IF(L679="DA",0,IF(L679="TN",VALUE(LEFT(RIGHT(F679,4),1)),IFERROR(VLOOKUP(C679,#REF!,3,0),VLOOKUP(VALUE(C679),#REF!,3,0))*AG679)),AM679+AN679+AO679)</f>
        <v>#VALUE!</v>
      </c>
      <c r="AJ679" s="18">
        <f t="shared" si="33"/>
        <v>0</v>
      </c>
      <c r="AK679" s="19">
        <f t="shared" si="34"/>
        <v>0</v>
      </c>
      <c r="AM679" s="4" t="e">
        <f t="shared" si="35"/>
        <v>#VALUE!</v>
      </c>
      <c r="AN679" s="4" t="e">
        <f t="shared" si="36"/>
        <v>#VALUE!</v>
      </c>
      <c r="AO679" s="1" t="e">
        <f t="shared" si="37"/>
        <v>#VALUE!</v>
      </c>
      <c r="AP679" s="20" t="e">
        <f>VLOOKUP(C679,#REF!,4,0)</f>
        <v>#REF!</v>
      </c>
      <c r="AQ679" s="1">
        <f>IFERROR(VLOOKUP(AF679,#REF!,6,0),IF(AJ679&gt;1,AJ679-1,AJ679))</f>
        <v>0</v>
      </c>
      <c r="AR679" s="1">
        <f>IFERROR(VLOOKUP(AF679,#REF!,24,0),0)</f>
        <v>0</v>
      </c>
      <c r="AS679" s="1" t="e">
        <f t="shared" si="38"/>
        <v>#VALUE!</v>
      </c>
      <c r="AT679" s="1" t="e">
        <f t="shared" si="39"/>
        <v>#VALUE!</v>
      </c>
      <c r="AU679" s="1" t="e">
        <f t="shared" si="40"/>
        <v>#VALUE!</v>
      </c>
      <c r="AV679" s="21">
        <f t="shared" si="41"/>
        <v>0</v>
      </c>
      <c r="AW679" s="21" cm="1">
        <f t="array" ref="AW679">IF(L679="DATN",0,IF(L679="DA",IF(LEN(Q679)=0,0,0.2),IF(L679="TN",IF(H679="KSCQ",1,1.5), _xlfn.SWITCH(H679,"CN",1.5,"KSCQ",1.5,"CTTT",2,"HEDSPI",1.8,"Viet-Phap",1.8,"KSTN",1.8,"ThSKH",2,"ThSKT",2,"SIE",2,"LATS",2,"KSCLC",1.8,0))))</f>
        <v>0</v>
      </c>
      <c r="AX679" s="1">
        <f t="shared" si="42"/>
        <v>0</v>
      </c>
      <c r="AY679" s="1" t="b">
        <f t="shared" si="43"/>
        <v>1</v>
      </c>
      <c r="AZ679" s="1" t="e">
        <f t="shared" si="44"/>
        <v>#REF!</v>
      </c>
    </row>
    <row r="680" spans="32:52" ht="15.75" customHeight="1" x14ac:dyDescent="0.2">
      <c r="AF680" s="16">
        <f t="shared" si="30"/>
        <v>0</v>
      </c>
      <c r="AG680" s="17">
        <f t="shared" si="31"/>
        <v>1</v>
      </c>
      <c r="AH680" s="17" t="e">
        <f t="shared" si="32"/>
        <v>#VALUE!</v>
      </c>
      <c r="AI680" s="18" t="e">
        <f>IFERROR(IF(L680="DA",0,IF(L680="TN",VALUE(LEFT(RIGHT(F680,4),1)),IFERROR(VLOOKUP(C680,#REF!,3,0),VLOOKUP(VALUE(C680),#REF!,3,0))*AG680)),AM680+AN680+AO680)</f>
        <v>#VALUE!</v>
      </c>
      <c r="AJ680" s="18">
        <f t="shared" si="33"/>
        <v>0</v>
      </c>
      <c r="AK680" s="19">
        <f t="shared" si="34"/>
        <v>0</v>
      </c>
      <c r="AM680" s="4" t="e">
        <f t="shared" si="35"/>
        <v>#VALUE!</v>
      </c>
      <c r="AN680" s="4" t="e">
        <f t="shared" si="36"/>
        <v>#VALUE!</v>
      </c>
      <c r="AO680" s="1" t="e">
        <f t="shared" si="37"/>
        <v>#VALUE!</v>
      </c>
      <c r="AP680" s="20" t="e">
        <f>VLOOKUP(C680,#REF!,4,0)</f>
        <v>#REF!</v>
      </c>
      <c r="AQ680" s="1">
        <f>IFERROR(VLOOKUP(AF680,#REF!,6,0),IF(AJ680&gt;1,AJ680-1,AJ680))</f>
        <v>0</v>
      </c>
      <c r="AR680" s="1">
        <f>IFERROR(VLOOKUP(AF680,#REF!,24,0),0)</f>
        <v>0</v>
      </c>
      <c r="AS680" s="1" t="e">
        <f t="shared" si="38"/>
        <v>#VALUE!</v>
      </c>
      <c r="AT680" s="1" t="e">
        <f t="shared" si="39"/>
        <v>#VALUE!</v>
      </c>
      <c r="AU680" s="1" t="e">
        <f t="shared" si="40"/>
        <v>#VALUE!</v>
      </c>
      <c r="AV680" s="21">
        <f t="shared" si="41"/>
        <v>0</v>
      </c>
      <c r="AW680" s="21" cm="1">
        <f t="array" ref="AW680">IF(L680="DATN",0,IF(L680="DA",IF(LEN(Q680)=0,0,0.2),IF(L680="TN",IF(H680="KSCQ",1,1.5), _xlfn.SWITCH(H680,"CN",1.5,"KSCQ",1.5,"CTTT",2,"HEDSPI",1.8,"Viet-Phap",1.8,"KSTN",1.8,"ThSKH",2,"ThSKT",2,"SIE",2,"LATS",2,"KSCLC",1.8,0))))</f>
        <v>0</v>
      </c>
      <c r="AX680" s="1">
        <f t="shared" si="42"/>
        <v>0</v>
      </c>
      <c r="AY680" s="1" t="b">
        <f t="shared" si="43"/>
        <v>1</v>
      </c>
      <c r="AZ680" s="1" t="e">
        <f t="shared" si="44"/>
        <v>#REF!</v>
      </c>
    </row>
    <row r="681" spans="32:52" ht="15.75" customHeight="1" x14ac:dyDescent="0.2">
      <c r="AF681" s="16">
        <f t="shared" si="30"/>
        <v>0</v>
      </c>
      <c r="AG681" s="17">
        <f t="shared" si="31"/>
        <v>1</v>
      </c>
      <c r="AH681" s="17" t="e">
        <f t="shared" si="32"/>
        <v>#VALUE!</v>
      </c>
      <c r="AI681" s="18" t="e">
        <f>IFERROR(IF(L681="DA",0,IF(L681="TN",VALUE(LEFT(RIGHT(F681,4),1)),IFERROR(VLOOKUP(C681,#REF!,3,0),VLOOKUP(VALUE(C681),#REF!,3,0))*AG681)),AM681+AN681+AO681)</f>
        <v>#VALUE!</v>
      </c>
      <c r="AJ681" s="18">
        <f t="shared" si="33"/>
        <v>0</v>
      </c>
      <c r="AK681" s="19">
        <f t="shared" si="34"/>
        <v>0</v>
      </c>
      <c r="AM681" s="4" t="e">
        <f t="shared" si="35"/>
        <v>#VALUE!</v>
      </c>
      <c r="AN681" s="4" t="e">
        <f t="shared" si="36"/>
        <v>#VALUE!</v>
      </c>
      <c r="AO681" s="1" t="e">
        <f t="shared" si="37"/>
        <v>#VALUE!</v>
      </c>
      <c r="AP681" s="20" t="e">
        <f>VLOOKUP(C681,#REF!,4,0)</f>
        <v>#REF!</v>
      </c>
      <c r="AQ681" s="1">
        <f>IFERROR(VLOOKUP(AF681,#REF!,6,0),IF(AJ681&gt;1,AJ681-1,AJ681))</f>
        <v>0</v>
      </c>
      <c r="AR681" s="1">
        <f>IFERROR(VLOOKUP(AF681,#REF!,24,0),0)</f>
        <v>0</v>
      </c>
      <c r="AS681" s="1" t="e">
        <f t="shared" si="38"/>
        <v>#VALUE!</v>
      </c>
      <c r="AT681" s="1" t="e">
        <f t="shared" si="39"/>
        <v>#VALUE!</v>
      </c>
      <c r="AU681" s="1" t="e">
        <f t="shared" si="40"/>
        <v>#VALUE!</v>
      </c>
      <c r="AV681" s="21">
        <f t="shared" si="41"/>
        <v>0</v>
      </c>
      <c r="AW681" s="21" cm="1">
        <f t="array" ref="AW681">IF(L681="DATN",0,IF(L681="DA",IF(LEN(Q681)=0,0,0.2),IF(L681="TN",IF(H681="KSCQ",1,1.5), _xlfn.SWITCH(H681,"CN",1.5,"KSCQ",1.5,"CTTT",2,"HEDSPI",1.8,"Viet-Phap",1.8,"KSTN",1.8,"ThSKH",2,"ThSKT",2,"SIE",2,"LATS",2,"KSCLC",1.8,0))))</f>
        <v>0</v>
      </c>
      <c r="AX681" s="1">
        <f t="shared" si="42"/>
        <v>0</v>
      </c>
      <c r="AY681" s="1" t="b">
        <f t="shared" si="43"/>
        <v>1</v>
      </c>
      <c r="AZ681" s="1" t="e">
        <f t="shared" si="44"/>
        <v>#REF!</v>
      </c>
    </row>
    <row r="682" spans="32:52" ht="15.75" customHeight="1" x14ac:dyDescent="0.2">
      <c r="AF682" s="16">
        <f t="shared" si="30"/>
        <v>0</v>
      </c>
      <c r="AG682" s="17">
        <f t="shared" si="31"/>
        <v>1</v>
      </c>
      <c r="AH682" s="17" t="e">
        <f t="shared" si="32"/>
        <v>#VALUE!</v>
      </c>
      <c r="AI682" s="18" t="e">
        <f>IFERROR(IF(L682="DA",0,IF(L682="TN",VALUE(LEFT(RIGHT(F682,4),1)),IFERROR(VLOOKUP(C682,#REF!,3,0),VLOOKUP(VALUE(C682),#REF!,3,0))*AG682)),AM682+AN682+AO682)</f>
        <v>#VALUE!</v>
      </c>
      <c r="AJ682" s="18">
        <f t="shared" si="33"/>
        <v>0</v>
      </c>
      <c r="AK682" s="19">
        <f t="shared" si="34"/>
        <v>0</v>
      </c>
      <c r="AM682" s="4" t="e">
        <f t="shared" si="35"/>
        <v>#VALUE!</v>
      </c>
      <c r="AN682" s="4" t="e">
        <f t="shared" si="36"/>
        <v>#VALUE!</v>
      </c>
      <c r="AO682" s="1" t="e">
        <f t="shared" si="37"/>
        <v>#VALUE!</v>
      </c>
      <c r="AP682" s="20" t="e">
        <f>VLOOKUP(C682,#REF!,4,0)</f>
        <v>#REF!</v>
      </c>
      <c r="AQ682" s="1">
        <f>IFERROR(VLOOKUP(AF682,#REF!,6,0),IF(AJ682&gt;1,AJ682-1,AJ682))</f>
        <v>0</v>
      </c>
      <c r="AR682" s="1">
        <f>IFERROR(VLOOKUP(AF682,#REF!,24,0),0)</f>
        <v>0</v>
      </c>
      <c r="AS682" s="1" t="e">
        <f t="shared" si="38"/>
        <v>#VALUE!</v>
      </c>
      <c r="AT682" s="1" t="e">
        <f t="shared" si="39"/>
        <v>#VALUE!</v>
      </c>
      <c r="AU682" s="1" t="e">
        <f t="shared" si="40"/>
        <v>#VALUE!</v>
      </c>
      <c r="AV682" s="21">
        <f t="shared" si="41"/>
        <v>0</v>
      </c>
      <c r="AW682" s="21" cm="1">
        <f t="array" ref="AW682">IF(L682="DATN",0,IF(L682="DA",IF(LEN(Q682)=0,0,0.2),IF(L682="TN",IF(H682="KSCQ",1,1.5), _xlfn.SWITCH(H682,"CN",1.5,"KSCQ",1.5,"CTTT",2,"HEDSPI",1.8,"Viet-Phap",1.8,"KSTN",1.8,"ThSKH",2,"ThSKT",2,"SIE",2,"LATS",2,"KSCLC",1.8,0))))</f>
        <v>0</v>
      </c>
      <c r="AX682" s="1">
        <f t="shared" si="42"/>
        <v>0</v>
      </c>
      <c r="AY682" s="1" t="b">
        <f t="shared" si="43"/>
        <v>1</v>
      </c>
      <c r="AZ682" s="1" t="e">
        <f t="shared" si="44"/>
        <v>#REF!</v>
      </c>
    </row>
    <row r="683" spans="32:52" ht="15.75" customHeight="1" x14ac:dyDescent="0.2">
      <c r="AF683" s="16">
        <f t="shared" si="30"/>
        <v>0</v>
      </c>
      <c r="AG683" s="17">
        <f t="shared" si="31"/>
        <v>1</v>
      </c>
      <c r="AH683" s="17" t="e">
        <f t="shared" si="32"/>
        <v>#VALUE!</v>
      </c>
      <c r="AI683" s="18" t="e">
        <f>IFERROR(IF(L683="DA",0,IF(L683="TN",VALUE(LEFT(RIGHT(F683,4),1)),IFERROR(VLOOKUP(C683,#REF!,3,0),VLOOKUP(VALUE(C683),#REF!,3,0))*AG683)),AM683+AN683+AO683)</f>
        <v>#VALUE!</v>
      </c>
      <c r="AJ683" s="18">
        <f t="shared" si="33"/>
        <v>0</v>
      </c>
      <c r="AK683" s="19">
        <f t="shared" si="34"/>
        <v>0</v>
      </c>
      <c r="AM683" s="4" t="e">
        <f t="shared" si="35"/>
        <v>#VALUE!</v>
      </c>
      <c r="AN683" s="4" t="e">
        <f t="shared" si="36"/>
        <v>#VALUE!</v>
      </c>
      <c r="AO683" s="1" t="e">
        <f t="shared" si="37"/>
        <v>#VALUE!</v>
      </c>
      <c r="AP683" s="20" t="e">
        <f>VLOOKUP(C683,#REF!,4,0)</f>
        <v>#REF!</v>
      </c>
      <c r="AQ683" s="1">
        <f>IFERROR(VLOOKUP(AF683,#REF!,6,0),IF(AJ683&gt;1,AJ683-1,AJ683))</f>
        <v>0</v>
      </c>
      <c r="AR683" s="1">
        <f>IFERROR(VLOOKUP(AF683,#REF!,24,0),0)</f>
        <v>0</v>
      </c>
      <c r="AS683" s="1" t="e">
        <f t="shared" si="38"/>
        <v>#VALUE!</v>
      </c>
      <c r="AT683" s="1" t="e">
        <f t="shared" si="39"/>
        <v>#VALUE!</v>
      </c>
      <c r="AU683" s="1" t="e">
        <f t="shared" si="40"/>
        <v>#VALUE!</v>
      </c>
      <c r="AV683" s="21">
        <f t="shared" si="41"/>
        <v>0</v>
      </c>
      <c r="AW683" s="21" cm="1">
        <f t="array" ref="AW683">IF(L683="DATN",0,IF(L683="DA",IF(LEN(Q683)=0,0,0.2),IF(L683="TN",IF(H683="KSCQ",1,1.5), _xlfn.SWITCH(H683,"CN",1.5,"KSCQ",1.5,"CTTT",2,"HEDSPI",1.8,"Viet-Phap",1.8,"KSTN",1.8,"ThSKH",2,"ThSKT",2,"SIE",2,"LATS",2,"KSCLC",1.8,0))))</f>
        <v>0</v>
      </c>
      <c r="AX683" s="1">
        <f t="shared" si="42"/>
        <v>0</v>
      </c>
      <c r="AY683" s="1" t="b">
        <f t="shared" si="43"/>
        <v>1</v>
      </c>
      <c r="AZ683" s="1" t="e">
        <f t="shared" si="44"/>
        <v>#REF!</v>
      </c>
    </row>
    <row r="684" spans="32:52" ht="15.75" customHeight="1" x14ac:dyDescent="0.2">
      <c r="AF684" s="16">
        <f t="shared" si="30"/>
        <v>0</v>
      </c>
      <c r="AG684" s="17">
        <f t="shared" si="31"/>
        <v>1</v>
      </c>
      <c r="AH684" s="17" t="e">
        <f t="shared" si="32"/>
        <v>#VALUE!</v>
      </c>
      <c r="AI684" s="18" t="e">
        <f>IFERROR(IF(L684="DA",0,IF(L684="TN",VALUE(LEFT(RIGHT(F684,4),1)),IFERROR(VLOOKUP(C684,#REF!,3,0),VLOOKUP(VALUE(C684),#REF!,3,0))*AG684)),AM684+AN684+AO684)</f>
        <v>#VALUE!</v>
      </c>
      <c r="AJ684" s="18">
        <f t="shared" si="33"/>
        <v>0</v>
      </c>
      <c r="AK684" s="19">
        <f t="shared" si="34"/>
        <v>0</v>
      </c>
      <c r="AM684" s="4" t="e">
        <f t="shared" si="35"/>
        <v>#VALUE!</v>
      </c>
      <c r="AN684" s="4" t="e">
        <f t="shared" si="36"/>
        <v>#VALUE!</v>
      </c>
      <c r="AO684" s="1" t="e">
        <f t="shared" si="37"/>
        <v>#VALUE!</v>
      </c>
      <c r="AP684" s="20" t="e">
        <f>VLOOKUP(C684,#REF!,4,0)</f>
        <v>#REF!</v>
      </c>
      <c r="AQ684" s="1">
        <f>IFERROR(VLOOKUP(AF684,#REF!,6,0),IF(AJ684&gt;1,AJ684-1,AJ684))</f>
        <v>0</v>
      </c>
      <c r="AR684" s="1">
        <f>IFERROR(VLOOKUP(AF684,#REF!,24,0),0)</f>
        <v>0</v>
      </c>
      <c r="AS684" s="1" t="e">
        <f t="shared" si="38"/>
        <v>#VALUE!</v>
      </c>
      <c r="AT684" s="1" t="e">
        <f t="shared" si="39"/>
        <v>#VALUE!</v>
      </c>
      <c r="AU684" s="1" t="e">
        <f t="shared" si="40"/>
        <v>#VALUE!</v>
      </c>
      <c r="AV684" s="21">
        <f t="shared" si="41"/>
        <v>0</v>
      </c>
      <c r="AW684" s="21" cm="1">
        <f t="array" ref="AW684">IF(L684="DATN",0,IF(L684="DA",IF(LEN(Q684)=0,0,0.2),IF(L684="TN",IF(H684="KSCQ",1,1.5), _xlfn.SWITCH(H684,"CN",1.5,"KSCQ",1.5,"CTTT",2,"HEDSPI",1.8,"Viet-Phap",1.8,"KSTN",1.8,"ThSKH",2,"ThSKT",2,"SIE",2,"LATS",2,"KSCLC",1.8,0))))</f>
        <v>0</v>
      </c>
      <c r="AX684" s="1">
        <f t="shared" si="42"/>
        <v>0</v>
      </c>
      <c r="AY684" s="1" t="b">
        <f t="shared" si="43"/>
        <v>1</v>
      </c>
      <c r="AZ684" s="1" t="e">
        <f t="shared" si="44"/>
        <v>#REF!</v>
      </c>
    </row>
    <row r="685" spans="32:52" ht="15.75" customHeight="1" x14ac:dyDescent="0.2">
      <c r="AF685" s="16">
        <f t="shared" si="30"/>
        <v>0</v>
      </c>
      <c r="AG685" s="17">
        <f t="shared" si="31"/>
        <v>1</v>
      </c>
      <c r="AH685" s="17" t="e">
        <f t="shared" si="32"/>
        <v>#VALUE!</v>
      </c>
      <c r="AI685" s="18" t="e">
        <f>IFERROR(IF(L685="DA",0,IF(L685="TN",VALUE(LEFT(RIGHT(F685,4),1)),IFERROR(VLOOKUP(C685,#REF!,3,0),VLOOKUP(VALUE(C685),#REF!,3,0))*AG685)),AM685+AN685+AO685)</f>
        <v>#VALUE!</v>
      </c>
      <c r="AJ685" s="18">
        <f t="shared" si="33"/>
        <v>0</v>
      </c>
      <c r="AK685" s="19">
        <f t="shared" si="34"/>
        <v>0</v>
      </c>
      <c r="AM685" s="4" t="e">
        <f t="shared" si="35"/>
        <v>#VALUE!</v>
      </c>
      <c r="AN685" s="4" t="e">
        <f t="shared" si="36"/>
        <v>#VALUE!</v>
      </c>
      <c r="AO685" s="1" t="e">
        <f t="shared" si="37"/>
        <v>#VALUE!</v>
      </c>
      <c r="AP685" s="20" t="e">
        <f>VLOOKUP(C685,#REF!,4,0)</f>
        <v>#REF!</v>
      </c>
      <c r="AQ685" s="1">
        <f>IFERROR(VLOOKUP(AF685,#REF!,6,0),IF(AJ685&gt;1,AJ685-1,AJ685))</f>
        <v>0</v>
      </c>
      <c r="AR685" s="1">
        <f>IFERROR(VLOOKUP(AF685,#REF!,24,0),0)</f>
        <v>0</v>
      </c>
      <c r="AS685" s="1" t="e">
        <f t="shared" si="38"/>
        <v>#VALUE!</v>
      </c>
      <c r="AT685" s="1" t="e">
        <f t="shared" si="39"/>
        <v>#VALUE!</v>
      </c>
      <c r="AU685" s="1" t="e">
        <f t="shared" si="40"/>
        <v>#VALUE!</v>
      </c>
      <c r="AV685" s="21">
        <f t="shared" si="41"/>
        <v>0</v>
      </c>
      <c r="AW685" s="21" cm="1">
        <f t="array" ref="AW685">IF(L685="DATN",0,IF(L685="DA",IF(LEN(Q685)=0,0,0.2),IF(L685="TN",IF(H685="KSCQ",1,1.5), _xlfn.SWITCH(H685,"CN",1.5,"KSCQ",1.5,"CTTT",2,"HEDSPI",1.8,"Viet-Phap",1.8,"KSTN",1.8,"ThSKH",2,"ThSKT",2,"SIE",2,"LATS",2,"KSCLC",1.8,0))))</f>
        <v>0</v>
      </c>
      <c r="AX685" s="1">
        <f t="shared" si="42"/>
        <v>0</v>
      </c>
      <c r="AY685" s="1" t="b">
        <f t="shared" si="43"/>
        <v>1</v>
      </c>
      <c r="AZ685" s="1" t="e">
        <f t="shared" si="44"/>
        <v>#REF!</v>
      </c>
    </row>
    <row r="686" spans="32:52" ht="15.75" customHeight="1" x14ac:dyDescent="0.2">
      <c r="AF686" s="16">
        <f t="shared" si="30"/>
        <v>0</v>
      </c>
      <c r="AG686" s="17">
        <f t="shared" si="31"/>
        <v>1</v>
      </c>
      <c r="AH686" s="17" t="e">
        <f t="shared" si="32"/>
        <v>#VALUE!</v>
      </c>
      <c r="AI686" s="18" t="e">
        <f>IFERROR(IF(L686="DA",0,IF(L686="TN",VALUE(LEFT(RIGHT(F686,4),1)),IFERROR(VLOOKUP(C686,#REF!,3,0),VLOOKUP(VALUE(C686),#REF!,3,0))*AG686)),AM686+AN686+AO686)</f>
        <v>#VALUE!</v>
      </c>
      <c r="AJ686" s="18">
        <f t="shared" si="33"/>
        <v>0</v>
      </c>
      <c r="AK686" s="19">
        <f t="shared" si="34"/>
        <v>0</v>
      </c>
      <c r="AM686" s="4" t="e">
        <f t="shared" si="35"/>
        <v>#VALUE!</v>
      </c>
      <c r="AN686" s="4" t="e">
        <f t="shared" si="36"/>
        <v>#VALUE!</v>
      </c>
      <c r="AO686" s="1" t="e">
        <f t="shared" si="37"/>
        <v>#VALUE!</v>
      </c>
      <c r="AP686" s="20" t="e">
        <f>VLOOKUP(C686,#REF!,4,0)</f>
        <v>#REF!</v>
      </c>
      <c r="AQ686" s="1">
        <f>IFERROR(VLOOKUP(AF686,#REF!,6,0),IF(AJ686&gt;1,AJ686-1,AJ686))</f>
        <v>0</v>
      </c>
      <c r="AR686" s="1">
        <f>IFERROR(VLOOKUP(AF686,#REF!,24,0),0)</f>
        <v>0</v>
      </c>
      <c r="AS686" s="1" t="e">
        <f t="shared" si="38"/>
        <v>#VALUE!</v>
      </c>
      <c r="AT686" s="1" t="e">
        <f t="shared" si="39"/>
        <v>#VALUE!</v>
      </c>
      <c r="AU686" s="1" t="e">
        <f t="shared" si="40"/>
        <v>#VALUE!</v>
      </c>
      <c r="AV686" s="21">
        <f t="shared" si="41"/>
        <v>0</v>
      </c>
      <c r="AW686" s="21" cm="1">
        <f t="array" ref="AW686">IF(L686="DATN",0,IF(L686="DA",IF(LEN(Q686)=0,0,0.2),IF(L686="TN",IF(H686="KSCQ",1,1.5), _xlfn.SWITCH(H686,"CN",1.5,"KSCQ",1.5,"CTTT",2,"HEDSPI",1.8,"Viet-Phap",1.8,"KSTN",1.8,"ThSKH",2,"ThSKT",2,"SIE",2,"LATS",2,"KSCLC",1.8,0))))</f>
        <v>0</v>
      </c>
      <c r="AX686" s="1">
        <f t="shared" si="42"/>
        <v>0</v>
      </c>
      <c r="AY686" s="1" t="b">
        <f t="shared" si="43"/>
        <v>1</v>
      </c>
      <c r="AZ686" s="1" t="e">
        <f t="shared" si="44"/>
        <v>#REF!</v>
      </c>
    </row>
    <row r="687" spans="32:52" ht="15.75" customHeight="1" x14ac:dyDescent="0.2">
      <c r="AF687" s="16">
        <f t="shared" si="30"/>
        <v>0</v>
      </c>
      <c r="AG687" s="17">
        <f t="shared" si="31"/>
        <v>1</v>
      </c>
      <c r="AH687" s="17" t="e">
        <f t="shared" si="32"/>
        <v>#VALUE!</v>
      </c>
      <c r="AI687" s="18" t="e">
        <f>IFERROR(IF(L687="DA",0,IF(L687="TN",VALUE(LEFT(RIGHT(F687,4),1)),IFERROR(VLOOKUP(C687,#REF!,3,0),VLOOKUP(VALUE(C687),#REF!,3,0))*AG687)),AM687+AN687+AO687)</f>
        <v>#VALUE!</v>
      </c>
      <c r="AJ687" s="18">
        <f t="shared" si="33"/>
        <v>0</v>
      </c>
      <c r="AK687" s="19">
        <f t="shared" si="34"/>
        <v>0</v>
      </c>
      <c r="AM687" s="4" t="e">
        <f t="shared" si="35"/>
        <v>#VALUE!</v>
      </c>
      <c r="AN687" s="4" t="e">
        <f t="shared" si="36"/>
        <v>#VALUE!</v>
      </c>
      <c r="AO687" s="1" t="e">
        <f t="shared" si="37"/>
        <v>#VALUE!</v>
      </c>
      <c r="AP687" s="20" t="e">
        <f>VLOOKUP(C687,#REF!,4,0)</f>
        <v>#REF!</v>
      </c>
      <c r="AQ687" s="1">
        <f>IFERROR(VLOOKUP(AF687,#REF!,6,0),IF(AJ687&gt;1,AJ687-1,AJ687))</f>
        <v>0</v>
      </c>
      <c r="AR687" s="1">
        <f>IFERROR(VLOOKUP(AF687,#REF!,24,0),0)</f>
        <v>0</v>
      </c>
      <c r="AS687" s="1" t="e">
        <f t="shared" si="38"/>
        <v>#VALUE!</v>
      </c>
      <c r="AT687" s="1" t="e">
        <f t="shared" si="39"/>
        <v>#VALUE!</v>
      </c>
      <c r="AU687" s="1" t="e">
        <f t="shared" si="40"/>
        <v>#VALUE!</v>
      </c>
      <c r="AV687" s="21">
        <f t="shared" si="41"/>
        <v>0</v>
      </c>
      <c r="AW687" s="21" cm="1">
        <f t="array" ref="AW687">IF(L687="DATN",0,IF(L687="DA",IF(LEN(Q687)=0,0,0.2),IF(L687="TN",IF(H687="KSCQ",1,1.5), _xlfn.SWITCH(H687,"CN",1.5,"KSCQ",1.5,"CTTT",2,"HEDSPI",1.8,"Viet-Phap",1.8,"KSTN",1.8,"ThSKH",2,"ThSKT",2,"SIE",2,"LATS",2,"KSCLC",1.8,0))))</f>
        <v>0</v>
      </c>
      <c r="AX687" s="1">
        <f t="shared" si="42"/>
        <v>0</v>
      </c>
      <c r="AY687" s="1" t="b">
        <f t="shared" si="43"/>
        <v>1</v>
      </c>
      <c r="AZ687" s="1" t="e">
        <f t="shared" si="44"/>
        <v>#REF!</v>
      </c>
    </row>
    <row r="688" spans="32:52" ht="15.75" customHeight="1" x14ac:dyDescent="0.2">
      <c r="AF688" s="16">
        <f t="shared" si="30"/>
        <v>0</v>
      </c>
      <c r="AG688" s="17">
        <f t="shared" si="31"/>
        <v>1</v>
      </c>
      <c r="AH688" s="17" t="e">
        <f t="shared" si="32"/>
        <v>#VALUE!</v>
      </c>
      <c r="AI688" s="18" t="e">
        <f>IFERROR(IF(L688="DA",0,IF(L688="TN",VALUE(LEFT(RIGHT(F688,4),1)),IFERROR(VLOOKUP(C688,#REF!,3,0),VLOOKUP(VALUE(C688),#REF!,3,0))*AG688)),AM688+AN688+AO688)</f>
        <v>#VALUE!</v>
      </c>
      <c r="AJ688" s="18">
        <f t="shared" si="33"/>
        <v>0</v>
      </c>
      <c r="AK688" s="19">
        <f t="shared" si="34"/>
        <v>0</v>
      </c>
      <c r="AM688" s="4" t="e">
        <f t="shared" si="35"/>
        <v>#VALUE!</v>
      </c>
      <c r="AN688" s="4" t="e">
        <f t="shared" si="36"/>
        <v>#VALUE!</v>
      </c>
      <c r="AO688" s="1" t="e">
        <f t="shared" si="37"/>
        <v>#VALUE!</v>
      </c>
      <c r="AP688" s="20" t="e">
        <f>VLOOKUP(C688,#REF!,4,0)</f>
        <v>#REF!</v>
      </c>
      <c r="AQ688" s="1">
        <f>IFERROR(VLOOKUP(AF688,#REF!,6,0),IF(AJ688&gt;1,AJ688-1,AJ688))</f>
        <v>0</v>
      </c>
      <c r="AR688" s="1">
        <f>IFERROR(VLOOKUP(AF688,#REF!,24,0),0)</f>
        <v>0</v>
      </c>
      <c r="AS688" s="1" t="e">
        <f t="shared" si="38"/>
        <v>#VALUE!</v>
      </c>
      <c r="AT688" s="1" t="e">
        <f t="shared" si="39"/>
        <v>#VALUE!</v>
      </c>
      <c r="AU688" s="1" t="e">
        <f t="shared" si="40"/>
        <v>#VALUE!</v>
      </c>
      <c r="AV688" s="21">
        <f t="shared" si="41"/>
        <v>0</v>
      </c>
      <c r="AW688" s="21" cm="1">
        <f t="array" ref="AW688">IF(L688="DATN",0,IF(L688="DA",IF(LEN(Q688)=0,0,0.2),IF(L688="TN",IF(H688="KSCQ",1,1.5), _xlfn.SWITCH(H688,"CN",1.5,"KSCQ",1.5,"CTTT",2,"HEDSPI",1.8,"Viet-Phap",1.8,"KSTN",1.8,"ThSKH",2,"ThSKT",2,"SIE",2,"LATS",2,"KSCLC",1.8,0))))</f>
        <v>0</v>
      </c>
      <c r="AX688" s="1">
        <f t="shared" si="42"/>
        <v>0</v>
      </c>
      <c r="AY688" s="1" t="b">
        <f t="shared" si="43"/>
        <v>1</v>
      </c>
      <c r="AZ688" s="1" t="e">
        <f t="shared" si="44"/>
        <v>#REF!</v>
      </c>
    </row>
    <row r="689" spans="32:52" ht="15.75" customHeight="1" x14ac:dyDescent="0.2">
      <c r="AF689" s="16">
        <f t="shared" si="30"/>
        <v>0</v>
      </c>
      <c r="AG689" s="17">
        <f t="shared" si="31"/>
        <v>1</v>
      </c>
      <c r="AH689" s="17" t="e">
        <f t="shared" si="32"/>
        <v>#VALUE!</v>
      </c>
      <c r="AI689" s="18" t="e">
        <f>IFERROR(IF(L689="DA",0,IF(L689="TN",VALUE(LEFT(RIGHT(F689,4),1)),IFERROR(VLOOKUP(C689,#REF!,3,0),VLOOKUP(VALUE(C689),#REF!,3,0))*AG689)),AM689+AN689+AO689)</f>
        <v>#VALUE!</v>
      </c>
      <c r="AJ689" s="18">
        <f t="shared" si="33"/>
        <v>0</v>
      </c>
      <c r="AK689" s="19">
        <f t="shared" si="34"/>
        <v>0</v>
      </c>
      <c r="AM689" s="4" t="e">
        <f t="shared" si="35"/>
        <v>#VALUE!</v>
      </c>
      <c r="AN689" s="4" t="e">
        <f t="shared" si="36"/>
        <v>#VALUE!</v>
      </c>
      <c r="AO689" s="1" t="e">
        <f t="shared" si="37"/>
        <v>#VALUE!</v>
      </c>
      <c r="AP689" s="20" t="e">
        <f>VLOOKUP(C689,#REF!,4,0)</f>
        <v>#REF!</v>
      </c>
      <c r="AQ689" s="1">
        <f>IFERROR(VLOOKUP(AF689,#REF!,6,0),IF(AJ689&gt;1,AJ689-1,AJ689))</f>
        <v>0</v>
      </c>
      <c r="AR689" s="1">
        <f>IFERROR(VLOOKUP(AF689,#REF!,24,0),0)</f>
        <v>0</v>
      </c>
      <c r="AS689" s="1" t="e">
        <f t="shared" si="38"/>
        <v>#VALUE!</v>
      </c>
      <c r="AT689" s="1" t="e">
        <f t="shared" si="39"/>
        <v>#VALUE!</v>
      </c>
      <c r="AU689" s="1" t="e">
        <f t="shared" si="40"/>
        <v>#VALUE!</v>
      </c>
      <c r="AV689" s="21">
        <f t="shared" si="41"/>
        <v>0</v>
      </c>
      <c r="AW689" s="21" cm="1">
        <f t="array" ref="AW689">IF(L689="DATN",0,IF(L689="DA",IF(LEN(Q689)=0,0,0.2),IF(L689="TN",IF(H689="KSCQ",1,1.5), _xlfn.SWITCH(H689,"CN",1.5,"KSCQ",1.5,"CTTT",2,"HEDSPI",1.8,"Viet-Phap",1.8,"KSTN",1.8,"ThSKH",2,"ThSKT",2,"SIE",2,"LATS",2,"KSCLC",1.8,0))))</f>
        <v>0</v>
      </c>
      <c r="AX689" s="1">
        <f t="shared" si="42"/>
        <v>0</v>
      </c>
      <c r="AY689" s="1" t="b">
        <f t="shared" si="43"/>
        <v>1</v>
      </c>
      <c r="AZ689" s="1" t="e">
        <f t="shared" si="44"/>
        <v>#REF!</v>
      </c>
    </row>
    <row r="690" spans="32:52" ht="15.75" customHeight="1" x14ac:dyDescent="0.2">
      <c r="AF690" s="16">
        <f t="shared" si="30"/>
        <v>0</v>
      </c>
      <c r="AG690" s="17">
        <f t="shared" si="31"/>
        <v>1</v>
      </c>
      <c r="AH690" s="17" t="e">
        <f t="shared" si="32"/>
        <v>#VALUE!</v>
      </c>
      <c r="AI690" s="18" t="e">
        <f>IFERROR(IF(L690="DA",0,IF(L690="TN",VALUE(LEFT(RIGHT(F690,4),1)),IFERROR(VLOOKUP(C690,#REF!,3,0),VLOOKUP(VALUE(C690),#REF!,3,0))*AG690)),AM690+AN690+AO690)</f>
        <v>#VALUE!</v>
      </c>
      <c r="AJ690" s="18">
        <f t="shared" si="33"/>
        <v>0</v>
      </c>
      <c r="AK690" s="19">
        <f t="shared" si="34"/>
        <v>0</v>
      </c>
      <c r="AM690" s="4" t="e">
        <f t="shared" si="35"/>
        <v>#VALUE!</v>
      </c>
      <c r="AN690" s="4" t="e">
        <f t="shared" si="36"/>
        <v>#VALUE!</v>
      </c>
      <c r="AO690" s="1" t="e">
        <f t="shared" si="37"/>
        <v>#VALUE!</v>
      </c>
      <c r="AP690" s="20" t="e">
        <f>VLOOKUP(C690,#REF!,4,0)</f>
        <v>#REF!</v>
      </c>
      <c r="AQ690" s="1">
        <f>IFERROR(VLOOKUP(AF690,#REF!,6,0),IF(AJ690&gt;1,AJ690-1,AJ690))</f>
        <v>0</v>
      </c>
      <c r="AR690" s="1">
        <f>IFERROR(VLOOKUP(AF690,#REF!,24,0),0)</f>
        <v>0</v>
      </c>
      <c r="AS690" s="1" t="e">
        <f t="shared" si="38"/>
        <v>#VALUE!</v>
      </c>
      <c r="AT690" s="1" t="e">
        <f t="shared" si="39"/>
        <v>#VALUE!</v>
      </c>
      <c r="AU690" s="1" t="e">
        <f t="shared" si="40"/>
        <v>#VALUE!</v>
      </c>
      <c r="AV690" s="21">
        <f t="shared" si="41"/>
        <v>0</v>
      </c>
      <c r="AW690" s="21" cm="1">
        <f t="array" ref="AW690">IF(L690="DATN",0,IF(L690="DA",IF(LEN(Q690)=0,0,0.2),IF(L690="TN",IF(H690="KSCQ",1,1.5), _xlfn.SWITCH(H690,"CN",1.5,"KSCQ",1.5,"CTTT",2,"HEDSPI",1.8,"Viet-Phap",1.8,"KSTN",1.8,"ThSKH",2,"ThSKT",2,"SIE",2,"LATS",2,"KSCLC",1.8,0))))</f>
        <v>0</v>
      </c>
      <c r="AX690" s="1">
        <f t="shared" si="42"/>
        <v>0</v>
      </c>
      <c r="AY690" s="1" t="b">
        <f t="shared" si="43"/>
        <v>1</v>
      </c>
      <c r="AZ690" s="1" t="e">
        <f t="shared" si="44"/>
        <v>#REF!</v>
      </c>
    </row>
    <row r="691" spans="32:52" ht="15.75" customHeight="1" x14ac:dyDescent="0.2">
      <c r="AF691" s="16">
        <f t="shared" si="30"/>
        <v>0</v>
      </c>
      <c r="AG691" s="17">
        <f t="shared" si="31"/>
        <v>1</v>
      </c>
      <c r="AH691" s="17" t="e">
        <f t="shared" si="32"/>
        <v>#VALUE!</v>
      </c>
      <c r="AI691" s="18" t="e">
        <f>IFERROR(IF(L691="DA",0,IF(L691="TN",VALUE(LEFT(RIGHT(F691,4),1)),IFERROR(VLOOKUP(C691,#REF!,3,0),VLOOKUP(VALUE(C691),#REF!,3,0))*AG691)),AM691+AN691+AO691)</f>
        <v>#VALUE!</v>
      </c>
      <c r="AJ691" s="18">
        <f t="shared" si="33"/>
        <v>0</v>
      </c>
      <c r="AK691" s="19">
        <f t="shared" si="34"/>
        <v>0</v>
      </c>
      <c r="AM691" s="4" t="e">
        <f t="shared" si="35"/>
        <v>#VALUE!</v>
      </c>
      <c r="AN691" s="4" t="e">
        <f t="shared" si="36"/>
        <v>#VALUE!</v>
      </c>
      <c r="AO691" s="1" t="e">
        <f t="shared" si="37"/>
        <v>#VALUE!</v>
      </c>
      <c r="AP691" s="20" t="e">
        <f>VLOOKUP(C691,#REF!,4,0)</f>
        <v>#REF!</v>
      </c>
      <c r="AQ691" s="1">
        <f>IFERROR(VLOOKUP(AF691,#REF!,6,0),IF(AJ691&gt;1,AJ691-1,AJ691))</f>
        <v>0</v>
      </c>
      <c r="AR691" s="1">
        <f>IFERROR(VLOOKUP(AF691,#REF!,24,0),0)</f>
        <v>0</v>
      </c>
      <c r="AS691" s="1" t="e">
        <f t="shared" si="38"/>
        <v>#VALUE!</v>
      </c>
      <c r="AT691" s="1" t="e">
        <f t="shared" si="39"/>
        <v>#VALUE!</v>
      </c>
      <c r="AU691" s="1" t="e">
        <f t="shared" si="40"/>
        <v>#VALUE!</v>
      </c>
      <c r="AV691" s="21">
        <f t="shared" si="41"/>
        <v>0</v>
      </c>
      <c r="AW691" s="21" cm="1">
        <f t="array" ref="AW691">IF(L691="DATN",0,IF(L691="DA",IF(LEN(Q691)=0,0,0.2),IF(L691="TN",IF(H691="KSCQ",1,1.5), _xlfn.SWITCH(H691,"CN",1.5,"KSCQ",1.5,"CTTT",2,"HEDSPI",1.8,"Viet-Phap",1.8,"KSTN",1.8,"ThSKH",2,"ThSKT",2,"SIE",2,"LATS",2,"KSCLC",1.8,0))))</f>
        <v>0</v>
      </c>
      <c r="AX691" s="1">
        <f t="shared" si="42"/>
        <v>0</v>
      </c>
      <c r="AY691" s="1" t="b">
        <f t="shared" si="43"/>
        <v>1</v>
      </c>
      <c r="AZ691" s="1" t="e">
        <f t="shared" si="44"/>
        <v>#REF!</v>
      </c>
    </row>
    <row r="692" spans="32:52" ht="15.75" customHeight="1" x14ac:dyDescent="0.2">
      <c r="AF692" s="16">
        <f t="shared" si="30"/>
        <v>0</v>
      </c>
      <c r="AG692" s="17">
        <f t="shared" si="31"/>
        <v>1</v>
      </c>
      <c r="AH692" s="17" t="e">
        <f t="shared" si="32"/>
        <v>#VALUE!</v>
      </c>
      <c r="AI692" s="18" t="e">
        <f>IFERROR(IF(L692="DA",0,IF(L692="TN",VALUE(LEFT(RIGHT(F692,4),1)),IFERROR(VLOOKUP(C692,#REF!,3,0),VLOOKUP(VALUE(C692),#REF!,3,0))*AG692)),AM692+AN692+AO692)</f>
        <v>#VALUE!</v>
      </c>
      <c r="AJ692" s="18">
        <f t="shared" si="33"/>
        <v>0</v>
      </c>
      <c r="AK692" s="19">
        <f t="shared" si="34"/>
        <v>0</v>
      </c>
      <c r="AM692" s="4" t="e">
        <f t="shared" si="35"/>
        <v>#VALUE!</v>
      </c>
      <c r="AN692" s="4" t="e">
        <f t="shared" si="36"/>
        <v>#VALUE!</v>
      </c>
      <c r="AO692" s="1" t="e">
        <f t="shared" si="37"/>
        <v>#VALUE!</v>
      </c>
      <c r="AP692" s="20" t="e">
        <f>VLOOKUP(C692,#REF!,4,0)</f>
        <v>#REF!</v>
      </c>
      <c r="AQ692" s="1">
        <f>IFERROR(VLOOKUP(AF692,#REF!,6,0),IF(AJ692&gt;1,AJ692-1,AJ692))</f>
        <v>0</v>
      </c>
      <c r="AR692" s="1">
        <f>IFERROR(VLOOKUP(AF692,#REF!,24,0),0)</f>
        <v>0</v>
      </c>
      <c r="AS692" s="1" t="e">
        <f t="shared" si="38"/>
        <v>#VALUE!</v>
      </c>
      <c r="AT692" s="1" t="e">
        <f t="shared" si="39"/>
        <v>#VALUE!</v>
      </c>
      <c r="AU692" s="1" t="e">
        <f t="shared" si="40"/>
        <v>#VALUE!</v>
      </c>
      <c r="AV692" s="21">
        <f t="shared" si="41"/>
        <v>0</v>
      </c>
      <c r="AW692" s="21" cm="1">
        <f t="array" ref="AW692">IF(L692="DATN",0,IF(L692="DA",IF(LEN(Q692)=0,0,0.2),IF(L692="TN",IF(H692="KSCQ",1,1.5), _xlfn.SWITCH(H692,"CN",1.5,"KSCQ",1.5,"CTTT",2,"HEDSPI",1.8,"Viet-Phap",1.8,"KSTN",1.8,"ThSKH",2,"ThSKT",2,"SIE",2,"LATS",2,"KSCLC",1.8,0))))</f>
        <v>0</v>
      </c>
      <c r="AX692" s="1">
        <f t="shared" si="42"/>
        <v>0</v>
      </c>
      <c r="AY692" s="1" t="b">
        <f t="shared" si="43"/>
        <v>1</v>
      </c>
      <c r="AZ692" s="1" t="e">
        <f t="shared" si="44"/>
        <v>#REF!</v>
      </c>
    </row>
    <row r="693" spans="32:52" ht="15.75" customHeight="1" x14ac:dyDescent="0.2">
      <c r="AF693" s="16">
        <f t="shared" si="30"/>
        <v>0</v>
      </c>
      <c r="AG693" s="17">
        <f t="shared" si="31"/>
        <v>1</v>
      </c>
      <c r="AH693" s="17" t="e">
        <f t="shared" si="32"/>
        <v>#VALUE!</v>
      </c>
      <c r="AI693" s="18" t="e">
        <f>IFERROR(IF(L693="DA",0,IF(L693="TN",VALUE(LEFT(RIGHT(F693,4),1)),IFERROR(VLOOKUP(C693,#REF!,3,0),VLOOKUP(VALUE(C693),#REF!,3,0))*AG693)),AM693+AN693+AO693)</f>
        <v>#VALUE!</v>
      </c>
      <c r="AJ693" s="18">
        <f t="shared" si="33"/>
        <v>0</v>
      </c>
      <c r="AK693" s="19">
        <f t="shared" si="34"/>
        <v>0</v>
      </c>
      <c r="AM693" s="4" t="e">
        <f t="shared" si="35"/>
        <v>#VALUE!</v>
      </c>
      <c r="AN693" s="4" t="e">
        <f t="shared" si="36"/>
        <v>#VALUE!</v>
      </c>
      <c r="AO693" s="1" t="e">
        <f t="shared" si="37"/>
        <v>#VALUE!</v>
      </c>
      <c r="AP693" s="20" t="e">
        <f>VLOOKUP(C693,#REF!,4,0)</f>
        <v>#REF!</v>
      </c>
      <c r="AQ693" s="1">
        <f>IFERROR(VLOOKUP(AF693,#REF!,6,0),IF(AJ693&gt;1,AJ693-1,AJ693))</f>
        <v>0</v>
      </c>
      <c r="AR693" s="1">
        <f>IFERROR(VLOOKUP(AF693,#REF!,24,0),0)</f>
        <v>0</v>
      </c>
      <c r="AS693" s="1" t="e">
        <f t="shared" si="38"/>
        <v>#VALUE!</v>
      </c>
      <c r="AT693" s="1" t="e">
        <f t="shared" si="39"/>
        <v>#VALUE!</v>
      </c>
      <c r="AU693" s="1" t="e">
        <f t="shared" si="40"/>
        <v>#VALUE!</v>
      </c>
      <c r="AV693" s="21">
        <f t="shared" si="41"/>
        <v>0</v>
      </c>
      <c r="AW693" s="21" cm="1">
        <f t="array" ref="AW693">IF(L693="DATN",0,IF(L693="DA",IF(LEN(Q693)=0,0,0.2),IF(L693="TN",IF(H693="KSCQ",1,1.5), _xlfn.SWITCH(H693,"CN",1.5,"KSCQ",1.5,"CTTT",2,"HEDSPI",1.8,"Viet-Phap",1.8,"KSTN",1.8,"ThSKH",2,"ThSKT",2,"SIE",2,"LATS",2,"KSCLC",1.8,0))))</f>
        <v>0</v>
      </c>
      <c r="AX693" s="1">
        <f t="shared" si="42"/>
        <v>0</v>
      </c>
      <c r="AY693" s="1" t="b">
        <f t="shared" si="43"/>
        <v>1</v>
      </c>
      <c r="AZ693" s="1" t="e">
        <f t="shared" si="44"/>
        <v>#REF!</v>
      </c>
    </row>
    <row r="694" spans="32:52" ht="15.75" customHeight="1" x14ac:dyDescent="0.2">
      <c r="AF694" s="16">
        <f t="shared" si="30"/>
        <v>0</v>
      </c>
      <c r="AG694" s="17">
        <f t="shared" si="31"/>
        <v>1</v>
      </c>
      <c r="AH694" s="17" t="e">
        <f t="shared" si="32"/>
        <v>#VALUE!</v>
      </c>
      <c r="AI694" s="18" t="e">
        <f>IFERROR(IF(L694="DA",0,IF(L694="TN",VALUE(LEFT(RIGHT(F694,4),1)),IFERROR(VLOOKUP(C694,#REF!,3,0),VLOOKUP(VALUE(C694),#REF!,3,0))*AG694)),AM694+AN694+AO694)</f>
        <v>#VALUE!</v>
      </c>
      <c r="AJ694" s="18">
        <f t="shared" si="33"/>
        <v>0</v>
      </c>
      <c r="AK694" s="19">
        <f t="shared" si="34"/>
        <v>0</v>
      </c>
      <c r="AM694" s="4" t="e">
        <f t="shared" si="35"/>
        <v>#VALUE!</v>
      </c>
      <c r="AN694" s="4" t="e">
        <f t="shared" si="36"/>
        <v>#VALUE!</v>
      </c>
      <c r="AO694" s="1" t="e">
        <f t="shared" si="37"/>
        <v>#VALUE!</v>
      </c>
      <c r="AP694" s="20" t="e">
        <f>VLOOKUP(C694,#REF!,4,0)</f>
        <v>#REF!</v>
      </c>
      <c r="AQ694" s="1">
        <f>IFERROR(VLOOKUP(AF694,#REF!,6,0),IF(AJ694&gt;1,AJ694-1,AJ694))</f>
        <v>0</v>
      </c>
      <c r="AR694" s="1">
        <f>IFERROR(VLOOKUP(AF694,#REF!,24,0),0)</f>
        <v>0</v>
      </c>
      <c r="AS694" s="1" t="e">
        <f t="shared" si="38"/>
        <v>#VALUE!</v>
      </c>
      <c r="AT694" s="1" t="e">
        <f t="shared" si="39"/>
        <v>#VALUE!</v>
      </c>
      <c r="AU694" s="1" t="e">
        <f t="shared" si="40"/>
        <v>#VALUE!</v>
      </c>
      <c r="AV694" s="21">
        <f t="shared" si="41"/>
        <v>0</v>
      </c>
      <c r="AW694" s="21" cm="1">
        <f t="array" ref="AW694">IF(L694="DATN",0,IF(L694="DA",IF(LEN(Q694)=0,0,0.2),IF(L694="TN",IF(H694="KSCQ",1,1.5), _xlfn.SWITCH(H694,"CN",1.5,"KSCQ",1.5,"CTTT",2,"HEDSPI",1.8,"Viet-Phap",1.8,"KSTN",1.8,"ThSKH",2,"ThSKT",2,"SIE",2,"LATS",2,"KSCLC",1.8,0))))</f>
        <v>0</v>
      </c>
      <c r="AX694" s="1">
        <f t="shared" si="42"/>
        <v>0</v>
      </c>
      <c r="AY694" s="1" t="b">
        <f t="shared" si="43"/>
        <v>1</v>
      </c>
      <c r="AZ694" s="1" t="e">
        <f t="shared" si="44"/>
        <v>#REF!</v>
      </c>
    </row>
    <row r="695" spans="32:52" ht="15.75" customHeight="1" x14ac:dyDescent="0.2">
      <c r="AF695" s="16">
        <f t="shared" si="30"/>
        <v>0</v>
      </c>
      <c r="AG695" s="17">
        <f t="shared" si="31"/>
        <v>1</v>
      </c>
      <c r="AH695" s="17" t="e">
        <f t="shared" si="32"/>
        <v>#VALUE!</v>
      </c>
      <c r="AI695" s="18" t="e">
        <f>IFERROR(IF(L695="DA",0,IF(L695="TN",VALUE(LEFT(RIGHT(F695,4),1)),IFERROR(VLOOKUP(C695,#REF!,3,0),VLOOKUP(VALUE(C695),#REF!,3,0))*AG695)),AM695+AN695+AO695)</f>
        <v>#VALUE!</v>
      </c>
      <c r="AJ695" s="18">
        <f t="shared" si="33"/>
        <v>0</v>
      </c>
      <c r="AK695" s="19">
        <f t="shared" si="34"/>
        <v>0</v>
      </c>
      <c r="AM695" s="4" t="e">
        <f t="shared" si="35"/>
        <v>#VALUE!</v>
      </c>
      <c r="AN695" s="4" t="e">
        <f t="shared" si="36"/>
        <v>#VALUE!</v>
      </c>
      <c r="AO695" s="1" t="e">
        <f t="shared" si="37"/>
        <v>#VALUE!</v>
      </c>
      <c r="AP695" s="20" t="e">
        <f>VLOOKUP(C695,#REF!,4,0)</f>
        <v>#REF!</v>
      </c>
      <c r="AQ695" s="1">
        <f>IFERROR(VLOOKUP(AF695,#REF!,6,0),IF(AJ695&gt;1,AJ695-1,AJ695))</f>
        <v>0</v>
      </c>
      <c r="AR695" s="1">
        <f>IFERROR(VLOOKUP(AF695,#REF!,24,0),0)</f>
        <v>0</v>
      </c>
      <c r="AS695" s="1" t="e">
        <f t="shared" si="38"/>
        <v>#VALUE!</v>
      </c>
      <c r="AT695" s="1" t="e">
        <f t="shared" si="39"/>
        <v>#VALUE!</v>
      </c>
      <c r="AU695" s="1" t="e">
        <f t="shared" si="40"/>
        <v>#VALUE!</v>
      </c>
      <c r="AV695" s="21">
        <f t="shared" si="41"/>
        <v>0</v>
      </c>
      <c r="AW695" s="21" cm="1">
        <f t="array" ref="AW695">IF(L695="DATN",0,IF(L695="DA",IF(LEN(Q695)=0,0,0.2),IF(L695="TN",IF(H695="KSCQ",1,1.5), _xlfn.SWITCH(H695,"CN",1.5,"KSCQ",1.5,"CTTT",2,"HEDSPI",1.8,"Viet-Phap",1.8,"KSTN",1.8,"ThSKH",2,"ThSKT",2,"SIE",2,"LATS",2,"KSCLC",1.8,0))))</f>
        <v>0</v>
      </c>
      <c r="AX695" s="1">
        <f t="shared" si="42"/>
        <v>0</v>
      </c>
      <c r="AY695" s="1" t="b">
        <f t="shared" si="43"/>
        <v>1</v>
      </c>
      <c r="AZ695" s="1" t="e">
        <f t="shared" si="44"/>
        <v>#REF!</v>
      </c>
    </row>
    <row r="696" spans="32:52" ht="15.75" customHeight="1" x14ac:dyDescent="0.2">
      <c r="AF696" s="16">
        <f t="shared" si="30"/>
        <v>0</v>
      </c>
      <c r="AG696" s="17">
        <f t="shared" si="31"/>
        <v>1</v>
      </c>
      <c r="AH696" s="17" t="e">
        <f t="shared" si="32"/>
        <v>#VALUE!</v>
      </c>
      <c r="AI696" s="18" t="e">
        <f>IFERROR(IF(L696="DA",0,IF(L696="TN",VALUE(LEFT(RIGHT(F696,4),1)),IFERROR(VLOOKUP(C696,#REF!,3,0),VLOOKUP(VALUE(C696),#REF!,3,0))*AG696)),AM696+AN696+AO696)</f>
        <v>#VALUE!</v>
      </c>
      <c r="AJ696" s="18">
        <f t="shared" si="33"/>
        <v>0</v>
      </c>
      <c r="AK696" s="19">
        <f t="shared" si="34"/>
        <v>0</v>
      </c>
      <c r="AM696" s="4" t="e">
        <f t="shared" si="35"/>
        <v>#VALUE!</v>
      </c>
      <c r="AN696" s="4" t="e">
        <f t="shared" si="36"/>
        <v>#VALUE!</v>
      </c>
      <c r="AO696" s="1" t="e">
        <f t="shared" si="37"/>
        <v>#VALUE!</v>
      </c>
      <c r="AP696" s="20" t="e">
        <f>VLOOKUP(C696,#REF!,4,0)</f>
        <v>#REF!</v>
      </c>
      <c r="AQ696" s="1">
        <f>IFERROR(VLOOKUP(AF696,#REF!,6,0),IF(AJ696&gt;1,AJ696-1,AJ696))</f>
        <v>0</v>
      </c>
      <c r="AR696" s="1">
        <f>IFERROR(VLOOKUP(AF696,#REF!,24,0),0)</f>
        <v>0</v>
      </c>
      <c r="AS696" s="1" t="e">
        <f t="shared" si="38"/>
        <v>#VALUE!</v>
      </c>
      <c r="AT696" s="1" t="e">
        <f t="shared" si="39"/>
        <v>#VALUE!</v>
      </c>
      <c r="AU696" s="1" t="e">
        <f t="shared" si="40"/>
        <v>#VALUE!</v>
      </c>
      <c r="AV696" s="21">
        <f t="shared" si="41"/>
        <v>0</v>
      </c>
      <c r="AW696" s="21" cm="1">
        <f t="array" ref="AW696">IF(L696="DATN",0,IF(L696="DA",IF(LEN(Q696)=0,0,0.2),IF(L696="TN",IF(H696="KSCQ",1,1.5), _xlfn.SWITCH(H696,"CN",1.5,"KSCQ",1.5,"CTTT",2,"HEDSPI",1.8,"Viet-Phap",1.8,"KSTN",1.8,"ThSKH",2,"ThSKT",2,"SIE",2,"LATS",2,"KSCLC",1.8,0))))</f>
        <v>0</v>
      </c>
      <c r="AX696" s="1">
        <f t="shared" si="42"/>
        <v>0</v>
      </c>
      <c r="AY696" s="1" t="b">
        <f t="shared" si="43"/>
        <v>1</v>
      </c>
      <c r="AZ696" s="1" t="e">
        <f t="shared" si="44"/>
        <v>#REF!</v>
      </c>
    </row>
    <row r="697" spans="32:52" ht="15.75" customHeight="1" x14ac:dyDescent="0.2">
      <c r="AF697" s="16">
        <f t="shared" si="30"/>
        <v>0</v>
      </c>
      <c r="AG697" s="17">
        <f t="shared" si="31"/>
        <v>1</v>
      </c>
      <c r="AH697" s="17" t="e">
        <f t="shared" si="32"/>
        <v>#VALUE!</v>
      </c>
      <c r="AI697" s="18" t="e">
        <f>IFERROR(IF(L697="DA",0,IF(L697="TN",VALUE(LEFT(RIGHT(F697,4),1)),IFERROR(VLOOKUP(C697,#REF!,3,0),VLOOKUP(VALUE(C697),#REF!,3,0))*AG697)),AM697+AN697+AO697)</f>
        <v>#VALUE!</v>
      </c>
      <c r="AJ697" s="18">
        <f t="shared" si="33"/>
        <v>0</v>
      </c>
      <c r="AK697" s="19">
        <f t="shared" si="34"/>
        <v>0</v>
      </c>
      <c r="AM697" s="4" t="e">
        <f t="shared" si="35"/>
        <v>#VALUE!</v>
      </c>
      <c r="AN697" s="4" t="e">
        <f t="shared" si="36"/>
        <v>#VALUE!</v>
      </c>
      <c r="AO697" s="1" t="e">
        <f t="shared" si="37"/>
        <v>#VALUE!</v>
      </c>
      <c r="AP697" s="20" t="e">
        <f>VLOOKUP(C697,#REF!,4,0)</f>
        <v>#REF!</v>
      </c>
      <c r="AQ697" s="1">
        <f>IFERROR(VLOOKUP(AF697,#REF!,6,0),IF(AJ697&gt;1,AJ697-1,AJ697))</f>
        <v>0</v>
      </c>
      <c r="AR697" s="1">
        <f>IFERROR(VLOOKUP(AF697,#REF!,24,0),0)</f>
        <v>0</v>
      </c>
      <c r="AS697" s="1" t="e">
        <f t="shared" si="38"/>
        <v>#VALUE!</v>
      </c>
      <c r="AT697" s="1" t="e">
        <f t="shared" si="39"/>
        <v>#VALUE!</v>
      </c>
      <c r="AU697" s="1" t="e">
        <f t="shared" si="40"/>
        <v>#VALUE!</v>
      </c>
      <c r="AV697" s="21">
        <f t="shared" si="41"/>
        <v>0</v>
      </c>
      <c r="AW697" s="21" cm="1">
        <f t="array" ref="AW697">IF(L697="DATN",0,IF(L697="DA",IF(LEN(Q697)=0,0,0.2),IF(L697="TN",IF(H697="KSCQ",1,1.5), _xlfn.SWITCH(H697,"CN",1.5,"KSCQ",1.5,"CTTT",2,"HEDSPI",1.8,"Viet-Phap",1.8,"KSTN",1.8,"ThSKH",2,"ThSKT",2,"SIE",2,"LATS",2,"KSCLC",1.8,0))))</f>
        <v>0</v>
      </c>
      <c r="AX697" s="1">
        <f t="shared" si="42"/>
        <v>0</v>
      </c>
      <c r="AY697" s="1" t="b">
        <f t="shared" si="43"/>
        <v>1</v>
      </c>
      <c r="AZ697" s="1" t="e">
        <f t="shared" si="44"/>
        <v>#REF!</v>
      </c>
    </row>
    <row r="698" spans="32:52" ht="15.75" customHeight="1" x14ac:dyDescent="0.2">
      <c r="AF698" s="16">
        <f t="shared" si="30"/>
        <v>0</v>
      </c>
      <c r="AG698" s="17">
        <f t="shared" si="31"/>
        <v>1</v>
      </c>
      <c r="AH698" s="17" t="e">
        <f t="shared" si="32"/>
        <v>#VALUE!</v>
      </c>
      <c r="AI698" s="18" t="e">
        <f>IFERROR(IF(L698="DA",0,IF(L698="TN",VALUE(LEFT(RIGHT(F698,4),1)),IFERROR(VLOOKUP(C698,#REF!,3,0),VLOOKUP(VALUE(C698),#REF!,3,0))*AG698)),AM698+AN698+AO698)</f>
        <v>#VALUE!</v>
      </c>
      <c r="AJ698" s="18">
        <f t="shared" si="33"/>
        <v>0</v>
      </c>
      <c r="AK698" s="19">
        <f t="shared" si="34"/>
        <v>0</v>
      </c>
      <c r="AM698" s="4" t="e">
        <f t="shared" si="35"/>
        <v>#VALUE!</v>
      </c>
      <c r="AN698" s="4" t="e">
        <f t="shared" si="36"/>
        <v>#VALUE!</v>
      </c>
      <c r="AO698" s="1" t="e">
        <f t="shared" si="37"/>
        <v>#VALUE!</v>
      </c>
      <c r="AP698" s="20" t="e">
        <f>VLOOKUP(C698,#REF!,4,0)</f>
        <v>#REF!</v>
      </c>
      <c r="AQ698" s="1">
        <f>IFERROR(VLOOKUP(AF698,#REF!,6,0),IF(AJ698&gt;1,AJ698-1,AJ698))</f>
        <v>0</v>
      </c>
      <c r="AR698" s="1">
        <f>IFERROR(VLOOKUP(AF698,#REF!,24,0),0)</f>
        <v>0</v>
      </c>
      <c r="AS698" s="1" t="e">
        <f t="shared" si="38"/>
        <v>#VALUE!</v>
      </c>
      <c r="AT698" s="1" t="e">
        <f t="shared" si="39"/>
        <v>#VALUE!</v>
      </c>
      <c r="AU698" s="1" t="e">
        <f t="shared" si="40"/>
        <v>#VALUE!</v>
      </c>
      <c r="AV698" s="21">
        <f t="shared" si="41"/>
        <v>0</v>
      </c>
      <c r="AW698" s="21" cm="1">
        <f t="array" ref="AW698">IF(L698="DATN",0,IF(L698="DA",IF(LEN(Q698)=0,0,0.2),IF(L698="TN",IF(H698="KSCQ",1,1.5), _xlfn.SWITCH(H698,"CN",1.5,"KSCQ",1.5,"CTTT",2,"HEDSPI",1.8,"Viet-Phap",1.8,"KSTN",1.8,"ThSKH",2,"ThSKT",2,"SIE",2,"LATS",2,"KSCLC",1.8,0))))</f>
        <v>0</v>
      </c>
      <c r="AX698" s="1">
        <f t="shared" si="42"/>
        <v>0</v>
      </c>
      <c r="AY698" s="1" t="b">
        <f t="shared" si="43"/>
        <v>1</v>
      </c>
      <c r="AZ698" s="1" t="e">
        <f t="shared" si="44"/>
        <v>#REF!</v>
      </c>
    </row>
    <row r="699" spans="32:52" ht="15.75" customHeight="1" x14ac:dyDescent="0.2">
      <c r="AF699" s="16">
        <f t="shared" si="30"/>
        <v>0</v>
      </c>
      <c r="AG699" s="17">
        <f t="shared" si="31"/>
        <v>1</v>
      </c>
      <c r="AH699" s="17" t="e">
        <f t="shared" si="32"/>
        <v>#VALUE!</v>
      </c>
      <c r="AI699" s="18" t="e">
        <f>IFERROR(IF(L699="DA",0,IF(L699="TN",VALUE(LEFT(RIGHT(F699,4),1)),IFERROR(VLOOKUP(C699,#REF!,3,0),VLOOKUP(VALUE(C699),#REF!,3,0))*AG699)),AM699+AN699+AO699)</f>
        <v>#VALUE!</v>
      </c>
      <c r="AJ699" s="18">
        <f t="shared" si="33"/>
        <v>0</v>
      </c>
      <c r="AK699" s="19">
        <f t="shared" si="34"/>
        <v>0</v>
      </c>
      <c r="AM699" s="4" t="e">
        <f t="shared" si="35"/>
        <v>#VALUE!</v>
      </c>
      <c r="AN699" s="4" t="e">
        <f t="shared" si="36"/>
        <v>#VALUE!</v>
      </c>
      <c r="AO699" s="1" t="e">
        <f t="shared" si="37"/>
        <v>#VALUE!</v>
      </c>
      <c r="AP699" s="20" t="e">
        <f>VLOOKUP(C699,#REF!,4,0)</f>
        <v>#REF!</v>
      </c>
      <c r="AQ699" s="1">
        <f>IFERROR(VLOOKUP(AF699,#REF!,6,0),IF(AJ699&gt;1,AJ699-1,AJ699))</f>
        <v>0</v>
      </c>
      <c r="AR699" s="1">
        <f>IFERROR(VLOOKUP(AF699,#REF!,24,0),0)</f>
        <v>0</v>
      </c>
      <c r="AS699" s="1" t="e">
        <f t="shared" si="38"/>
        <v>#VALUE!</v>
      </c>
      <c r="AT699" s="1" t="e">
        <f t="shared" si="39"/>
        <v>#VALUE!</v>
      </c>
      <c r="AU699" s="1" t="e">
        <f t="shared" si="40"/>
        <v>#VALUE!</v>
      </c>
      <c r="AV699" s="21">
        <f t="shared" si="41"/>
        <v>0</v>
      </c>
      <c r="AW699" s="21" cm="1">
        <f t="array" ref="AW699">IF(L699="DATN",0,IF(L699="DA",IF(LEN(Q699)=0,0,0.2),IF(L699="TN",IF(H699="KSCQ",1,1.5), _xlfn.SWITCH(H699,"CN",1.5,"KSCQ",1.5,"CTTT",2,"HEDSPI",1.8,"Viet-Phap",1.8,"KSTN",1.8,"ThSKH",2,"ThSKT",2,"SIE",2,"LATS",2,"KSCLC",1.8,0))))</f>
        <v>0</v>
      </c>
      <c r="AX699" s="1">
        <f t="shared" si="42"/>
        <v>0</v>
      </c>
      <c r="AY699" s="1" t="b">
        <f t="shared" si="43"/>
        <v>1</v>
      </c>
      <c r="AZ699" s="1" t="e">
        <f t="shared" si="44"/>
        <v>#REF!</v>
      </c>
    </row>
    <row r="700" spans="32:52" ht="15.75" customHeight="1" x14ac:dyDescent="0.2">
      <c r="AF700" s="16">
        <f t="shared" si="30"/>
        <v>0</v>
      </c>
      <c r="AG700" s="17">
        <f t="shared" si="31"/>
        <v>1</v>
      </c>
      <c r="AH700" s="17" t="e">
        <f t="shared" si="32"/>
        <v>#VALUE!</v>
      </c>
      <c r="AI700" s="18" t="e">
        <f>IFERROR(IF(L700="DA",0,IF(L700="TN",VALUE(LEFT(RIGHT(F700,4),1)),IFERROR(VLOOKUP(C700,#REF!,3,0),VLOOKUP(VALUE(C700),#REF!,3,0))*AG700)),AM700+AN700+AO700)</f>
        <v>#VALUE!</v>
      </c>
      <c r="AJ700" s="18">
        <f t="shared" si="33"/>
        <v>0</v>
      </c>
      <c r="AK700" s="19">
        <f t="shared" si="34"/>
        <v>0</v>
      </c>
      <c r="AM700" s="4" t="e">
        <f t="shared" si="35"/>
        <v>#VALUE!</v>
      </c>
      <c r="AN700" s="4" t="e">
        <f t="shared" si="36"/>
        <v>#VALUE!</v>
      </c>
      <c r="AO700" s="1" t="e">
        <f t="shared" si="37"/>
        <v>#VALUE!</v>
      </c>
      <c r="AP700" s="20" t="e">
        <f>VLOOKUP(C700,#REF!,4,0)</f>
        <v>#REF!</v>
      </c>
      <c r="AQ700" s="1">
        <f>IFERROR(VLOOKUP(AF700,#REF!,6,0),IF(AJ700&gt;1,AJ700-1,AJ700))</f>
        <v>0</v>
      </c>
      <c r="AR700" s="1">
        <f>IFERROR(VLOOKUP(AF700,#REF!,24,0),0)</f>
        <v>0</v>
      </c>
      <c r="AS700" s="1" t="e">
        <f t="shared" si="38"/>
        <v>#VALUE!</v>
      </c>
      <c r="AT700" s="1" t="e">
        <f t="shared" si="39"/>
        <v>#VALUE!</v>
      </c>
      <c r="AU700" s="1" t="e">
        <f t="shared" si="40"/>
        <v>#VALUE!</v>
      </c>
      <c r="AV700" s="21">
        <f t="shared" si="41"/>
        <v>0</v>
      </c>
      <c r="AW700" s="21" cm="1">
        <f t="array" ref="AW700">IF(L700="DATN",0,IF(L700="DA",IF(LEN(Q700)=0,0,0.2),IF(L700="TN",IF(H700="KSCQ",1,1.5), _xlfn.SWITCH(H700,"CN",1.5,"KSCQ",1.5,"CTTT",2,"HEDSPI",1.8,"Viet-Phap",1.8,"KSTN",1.8,"ThSKH",2,"ThSKT",2,"SIE",2,"LATS",2,"KSCLC",1.8,0))))</f>
        <v>0</v>
      </c>
      <c r="AX700" s="1">
        <f t="shared" si="42"/>
        <v>0</v>
      </c>
      <c r="AY700" s="1" t="b">
        <f t="shared" si="43"/>
        <v>1</v>
      </c>
      <c r="AZ700" s="1" t="e">
        <f t="shared" si="44"/>
        <v>#REF!</v>
      </c>
    </row>
    <row r="701" spans="32:52" ht="15.75" customHeight="1" x14ac:dyDescent="0.2">
      <c r="AF701" s="16">
        <f t="shared" si="30"/>
        <v>0</v>
      </c>
      <c r="AG701" s="17">
        <f t="shared" si="31"/>
        <v>1</v>
      </c>
      <c r="AH701" s="17" t="e">
        <f t="shared" si="32"/>
        <v>#VALUE!</v>
      </c>
      <c r="AI701" s="18" t="e">
        <f>IFERROR(IF(L701="DA",0,IF(L701="TN",VALUE(LEFT(RIGHT(F701,4),1)),IFERROR(VLOOKUP(C701,#REF!,3,0),VLOOKUP(VALUE(C701),#REF!,3,0))*AG701)),AM701+AN701+AO701)</f>
        <v>#VALUE!</v>
      </c>
      <c r="AJ701" s="18">
        <f t="shared" si="33"/>
        <v>0</v>
      </c>
      <c r="AK701" s="19">
        <f t="shared" si="34"/>
        <v>0</v>
      </c>
      <c r="AM701" s="4" t="e">
        <f t="shared" si="35"/>
        <v>#VALUE!</v>
      </c>
      <c r="AN701" s="4" t="e">
        <f t="shared" si="36"/>
        <v>#VALUE!</v>
      </c>
      <c r="AO701" s="1" t="e">
        <f t="shared" si="37"/>
        <v>#VALUE!</v>
      </c>
      <c r="AP701" s="20" t="e">
        <f>VLOOKUP(C701,#REF!,4,0)</f>
        <v>#REF!</v>
      </c>
      <c r="AQ701" s="1">
        <f>IFERROR(VLOOKUP(AF701,#REF!,6,0),IF(AJ701&gt;1,AJ701-1,AJ701))</f>
        <v>0</v>
      </c>
      <c r="AR701" s="1">
        <f>IFERROR(VLOOKUP(AF701,#REF!,24,0),0)</f>
        <v>0</v>
      </c>
      <c r="AS701" s="1" t="e">
        <f t="shared" si="38"/>
        <v>#VALUE!</v>
      </c>
      <c r="AT701" s="1" t="e">
        <f t="shared" si="39"/>
        <v>#VALUE!</v>
      </c>
      <c r="AU701" s="1" t="e">
        <f t="shared" si="40"/>
        <v>#VALUE!</v>
      </c>
      <c r="AV701" s="21">
        <f t="shared" si="41"/>
        <v>0</v>
      </c>
      <c r="AW701" s="21" cm="1">
        <f t="array" ref="AW701">IF(L701="DATN",0,IF(L701="DA",IF(LEN(Q701)=0,0,0.2),IF(L701="TN",IF(H701="KSCQ",1,1.5), _xlfn.SWITCH(H701,"CN",1.5,"KSCQ",1.5,"CTTT",2,"HEDSPI",1.8,"Viet-Phap",1.8,"KSTN",1.8,"ThSKH",2,"ThSKT",2,"SIE",2,"LATS",2,"KSCLC",1.8,0))))</f>
        <v>0</v>
      </c>
      <c r="AX701" s="1">
        <f t="shared" si="42"/>
        <v>0</v>
      </c>
      <c r="AY701" s="1" t="b">
        <f t="shared" si="43"/>
        <v>1</v>
      </c>
      <c r="AZ701" s="1" t="e">
        <f t="shared" si="44"/>
        <v>#REF!</v>
      </c>
    </row>
    <row r="702" spans="32:52" ht="15.75" customHeight="1" x14ac:dyDescent="0.2">
      <c r="AF702" s="16">
        <f t="shared" si="30"/>
        <v>0</v>
      </c>
      <c r="AG702" s="17">
        <f t="shared" si="31"/>
        <v>1</v>
      </c>
      <c r="AH702" s="17" t="e">
        <f t="shared" si="32"/>
        <v>#VALUE!</v>
      </c>
      <c r="AI702" s="18" t="e">
        <f>IFERROR(IF(L702="DA",0,IF(L702="TN",VALUE(LEFT(RIGHT(F702,4),1)),IFERROR(VLOOKUP(C702,#REF!,3,0),VLOOKUP(VALUE(C702),#REF!,3,0))*AG702)),AM702+AN702+AO702)</f>
        <v>#VALUE!</v>
      </c>
      <c r="AJ702" s="18">
        <f t="shared" si="33"/>
        <v>0</v>
      </c>
      <c r="AK702" s="19">
        <f t="shared" si="34"/>
        <v>0</v>
      </c>
      <c r="AM702" s="4" t="e">
        <f t="shared" si="35"/>
        <v>#VALUE!</v>
      </c>
      <c r="AN702" s="4" t="e">
        <f t="shared" si="36"/>
        <v>#VALUE!</v>
      </c>
      <c r="AO702" s="1" t="e">
        <f t="shared" si="37"/>
        <v>#VALUE!</v>
      </c>
      <c r="AP702" s="20" t="e">
        <f>VLOOKUP(C702,#REF!,4,0)</f>
        <v>#REF!</v>
      </c>
      <c r="AQ702" s="1">
        <f>IFERROR(VLOOKUP(AF702,#REF!,6,0),IF(AJ702&gt;1,AJ702-1,AJ702))</f>
        <v>0</v>
      </c>
      <c r="AR702" s="1">
        <f>IFERROR(VLOOKUP(AF702,#REF!,24,0),0)</f>
        <v>0</v>
      </c>
      <c r="AS702" s="1" t="e">
        <f t="shared" si="38"/>
        <v>#VALUE!</v>
      </c>
      <c r="AT702" s="1" t="e">
        <f t="shared" si="39"/>
        <v>#VALUE!</v>
      </c>
      <c r="AU702" s="1" t="e">
        <f t="shared" si="40"/>
        <v>#VALUE!</v>
      </c>
      <c r="AV702" s="21">
        <f t="shared" si="41"/>
        <v>0</v>
      </c>
      <c r="AW702" s="21" cm="1">
        <f t="array" ref="AW702">IF(L702="DATN",0,IF(L702="DA",IF(LEN(Q702)=0,0,0.2),IF(L702="TN",IF(H702="KSCQ",1,1.5), _xlfn.SWITCH(H702,"CN",1.5,"KSCQ",1.5,"CTTT",2,"HEDSPI",1.8,"Viet-Phap",1.8,"KSTN",1.8,"ThSKH",2,"ThSKT",2,"SIE",2,"LATS",2,"KSCLC",1.8,0))))</f>
        <v>0</v>
      </c>
      <c r="AX702" s="1">
        <f t="shared" si="42"/>
        <v>0</v>
      </c>
      <c r="AY702" s="1" t="b">
        <f t="shared" si="43"/>
        <v>1</v>
      </c>
      <c r="AZ702" s="1" t="e">
        <f t="shared" si="44"/>
        <v>#REF!</v>
      </c>
    </row>
    <row r="703" spans="32:52" ht="15.75" customHeight="1" x14ac:dyDescent="0.2">
      <c r="AF703" s="16">
        <f t="shared" si="30"/>
        <v>0</v>
      </c>
      <c r="AG703" s="17">
        <f t="shared" si="31"/>
        <v>1</v>
      </c>
      <c r="AH703" s="17" t="e">
        <f t="shared" si="32"/>
        <v>#VALUE!</v>
      </c>
      <c r="AI703" s="18" t="e">
        <f>IFERROR(IF(L703="DA",0,IF(L703="TN",VALUE(LEFT(RIGHT(F703,4),1)),IFERROR(VLOOKUP(C703,#REF!,3,0),VLOOKUP(VALUE(C703),#REF!,3,0))*AG703)),AM703+AN703+AO703)</f>
        <v>#VALUE!</v>
      </c>
      <c r="AJ703" s="18">
        <f t="shared" si="33"/>
        <v>0</v>
      </c>
      <c r="AK703" s="19">
        <f t="shared" si="34"/>
        <v>0</v>
      </c>
      <c r="AM703" s="4" t="e">
        <f t="shared" si="35"/>
        <v>#VALUE!</v>
      </c>
      <c r="AN703" s="4" t="e">
        <f t="shared" si="36"/>
        <v>#VALUE!</v>
      </c>
      <c r="AO703" s="1" t="e">
        <f t="shared" si="37"/>
        <v>#VALUE!</v>
      </c>
      <c r="AP703" s="20" t="e">
        <f>VLOOKUP(C703,#REF!,4,0)</f>
        <v>#REF!</v>
      </c>
      <c r="AQ703" s="1">
        <f>IFERROR(VLOOKUP(AF703,#REF!,6,0),IF(AJ703&gt;1,AJ703-1,AJ703))</f>
        <v>0</v>
      </c>
      <c r="AR703" s="1">
        <f>IFERROR(VLOOKUP(AF703,#REF!,24,0),0)</f>
        <v>0</v>
      </c>
      <c r="AS703" s="1" t="e">
        <f t="shared" si="38"/>
        <v>#VALUE!</v>
      </c>
      <c r="AT703" s="1" t="e">
        <f t="shared" si="39"/>
        <v>#VALUE!</v>
      </c>
      <c r="AU703" s="1" t="e">
        <f t="shared" si="40"/>
        <v>#VALUE!</v>
      </c>
      <c r="AV703" s="21">
        <f t="shared" si="41"/>
        <v>0</v>
      </c>
      <c r="AW703" s="21" cm="1">
        <f t="array" ref="AW703">IF(L703="DATN",0,IF(L703="DA",IF(LEN(Q703)=0,0,0.2),IF(L703="TN",IF(H703="KSCQ",1,1.5), _xlfn.SWITCH(H703,"CN",1.5,"KSCQ",1.5,"CTTT",2,"HEDSPI",1.8,"Viet-Phap",1.8,"KSTN",1.8,"ThSKH",2,"ThSKT",2,"SIE",2,"LATS",2,"KSCLC",1.8,0))))</f>
        <v>0</v>
      </c>
      <c r="AX703" s="1">
        <f t="shared" si="42"/>
        <v>0</v>
      </c>
      <c r="AY703" s="1" t="b">
        <f t="shared" si="43"/>
        <v>1</v>
      </c>
      <c r="AZ703" s="1" t="e">
        <f t="shared" si="44"/>
        <v>#REF!</v>
      </c>
    </row>
    <row r="704" spans="32:52" ht="15.75" customHeight="1" x14ac:dyDescent="0.2">
      <c r="AF704" s="16">
        <f t="shared" si="30"/>
        <v>0</v>
      </c>
      <c r="AG704" s="17">
        <f t="shared" si="31"/>
        <v>1</v>
      </c>
      <c r="AH704" s="17" t="e">
        <f t="shared" si="32"/>
        <v>#VALUE!</v>
      </c>
      <c r="AI704" s="18" t="e">
        <f>IFERROR(IF(L704="DA",0,IF(L704="TN",VALUE(LEFT(RIGHT(F704,4),1)),IFERROR(VLOOKUP(C704,#REF!,3,0),VLOOKUP(VALUE(C704),#REF!,3,0))*AG704)),AM704+AN704+AO704)</f>
        <v>#VALUE!</v>
      </c>
      <c r="AJ704" s="18">
        <f t="shared" si="33"/>
        <v>0</v>
      </c>
      <c r="AK704" s="19">
        <f t="shared" si="34"/>
        <v>0</v>
      </c>
      <c r="AM704" s="4" t="e">
        <f t="shared" si="35"/>
        <v>#VALUE!</v>
      </c>
      <c r="AN704" s="4" t="e">
        <f t="shared" si="36"/>
        <v>#VALUE!</v>
      </c>
      <c r="AO704" s="1" t="e">
        <f t="shared" si="37"/>
        <v>#VALUE!</v>
      </c>
      <c r="AP704" s="20" t="e">
        <f>VLOOKUP(C704,#REF!,4,0)</f>
        <v>#REF!</v>
      </c>
      <c r="AQ704" s="1">
        <f>IFERROR(VLOOKUP(AF704,#REF!,6,0),IF(AJ704&gt;1,AJ704-1,AJ704))</f>
        <v>0</v>
      </c>
      <c r="AR704" s="1">
        <f>IFERROR(VLOOKUP(AF704,#REF!,24,0),0)</f>
        <v>0</v>
      </c>
      <c r="AS704" s="1" t="e">
        <f t="shared" si="38"/>
        <v>#VALUE!</v>
      </c>
      <c r="AT704" s="1" t="e">
        <f t="shared" si="39"/>
        <v>#VALUE!</v>
      </c>
      <c r="AU704" s="1" t="e">
        <f t="shared" si="40"/>
        <v>#VALUE!</v>
      </c>
      <c r="AV704" s="21">
        <f t="shared" si="41"/>
        <v>0</v>
      </c>
      <c r="AW704" s="21" cm="1">
        <f t="array" ref="AW704">IF(L704="DATN",0,IF(L704="DA",IF(LEN(Q704)=0,0,0.2),IF(L704="TN",IF(H704="KSCQ",1,1.5), _xlfn.SWITCH(H704,"CN",1.5,"KSCQ",1.5,"CTTT",2,"HEDSPI",1.8,"Viet-Phap",1.8,"KSTN",1.8,"ThSKH",2,"ThSKT",2,"SIE",2,"LATS",2,"KSCLC",1.8,0))))</f>
        <v>0</v>
      </c>
      <c r="AX704" s="1">
        <f t="shared" si="42"/>
        <v>0</v>
      </c>
      <c r="AY704" s="1" t="b">
        <f t="shared" si="43"/>
        <v>1</v>
      </c>
      <c r="AZ704" s="1" t="e">
        <f t="shared" si="44"/>
        <v>#REF!</v>
      </c>
    </row>
    <row r="705" spans="32:52" ht="15.75" customHeight="1" x14ac:dyDescent="0.2">
      <c r="AF705" s="16">
        <f t="shared" si="30"/>
        <v>0</v>
      </c>
      <c r="AG705" s="17">
        <f t="shared" si="31"/>
        <v>1</v>
      </c>
      <c r="AH705" s="17" t="e">
        <f t="shared" si="32"/>
        <v>#VALUE!</v>
      </c>
      <c r="AI705" s="18" t="e">
        <f>IFERROR(IF(L705="DA",0,IF(L705="TN",VALUE(LEFT(RIGHT(F705,4),1)),IFERROR(VLOOKUP(C705,#REF!,3,0),VLOOKUP(VALUE(C705),#REF!,3,0))*AG705)),AM705+AN705+AO705)</f>
        <v>#VALUE!</v>
      </c>
      <c r="AJ705" s="18">
        <f t="shared" si="33"/>
        <v>0</v>
      </c>
      <c r="AK705" s="19">
        <f t="shared" si="34"/>
        <v>0</v>
      </c>
      <c r="AM705" s="4" t="e">
        <f t="shared" si="35"/>
        <v>#VALUE!</v>
      </c>
      <c r="AN705" s="4" t="e">
        <f t="shared" si="36"/>
        <v>#VALUE!</v>
      </c>
      <c r="AO705" s="1" t="e">
        <f t="shared" si="37"/>
        <v>#VALUE!</v>
      </c>
      <c r="AP705" s="20" t="e">
        <f>VLOOKUP(C705,#REF!,4,0)</f>
        <v>#REF!</v>
      </c>
      <c r="AQ705" s="1">
        <f>IFERROR(VLOOKUP(AF705,#REF!,6,0),IF(AJ705&gt;1,AJ705-1,AJ705))</f>
        <v>0</v>
      </c>
      <c r="AR705" s="1">
        <f>IFERROR(VLOOKUP(AF705,#REF!,24,0),0)</f>
        <v>0</v>
      </c>
      <c r="AS705" s="1" t="e">
        <f t="shared" si="38"/>
        <v>#VALUE!</v>
      </c>
      <c r="AT705" s="1" t="e">
        <f t="shared" si="39"/>
        <v>#VALUE!</v>
      </c>
      <c r="AU705" s="1" t="e">
        <f t="shared" si="40"/>
        <v>#VALUE!</v>
      </c>
      <c r="AV705" s="21">
        <f t="shared" si="41"/>
        <v>0</v>
      </c>
      <c r="AW705" s="21" cm="1">
        <f t="array" ref="AW705">IF(L705="DATN",0,IF(L705="DA",IF(LEN(Q705)=0,0,0.2),IF(L705="TN",IF(H705="KSCQ",1,1.5), _xlfn.SWITCH(H705,"CN",1.5,"KSCQ",1.5,"CTTT",2,"HEDSPI",1.8,"Viet-Phap",1.8,"KSTN",1.8,"ThSKH",2,"ThSKT",2,"SIE",2,"LATS",2,"KSCLC",1.8,0))))</f>
        <v>0</v>
      </c>
      <c r="AX705" s="1">
        <f t="shared" si="42"/>
        <v>0</v>
      </c>
      <c r="AY705" s="1" t="b">
        <f t="shared" si="43"/>
        <v>1</v>
      </c>
      <c r="AZ705" s="1" t="e">
        <f t="shared" si="44"/>
        <v>#REF!</v>
      </c>
    </row>
    <row r="706" spans="32:52" ht="15.75" customHeight="1" x14ac:dyDescent="0.2">
      <c r="AF706" s="16">
        <f t="shared" si="30"/>
        <v>0</v>
      </c>
      <c r="AG706" s="17">
        <f t="shared" si="31"/>
        <v>1</v>
      </c>
      <c r="AH706" s="17" t="e">
        <f t="shared" si="32"/>
        <v>#VALUE!</v>
      </c>
      <c r="AI706" s="18" t="e">
        <f>IFERROR(IF(L706="DA",0,IF(L706="TN",VALUE(LEFT(RIGHT(F706,4),1)),IFERROR(VLOOKUP(C706,#REF!,3,0),VLOOKUP(VALUE(C706),#REF!,3,0))*AG706)),AM706+AN706+AO706)</f>
        <v>#VALUE!</v>
      </c>
      <c r="AJ706" s="18">
        <f t="shared" si="33"/>
        <v>0</v>
      </c>
      <c r="AK706" s="19">
        <f t="shared" si="34"/>
        <v>0</v>
      </c>
      <c r="AM706" s="4" t="e">
        <f t="shared" si="35"/>
        <v>#VALUE!</v>
      </c>
      <c r="AN706" s="4" t="e">
        <f t="shared" si="36"/>
        <v>#VALUE!</v>
      </c>
      <c r="AO706" s="1" t="e">
        <f t="shared" si="37"/>
        <v>#VALUE!</v>
      </c>
      <c r="AP706" s="20" t="e">
        <f>VLOOKUP(C706,#REF!,4,0)</f>
        <v>#REF!</v>
      </c>
      <c r="AQ706" s="1">
        <f>IFERROR(VLOOKUP(AF706,#REF!,6,0),IF(AJ706&gt;1,AJ706-1,AJ706))</f>
        <v>0</v>
      </c>
      <c r="AR706" s="1">
        <f>IFERROR(VLOOKUP(AF706,#REF!,24,0),0)</f>
        <v>0</v>
      </c>
      <c r="AS706" s="1" t="e">
        <f t="shared" si="38"/>
        <v>#VALUE!</v>
      </c>
      <c r="AT706" s="1" t="e">
        <f t="shared" si="39"/>
        <v>#VALUE!</v>
      </c>
      <c r="AU706" s="1" t="e">
        <f t="shared" si="40"/>
        <v>#VALUE!</v>
      </c>
      <c r="AV706" s="21">
        <f t="shared" si="41"/>
        <v>0</v>
      </c>
      <c r="AW706" s="21" cm="1">
        <f t="array" ref="AW706">IF(L706="DATN",0,IF(L706="DA",IF(LEN(Q706)=0,0,0.2),IF(L706="TN",IF(H706="KSCQ",1,1.5), _xlfn.SWITCH(H706,"CN",1.5,"KSCQ",1.5,"CTTT",2,"HEDSPI",1.8,"Viet-Phap",1.8,"KSTN",1.8,"ThSKH",2,"ThSKT",2,"SIE",2,"LATS",2,"KSCLC",1.8,0))))</f>
        <v>0</v>
      </c>
      <c r="AX706" s="1">
        <f t="shared" si="42"/>
        <v>0</v>
      </c>
      <c r="AY706" s="1" t="b">
        <f t="shared" si="43"/>
        <v>1</v>
      </c>
      <c r="AZ706" s="1" t="e">
        <f t="shared" si="44"/>
        <v>#REF!</v>
      </c>
    </row>
    <row r="707" spans="32:52" ht="15.75" customHeight="1" x14ac:dyDescent="0.2">
      <c r="AF707" s="16">
        <f t="shared" si="30"/>
        <v>0</v>
      </c>
      <c r="AG707" s="17">
        <f t="shared" si="31"/>
        <v>1</v>
      </c>
      <c r="AH707" s="17" t="e">
        <f t="shared" si="32"/>
        <v>#VALUE!</v>
      </c>
      <c r="AI707" s="18" t="e">
        <f>IFERROR(IF(L707="DA",0,IF(L707="TN",VALUE(LEFT(RIGHT(F707,4),1)),IFERROR(VLOOKUP(C707,#REF!,3,0),VLOOKUP(VALUE(C707),#REF!,3,0))*AG707)),AM707+AN707+AO707)</f>
        <v>#VALUE!</v>
      </c>
      <c r="AJ707" s="18">
        <f t="shared" si="33"/>
        <v>0</v>
      </c>
      <c r="AK707" s="19">
        <f t="shared" si="34"/>
        <v>0</v>
      </c>
      <c r="AM707" s="4" t="e">
        <f t="shared" si="35"/>
        <v>#VALUE!</v>
      </c>
      <c r="AN707" s="4" t="e">
        <f t="shared" si="36"/>
        <v>#VALUE!</v>
      </c>
      <c r="AO707" s="1" t="e">
        <f t="shared" si="37"/>
        <v>#VALUE!</v>
      </c>
      <c r="AP707" s="20" t="e">
        <f>VLOOKUP(C707,#REF!,4,0)</f>
        <v>#REF!</v>
      </c>
      <c r="AQ707" s="1">
        <f>IFERROR(VLOOKUP(AF707,#REF!,6,0),IF(AJ707&gt;1,AJ707-1,AJ707))</f>
        <v>0</v>
      </c>
      <c r="AR707" s="1">
        <f>IFERROR(VLOOKUP(AF707,#REF!,24,0),0)</f>
        <v>0</v>
      </c>
      <c r="AS707" s="1" t="e">
        <f t="shared" si="38"/>
        <v>#VALUE!</v>
      </c>
      <c r="AT707" s="1" t="e">
        <f t="shared" si="39"/>
        <v>#VALUE!</v>
      </c>
      <c r="AU707" s="1" t="e">
        <f t="shared" si="40"/>
        <v>#VALUE!</v>
      </c>
      <c r="AV707" s="21">
        <f t="shared" si="41"/>
        <v>0</v>
      </c>
      <c r="AW707" s="21" cm="1">
        <f t="array" ref="AW707">IF(L707="DATN",0,IF(L707="DA",IF(LEN(Q707)=0,0,0.2),IF(L707="TN",IF(H707="KSCQ",1,1.5), _xlfn.SWITCH(H707,"CN",1.5,"KSCQ",1.5,"CTTT",2,"HEDSPI",1.8,"Viet-Phap",1.8,"KSTN",1.8,"ThSKH",2,"ThSKT",2,"SIE",2,"LATS",2,"KSCLC",1.8,0))))</f>
        <v>0</v>
      </c>
      <c r="AX707" s="1">
        <f t="shared" si="42"/>
        <v>0</v>
      </c>
      <c r="AY707" s="1" t="b">
        <f t="shared" si="43"/>
        <v>1</v>
      </c>
      <c r="AZ707" s="1" t="e">
        <f t="shared" si="44"/>
        <v>#REF!</v>
      </c>
    </row>
    <row r="708" spans="32:52" ht="15.75" customHeight="1" x14ac:dyDescent="0.2">
      <c r="AF708" s="16">
        <f t="shared" si="30"/>
        <v>0</v>
      </c>
      <c r="AG708" s="17">
        <f t="shared" si="31"/>
        <v>1</v>
      </c>
      <c r="AH708" s="17" t="e">
        <f t="shared" si="32"/>
        <v>#VALUE!</v>
      </c>
      <c r="AI708" s="18" t="e">
        <f>IFERROR(IF(L708="DA",0,IF(L708="TN",VALUE(LEFT(RIGHT(F708,4),1)),IFERROR(VLOOKUP(C708,#REF!,3,0),VLOOKUP(VALUE(C708),#REF!,3,0))*AG708)),AM708+AN708+AO708)</f>
        <v>#VALUE!</v>
      </c>
      <c r="AJ708" s="18">
        <f t="shared" si="33"/>
        <v>0</v>
      </c>
      <c r="AK708" s="19">
        <f t="shared" si="34"/>
        <v>0</v>
      </c>
      <c r="AM708" s="4" t="e">
        <f t="shared" si="35"/>
        <v>#VALUE!</v>
      </c>
      <c r="AN708" s="4" t="e">
        <f t="shared" si="36"/>
        <v>#VALUE!</v>
      </c>
      <c r="AO708" s="1" t="e">
        <f t="shared" si="37"/>
        <v>#VALUE!</v>
      </c>
      <c r="AP708" s="20" t="e">
        <f>VLOOKUP(C708,#REF!,4,0)</f>
        <v>#REF!</v>
      </c>
      <c r="AQ708" s="1">
        <f>IFERROR(VLOOKUP(AF708,#REF!,6,0),IF(AJ708&gt;1,AJ708-1,AJ708))</f>
        <v>0</v>
      </c>
      <c r="AR708" s="1">
        <f>IFERROR(VLOOKUP(AF708,#REF!,24,0),0)</f>
        <v>0</v>
      </c>
      <c r="AS708" s="1" t="e">
        <f t="shared" si="38"/>
        <v>#VALUE!</v>
      </c>
      <c r="AT708" s="1" t="e">
        <f t="shared" si="39"/>
        <v>#VALUE!</v>
      </c>
      <c r="AU708" s="1" t="e">
        <f t="shared" si="40"/>
        <v>#VALUE!</v>
      </c>
      <c r="AV708" s="21">
        <f t="shared" si="41"/>
        <v>0</v>
      </c>
      <c r="AW708" s="21" cm="1">
        <f t="array" ref="AW708">IF(L708="DATN",0,IF(L708="DA",IF(LEN(Q708)=0,0,0.2),IF(L708="TN",IF(H708="KSCQ",1,1.5), _xlfn.SWITCH(H708,"CN",1.5,"KSCQ",1.5,"CTTT",2,"HEDSPI",1.8,"Viet-Phap",1.8,"KSTN",1.8,"ThSKH",2,"ThSKT",2,"SIE",2,"LATS",2,"KSCLC",1.8,0))))</f>
        <v>0</v>
      </c>
      <c r="AX708" s="1">
        <f t="shared" si="42"/>
        <v>0</v>
      </c>
      <c r="AY708" s="1" t="b">
        <f t="shared" si="43"/>
        <v>1</v>
      </c>
      <c r="AZ708" s="1" t="e">
        <f t="shared" si="44"/>
        <v>#REF!</v>
      </c>
    </row>
    <row r="709" spans="32:52" ht="15.75" customHeight="1" x14ac:dyDescent="0.2">
      <c r="AF709" s="16">
        <f t="shared" si="30"/>
        <v>0</v>
      </c>
      <c r="AG709" s="17">
        <f t="shared" si="31"/>
        <v>1</v>
      </c>
      <c r="AH709" s="17" t="e">
        <f t="shared" si="32"/>
        <v>#VALUE!</v>
      </c>
      <c r="AI709" s="18" t="e">
        <f>IFERROR(IF(L709="DA",0,IF(L709="TN",VALUE(LEFT(RIGHT(F709,4),1)),IFERROR(VLOOKUP(C709,#REF!,3,0),VLOOKUP(VALUE(C709),#REF!,3,0))*AG709)),AM709+AN709+AO709)</f>
        <v>#VALUE!</v>
      </c>
      <c r="AJ709" s="18">
        <f t="shared" si="33"/>
        <v>0</v>
      </c>
      <c r="AK709" s="19">
        <f t="shared" si="34"/>
        <v>0</v>
      </c>
      <c r="AM709" s="4" t="e">
        <f t="shared" si="35"/>
        <v>#VALUE!</v>
      </c>
      <c r="AN709" s="4" t="e">
        <f t="shared" si="36"/>
        <v>#VALUE!</v>
      </c>
      <c r="AO709" s="1" t="e">
        <f t="shared" si="37"/>
        <v>#VALUE!</v>
      </c>
      <c r="AP709" s="20" t="e">
        <f>VLOOKUP(C709,#REF!,4,0)</f>
        <v>#REF!</v>
      </c>
      <c r="AQ709" s="1">
        <f>IFERROR(VLOOKUP(AF709,#REF!,6,0),IF(AJ709&gt;1,AJ709-1,AJ709))</f>
        <v>0</v>
      </c>
      <c r="AR709" s="1">
        <f>IFERROR(VLOOKUP(AF709,#REF!,24,0),0)</f>
        <v>0</v>
      </c>
      <c r="AS709" s="1" t="e">
        <f t="shared" si="38"/>
        <v>#VALUE!</v>
      </c>
      <c r="AT709" s="1" t="e">
        <f t="shared" si="39"/>
        <v>#VALUE!</v>
      </c>
      <c r="AU709" s="1" t="e">
        <f t="shared" si="40"/>
        <v>#VALUE!</v>
      </c>
      <c r="AV709" s="21">
        <f t="shared" si="41"/>
        <v>0</v>
      </c>
      <c r="AW709" s="21" cm="1">
        <f t="array" ref="AW709">IF(L709="DATN",0,IF(L709="DA",IF(LEN(Q709)=0,0,0.2),IF(L709="TN",IF(H709="KSCQ",1,1.5), _xlfn.SWITCH(H709,"CN",1.5,"KSCQ",1.5,"CTTT",2,"HEDSPI",1.8,"Viet-Phap",1.8,"KSTN",1.8,"ThSKH",2,"ThSKT",2,"SIE",2,"LATS",2,"KSCLC",1.8,0))))</f>
        <v>0</v>
      </c>
      <c r="AX709" s="1">
        <f t="shared" si="42"/>
        <v>0</v>
      </c>
      <c r="AY709" s="1" t="b">
        <f t="shared" si="43"/>
        <v>1</v>
      </c>
      <c r="AZ709" s="1" t="e">
        <f t="shared" si="44"/>
        <v>#REF!</v>
      </c>
    </row>
    <row r="710" spans="32:52" ht="15.75" customHeight="1" x14ac:dyDescent="0.2">
      <c r="AF710" s="16">
        <f t="shared" si="30"/>
        <v>0</v>
      </c>
      <c r="AG710" s="17">
        <f t="shared" si="31"/>
        <v>1</v>
      </c>
      <c r="AH710" s="17" t="e">
        <f t="shared" si="32"/>
        <v>#VALUE!</v>
      </c>
      <c r="AI710" s="18" t="e">
        <f>IFERROR(IF(L710="DA",0,IF(L710="TN",VALUE(LEFT(RIGHT(F710,4),1)),IFERROR(VLOOKUP(C710,#REF!,3,0),VLOOKUP(VALUE(C710),#REF!,3,0))*AG710)),AM710+AN710+AO710)</f>
        <v>#VALUE!</v>
      </c>
      <c r="AJ710" s="18">
        <f t="shared" si="33"/>
        <v>0</v>
      </c>
      <c r="AK710" s="19">
        <f t="shared" si="34"/>
        <v>0</v>
      </c>
      <c r="AM710" s="4" t="e">
        <f t="shared" si="35"/>
        <v>#VALUE!</v>
      </c>
      <c r="AN710" s="4" t="e">
        <f t="shared" si="36"/>
        <v>#VALUE!</v>
      </c>
      <c r="AO710" s="1" t="e">
        <f t="shared" si="37"/>
        <v>#VALUE!</v>
      </c>
      <c r="AP710" s="20" t="e">
        <f>VLOOKUP(C710,#REF!,4,0)</f>
        <v>#REF!</v>
      </c>
      <c r="AQ710" s="1">
        <f>IFERROR(VLOOKUP(AF710,#REF!,6,0),IF(AJ710&gt;1,AJ710-1,AJ710))</f>
        <v>0</v>
      </c>
      <c r="AR710" s="1">
        <f>IFERROR(VLOOKUP(AF710,#REF!,24,0),0)</f>
        <v>0</v>
      </c>
      <c r="AS710" s="1" t="e">
        <f t="shared" si="38"/>
        <v>#VALUE!</v>
      </c>
      <c r="AT710" s="1" t="e">
        <f t="shared" si="39"/>
        <v>#VALUE!</v>
      </c>
      <c r="AU710" s="1" t="e">
        <f t="shared" si="40"/>
        <v>#VALUE!</v>
      </c>
      <c r="AV710" s="21">
        <f t="shared" si="41"/>
        <v>0</v>
      </c>
      <c r="AW710" s="21" cm="1">
        <f t="array" ref="AW710">IF(L710="DATN",0,IF(L710="DA",IF(LEN(Q710)=0,0,0.2),IF(L710="TN",IF(H710="KSCQ",1,1.5), _xlfn.SWITCH(H710,"CN",1.5,"KSCQ",1.5,"CTTT",2,"HEDSPI",1.8,"Viet-Phap",1.8,"KSTN",1.8,"ThSKH",2,"ThSKT",2,"SIE",2,"LATS",2,"KSCLC",1.8,0))))</f>
        <v>0</v>
      </c>
      <c r="AX710" s="1">
        <f t="shared" si="42"/>
        <v>0</v>
      </c>
      <c r="AY710" s="1" t="b">
        <f t="shared" si="43"/>
        <v>1</v>
      </c>
      <c r="AZ710" s="1" t="e">
        <f t="shared" si="44"/>
        <v>#REF!</v>
      </c>
    </row>
    <row r="711" spans="32:52" ht="15.75" customHeight="1" x14ac:dyDescent="0.2">
      <c r="AF711" s="16">
        <f t="shared" si="30"/>
        <v>0</v>
      </c>
      <c r="AG711" s="17">
        <f t="shared" si="31"/>
        <v>1</v>
      </c>
      <c r="AH711" s="17" t="e">
        <f t="shared" si="32"/>
        <v>#VALUE!</v>
      </c>
      <c r="AI711" s="18" t="e">
        <f>IFERROR(IF(L711="DA",0,IF(L711="TN",VALUE(LEFT(RIGHT(F711,4),1)),IFERROR(VLOOKUP(C711,#REF!,3,0),VLOOKUP(VALUE(C711),#REF!,3,0))*AG711)),AM711+AN711+AO711)</f>
        <v>#VALUE!</v>
      </c>
      <c r="AJ711" s="18">
        <f t="shared" si="33"/>
        <v>0</v>
      </c>
      <c r="AK711" s="19">
        <f t="shared" si="34"/>
        <v>0</v>
      </c>
      <c r="AM711" s="4" t="e">
        <f t="shared" si="35"/>
        <v>#VALUE!</v>
      </c>
      <c r="AN711" s="4" t="e">
        <f t="shared" si="36"/>
        <v>#VALUE!</v>
      </c>
      <c r="AO711" s="1" t="e">
        <f t="shared" si="37"/>
        <v>#VALUE!</v>
      </c>
      <c r="AP711" s="20" t="e">
        <f>VLOOKUP(C711,#REF!,4,0)</f>
        <v>#REF!</v>
      </c>
      <c r="AQ711" s="1">
        <f>IFERROR(VLOOKUP(AF711,#REF!,6,0),IF(AJ711&gt;1,AJ711-1,AJ711))</f>
        <v>0</v>
      </c>
      <c r="AR711" s="1">
        <f>IFERROR(VLOOKUP(AF711,#REF!,24,0),0)</f>
        <v>0</v>
      </c>
      <c r="AS711" s="1" t="e">
        <f t="shared" si="38"/>
        <v>#VALUE!</v>
      </c>
      <c r="AT711" s="1" t="e">
        <f t="shared" si="39"/>
        <v>#VALUE!</v>
      </c>
      <c r="AU711" s="1" t="e">
        <f t="shared" si="40"/>
        <v>#VALUE!</v>
      </c>
      <c r="AV711" s="21">
        <f t="shared" si="41"/>
        <v>0</v>
      </c>
      <c r="AW711" s="21" cm="1">
        <f t="array" ref="AW711">IF(L711="DATN",0,IF(L711="DA",IF(LEN(Q711)=0,0,0.2),IF(L711="TN",IF(H711="KSCQ",1,1.5), _xlfn.SWITCH(H711,"CN",1.5,"KSCQ",1.5,"CTTT",2,"HEDSPI",1.8,"Viet-Phap",1.8,"KSTN",1.8,"ThSKH",2,"ThSKT",2,"SIE",2,"LATS",2,"KSCLC",1.8,0))))</f>
        <v>0</v>
      </c>
      <c r="AX711" s="1">
        <f t="shared" si="42"/>
        <v>0</v>
      </c>
      <c r="AY711" s="1" t="b">
        <f t="shared" si="43"/>
        <v>1</v>
      </c>
      <c r="AZ711" s="1" t="e">
        <f t="shared" si="44"/>
        <v>#REF!</v>
      </c>
    </row>
    <row r="712" spans="32:52" ht="15.75" customHeight="1" x14ac:dyDescent="0.2">
      <c r="AF712" s="16">
        <f t="shared" si="30"/>
        <v>0</v>
      </c>
      <c r="AG712" s="17">
        <f t="shared" si="31"/>
        <v>1</v>
      </c>
      <c r="AH712" s="17" t="e">
        <f t="shared" si="32"/>
        <v>#VALUE!</v>
      </c>
      <c r="AI712" s="18" t="e">
        <f>IFERROR(IF(L712="DA",0,IF(L712="TN",VALUE(LEFT(RIGHT(F712,4),1)),IFERROR(VLOOKUP(C712,#REF!,3,0),VLOOKUP(VALUE(C712),#REF!,3,0))*AG712)),AM712+AN712+AO712)</f>
        <v>#VALUE!</v>
      </c>
      <c r="AJ712" s="18">
        <f t="shared" si="33"/>
        <v>0</v>
      </c>
      <c r="AK712" s="19">
        <f t="shared" si="34"/>
        <v>0</v>
      </c>
      <c r="AM712" s="4" t="e">
        <f t="shared" si="35"/>
        <v>#VALUE!</v>
      </c>
      <c r="AN712" s="4" t="e">
        <f t="shared" si="36"/>
        <v>#VALUE!</v>
      </c>
      <c r="AO712" s="1" t="e">
        <f t="shared" si="37"/>
        <v>#VALUE!</v>
      </c>
      <c r="AP712" s="20" t="e">
        <f>VLOOKUP(C712,#REF!,4,0)</f>
        <v>#REF!</v>
      </c>
      <c r="AQ712" s="1">
        <f>IFERROR(VLOOKUP(AF712,#REF!,6,0),IF(AJ712&gt;1,AJ712-1,AJ712))</f>
        <v>0</v>
      </c>
      <c r="AR712" s="1">
        <f>IFERROR(VLOOKUP(AF712,#REF!,24,0),0)</f>
        <v>0</v>
      </c>
      <c r="AS712" s="1" t="e">
        <f t="shared" si="38"/>
        <v>#VALUE!</v>
      </c>
      <c r="AT712" s="1" t="e">
        <f t="shared" si="39"/>
        <v>#VALUE!</v>
      </c>
      <c r="AU712" s="1" t="e">
        <f t="shared" si="40"/>
        <v>#VALUE!</v>
      </c>
      <c r="AV712" s="21">
        <f t="shared" si="41"/>
        <v>0</v>
      </c>
      <c r="AW712" s="21" cm="1">
        <f t="array" ref="AW712">IF(L712="DATN",0,IF(L712="DA",IF(LEN(Q712)=0,0,0.2),IF(L712="TN",IF(H712="KSCQ",1,1.5), _xlfn.SWITCH(H712,"CN",1.5,"KSCQ",1.5,"CTTT",2,"HEDSPI",1.8,"Viet-Phap",1.8,"KSTN",1.8,"ThSKH",2,"ThSKT",2,"SIE",2,"LATS",2,"KSCLC",1.8,0))))</f>
        <v>0</v>
      </c>
      <c r="AX712" s="1">
        <f t="shared" si="42"/>
        <v>0</v>
      </c>
      <c r="AY712" s="1" t="b">
        <f t="shared" si="43"/>
        <v>1</v>
      </c>
      <c r="AZ712" s="1" t="e">
        <f t="shared" si="44"/>
        <v>#REF!</v>
      </c>
    </row>
    <row r="713" spans="32:52" ht="15.75" customHeight="1" x14ac:dyDescent="0.2">
      <c r="AF713" s="16">
        <f t="shared" si="30"/>
        <v>0</v>
      </c>
      <c r="AG713" s="17">
        <f t="shared" si="31"/>
        <v>1</v>
      </c>
      <c r="AH713" s="17" t="e">
        <f t="shared" si="32"/>
        <v>#VALUE!</v>
      </c>
      <c r="AI713" s="18" t="e">
        <f>IFERROR(IF(L713="DA",0,IF(L713="TN",VALUE(LEFT(RIGHT(F713,4),1)),IFERROR(VLOOKUP(C713,#REF!,3,0),VLOOKUP(VALUE(C713),#REF!,3,0))*AG713)),AM713+AN713+AO713)</f>
        <v>#VALUE!</v>
      </c>
      <c r="AJ713" s="18">
        <f t="shared" si="33"/>
        <v>0</v>
      </c>
      <c r="AK713" s="19">
        <f t="shared" si="34"/>
        <v>0</v>
      </c>
      <c r="AM713" s="4" t="e">
        <f t="shared" si="35"/>
        <v>#VALUE!</v>
      </c>
      <c r="AN713" s="4" t="e">
        <f t="shared" si="36"/>
        <v>#VALUE!</v>
      </c>
      <c r="AO713" s="1" t="e">
        <f t="shared" si="37"/>
        <v>#VALUE!</v>
      </c>
      <c r="AP713" s="20" t="e">
        <f>VLOOKUP(C713,#REF!,4,0)</f>
        <v>#REF!</v>
      </c>
      <c r="AQ713" s="1">
        <f>IFERROR(VLOOKUP(AF713,#REF!,6,0),IF(AJ713&gt;1,AJ713-1,AJ713))</f>
        <v>0</v>
      </c>
      <c r="AR713" s="1">
        <f>IFERROR(VLOOKUP(AF713,#REF!,24,0),0)</f>
        <v>0</v>
      </c>
      <c r="AS713" s="1" t="e">
        <f t="shared" si="38"/>
        <v>#VALUE!</v>
      </c>
      <c r="AT713" s="1" t="e">
        <f t="shared" si="39"/>
        <v>#VALUE!</v>
      </c>
      <c r="AU713" s="1" t="e">
        <f t="shared" si="40"/>
        <v>#VALUE!</v>
      </c>
      <c r="AV713" s="21">
        <f t="shared" si="41"/>
        <v>0</v>
      </c>
      <c r="AW713" s="21" cm="1">
        <f t="array" ref="AW713">IF(L713="DATN",0,IF(L713="DA",IF(LEN(Q713)=0,0,0.2),IF(L713="TN",IF(H713="KSCQ",1,1.5), _xlfn.SWITCH(H713,"CN",1.5,"KSCQ",1.5,"CTTT",2,"HEDSPI",1.8,"Viet-Phap",1.8,"KSTN",1.8,"ThSKH",2,"ThSKT",2,"SIE",2,"LATS",2,"KSCLC",1.8,0))))</f>
        <v>0</v>
      </c>
      <c r="AX713" s="1">
        <f t="shared" si="42"/>
        <v>0</v>
      </c>
      <c r="AY713" s="1" t="b">
        <f t="shared" si="43"/>
        <v>1</v>
      </c>
      <c r="AZ713" s="1" t="e">
        <f t="shared" si="44"/>
        <v>#REF!</v>
      </c>
    </row>
    <row r="714" spans="32:52" ht="15.75" customHeight="1" x14ac:dyDescent="0.2">
      <c r="AF714" s="16">
        <f t="shared" si="30"/>
        <v>0</v>
      </c>
      <c r="AG714" s="17">
        <f t="shared" si="31"/>
        <v>1</v>
      </c>
      <c r="AH714" s="17" t="e">
        <f t="shared" si="32"/>
        <v>#VALUE!</v>
      </c>
      <c r="AI714" s="18" t="e">
        <f>IFERROR(IF(L714="DA",0,IF(L714="TN",VALUE(LEFT(RIGHT(F714,4),1)),IFERROR(VLOOKUP(C714,#REF!,3,0),VLOOKUP(VALUE(C714),#REF!,3,0))*AG714)),AM714+AN714+AO714)</f>
        <v>#VALUE!</v>
      </c>
      <c r="AJ714" s="18">
        <f t="shared" si="33"/>
        <v>0</v>
      </c>
      <c r="AK714" s="19">
        <f t="shared" si="34"/>
        <v>0</v>
      </c>
      <c r="AM714" s="4" t="e">
        <f t="shared" si="35"/>
        <v>#VALUE!</v>
      </c>
      <c r="AN714" s="4" t="e">
        <f t="shared" si="36"/>
        <v>#VALUE!</v>
      </c>
      <c r="AO714" s="1" t="e">
        <f t="shared" si="37"/>
        <v>#VALUE!</v>
      </c>
      <c r="AP714" s="20" t="e">
        <f>VLOOKUP(C714,#REF!,4,0)</f>
        <v>#REF!</v>
      </c>
      <c r="AQ714" s="1">
        <f>IFERROR(VLOOKUP(AF714,#REF!,6,0),IF(AJ714&gt;1,AJ714-1,AJ714))</f>
        <v>0</v>
      </c>
      <c r="AR714" s="1">
        <f>IFERROR(VLOOKUP(AF714,#REF!,24,0),0)</f>
        <v>0</v>
      </c>
      <c r="AS714" s="1" t="e">
        <f t="shared" si="38"/>
        <v>#VALUE!</v>
      </c>
      <c r="AT714" s="1" t="e">
        <f t="shared" si="39"/>
        <v>#VALUE!</v>
      </c>
      <c r="AU714" s="1" t="e">
        <f t="shared" si="40"/>
        <v>#VALUE!</v>
      </c>
      <c r="AV714" s="21">
        <f t="shared" si="41"/>
        <v>0</v>
      </c>
      <c r="AW714" s="21" cm="1">
        <f t="array" ref="AW714">IF(L714="DATN",0,IF(L714="DA",IF(LEN(Q714)=0,0,0.2),IF(L714="TN",IF(H714="KSCQ",1,1.5), _xlfn.SWITCH(H714,"CN",1.5,"KSCQ",1.5,"CTTT",2,"HEDSPI",1.8,"Viet-Phap",1.8,"KSTN",1.8,"ThSKH",2,"ThSKT",2,"SIE",2,"LATS",2,"KSCLC",1.8,0))))</f>
        <v>0</v>
      </c>
      <c r="AX714" s="1">
        <f t="shared" si="42"/>
        <v>0</v>
      </c>
      <c r="AY714" s="1" t="b">
        <f t="shared" si="43"/>
        <v>1</v>
      </c>
      <c r="AZ714" s="1" t="e">
        <f t="shared" si="44"/>
        <v>#REF!</v>
      </c>
    </row>
    <row r="715" spans="32:52" ht="15.75" customHeight="1" x14ac:dyDescent="0.2">
      <c r="AF715" s="16">
        <f t="shared" si="30"/>
        <v>0</v>
      </c>
      <c r="AG715" s="17">
        <f t="shared" si="31"/>
        <v>1</v>
      </c>
      <c r="AH715" s="17" t="e">
        <f t="shared" si="32"/>
        <v>#VALUE!</v>
      </c>
      <c r="AI715" s="18" t="e">
        <f>IFERROR(IF(L715="DA",0,IF(L715="TN",VALUE(LEFT(RIGHT(F715,4),1)),IFERROR(VLOOKUP(C715,#REF!,3,0),VLOOKUP(VALUE(C715),#REF!,3,0))*AG715)),AM715+AN715+AO715)</f>
        <v>#VALUE!</v>
      </c>
      <c r="AJ715" s="18">
        <f t="shared" si="33"/>
        <v>0</v>
      </c>
      <c r="AK715" s="19">
        <f t="shared" si="34"/>
        <v>0</v>
      </c>
      <c r="AM715" s="4" t="e">
        <f t="shared" si="35"/>
        <v>#VALUE!</v>
      </c>
      <c r="AN715" s="4" t="e">
        <f t="shared" si="36"/>
        <v>#VALUE!</v>
      </c>
      <c r="AO715" s="1" t="e">
        <f t="shared" si="37"/>
        <v>#VALUE!</v>
      </c>
      <c r="AP715" s="20" t="e">
        <f>VLOOKUP(C715,#REF!,4,0)</f>
        <v>#REF!</v>
      </c>
      <c r="AQ715" s="1">
        <f>IFERROR(VLOOKUP(AF715,#REF!,6,0),IF(AJ715&gt;1,AJ715-1,AJ715))</f>
        <v>0</v>
      </c>
      <c r="AR715" s="1">
        <f>IFERROR(VLOOKUP(AF715,#REF!,24,0),0)</f>
        <v>0</v>
      </c>
      <c r="AS715" s="1" t="e">
        <f t="shared" si="38"/>
        <v>#VALUE!</v>
      </c>
      <c r="AT715" s="1" t="e">
        <f t="shared" si="39"/>
        <v>#VALUE!</v>
      </c>
      <c r="AU715" s="1" t="e">
        <f t="shared" si="40"/>
        <v>#VALUE!</v>
      </c>
      <c r="AV715" s="21">
        <f t="shared" si="41"/>
        <v>0</v>
      </c>
      <c r="AW715" s="21" cm="1">
        <f t="array" ref="AW715">IF(L715="DATN",0,IF(L715="DA",IF(LEN(Q715)=0,0,0.2),IF(L715="TN",IF(H715="KSCQ",1,1.5), _xlfn.SWITCH(H715,"CN",1.5,"KSCQ",1.5,"CTTT",2,"HEDSPI",1.8,"Viet-Phap",1.8,"KSTN",1.8,"ThSKH",2,"ThSKT",2,"SIE",2,"LATS",2,"KSCLC",1.8,0))))</f>
        <v>0</v>
      </c>
      <c r="AX715" s="1">
        <f t="shared" si="42"/>
        <v>0</v>
      </c>
      <c r="AY715" s="1" t="b">
        <f t="shared" si="43"/>
        <v>1</v>
      </c>
      <c r="AZ715" s="1" t="e">
        <f t="shared" si="44"/>
        <v>#REF!</v>
      </c>
    </row>
    <row r="716" spans="32:52" ht="15.75" customHeight="1" x14ac:dyDescent="0.2">
      <c r="AF716" s="16">
        <f t="shared" si="30"/>
        <v>0</v>
      </c>
      <c r="AG716" s="17">
        <f t="shared" si="31"/>
        <v>1</v>
      </c>
      <c r="AH716" s="17" t="e">
        <f t="shared" si="32"/>
        <v>#VALUE!</v>
      </c>
      <c r="AI716" s="18" t="e">
        <f>IFERROR(IF(L716="DA",0,IF(L716="TN",VALUE(LEFT(RIGHT(F716,4),1)),IFERROR(VLOOKUP(C716,#REF!,3,0),VLOOKUP(VALUE(C716),#REF!,3,0))*AG716)),AM716+AN716+AO716)</f>
        <v>#VALUE!</v>
      </c>
      <c r="AJ716" s="18">
        <f t="shared" si="33"/>
        <v>0</v>
      </c>
      <c r="AK716" s="19">
        <f t="shared" si="34"/>
        <v>0</v>
      </c>
      <c r="AM716" s="4" t="e">
        <f t="shared" si="35"/>
        <v>#VALUE!</v>
      </c>
      <c r="AN716" s="4" t="e">
        <f t="shared" si="36"/>
        <v>#VALUE!</v>
      </c>
      <c r="AO716" s="1" t="e">
        <f t="shared" si="37"/>
        <v>#VALUE!</v>
      </c>
      <c r="AP716" s="20" t="e">
        <f>VLOOKUP(C716,#REF!,4,0)</f>
        <v>#REF!</v>
      </c>
      <c r="AQ716" s="1">
        <f>IFERROR(VLOOKUP(AF716,#REF!,6,0),IF(AJ716&gt;1,AJ716-1,AJ716))</f>
        <v>0</v>
      </c>
      <c r="AR716" s="1">
        <f>IFERROR(VLOOKUP(AF716,#REF!,24,0),0)</f>
        <v>0</v>
      </c>
      <c r="AS716" s="1" t="e">
        <f t="shared" si="38"/>
        <v>#VALUE!</v>
      </c>
      <c r="AT716" s="1" t="e">
        <f t="shared" si="39"/>
        <v>#VALUE!</v>
      </c>
      <c r="AU716" s="1" t="e">
        <f t="shared" si="40"/>
        <v>#VALUE!</v>
      </c>
      <c r="AV716" s="21">
        <f t="shared" si="41"/>
        <v>0</v>
      </c>
      <c r="AW716" s="21" cm="1">
        <f t="array" ref="AW716">IF(L716="DATN",0,IF(L716="DA",IF(LEN(Q716)=0,0,0.2),IF(L716="TN",IF(H716="KSCQ",1,1.5), _xlfn.SWITCH(H716,"CN",1.5,"KSCQ",1.5,"CTTT",2,"HEDSPI",1.8,"Viet-Phap",1.8,"KSTN",1.8,"ThSKH",2,"ThSKT",2,"SIE",2,"LATS",2,"KSCLC",1.8,0))))</f>
        <v>0</v>
      </c>
      <c r="AX716" s="1">
        <f t="shared" si="42"/>
        <v>0</v>
      </c>
      <c r="AY716" s="1" t="b">
        <f t="shared" si="43"/>
        <v>1</v>
      </c>
      <c r="AZ716" s="1" t="e">
        <f t="shared" si="44"/>
        <v>#REF!</v>
      </c>
    </row>
    <row r="717" spans="32:52" ht="15.75" customHeight="1" x14ac:dyDescent="0.2">
      <c r="AF717" s="16">
        <f t="shared" si="30"/>
        <v>0</v>
      </c>
      <c r="AG717" s="17">
        <f t="shared" si="31"/>
        <v>1</v>
      </c>
      <c r="AH717" s="17" t="e">
        <f t="shared" si="32"/>
        <v>#VALUE!</v>
      </c>
      <c r="AI717" s="18" t="e">
        <f>IFERROR(IF(L717="DA",0,IF(L717="TN",VALUE(LEFT(RIGHT(F717,4),1)),IFERROR(VLOOKUP(C717,#REF!,3,0),VLOOKUP(VALUE(C717),#REF!,3,0))*AG717)),AM717+AN717+AO717)</f>
        <v>#VALUE!</v>
      </c>
      <c r="AJ717" s="18">
        <f t="shared" si="33"/>
        <v>0</v>
      </c>
      <c r="AK717" s="19">
        <f t="shared" si="34"/>
        <v>0</v>
      </c>
      <c r="AM717" s="4" t="e">
        <f t="shared" si="35"/>
        <v>#VALUE!</v>
      </c>
      <c r="AN717" s="4" t="e">
        <f t="shared" si="36"/>
        <v>#VALUE!</v>
      </c>
      <c r="AO717" s="1" t="e">
        <f t="shared" si="37"/>
        <v>#VALUE!</v>
      </c>
      <c r="AP717" s="20" t="e">
        <f>VLOOKUP(C717,#REF!,4,0)</f>
        <v>#REF!</v>
      </c>
      <c r="AQ717" s="1">
        <f>IFERROR(VLOOKUP(AF717,#REF!,6,0),IF(AJ717&gt;1,AJ717-1,AJ717))</f>
        <v>0</v>
      </c>
      <c r="AR717" s="1">
        <f>IFERROR(VLOOKUP(AF717,#REF!,24,0),0)</f>
        <v>0</v>
      </c>
      <c r="AS717" s="1" t="e">
        <f t="shared" si="38"/>
        <v>#VALUE!</v>
      </c>
      <c r="AT717" s="1" t="e">
        <f t="shared" si="39"/>
        <v>#VALUE!</v>
      </c>
      <c r="AU717" s="1" t="e">
        <f t="shared" si="40"/>
        <v>#VALUE!</v>
      </c>
      <c r="AV717" s="21">
        <f t="shared" si="41"/>
        <v>0</v>
      </c>
      <c r="AW717" s="21" cm="1">
        <f t="array" ref="AW717">IF(L717="DATN",0,IF(L717="DA",IF(LEN(Q717)=0,0,0.2),IF(L717="TN",IF(H717="KSCQ",1,1.5), _xlfn.SWITCH(H717,"CN",1.5,"KSCQ",1.5,"CTTT",2,"HEDSPI",1.8,"Viet-Phap",1.8,"KSTN",1.8,"ThSKH",2,"ThSKT",2,"SIE",2,"LATS",2,"KSCLC",1.8,0))))</f>
        <v>0</v>
      </c>
      <c r="AX717" s="1">
        <f t="shared" si="42"/>
        <v>0</v>
      </c>
      <c r="AY717" s="1" t="b">
        <f t="shared" si="43"/>
        <v>1</v>
      </c>
      <c r="AZ717" s="1" t="e">
        <f t="shared" si="44"/>
        <v>#REF!</v>
      </c>
    </row>
    <row r="718" spans="32:52" ht="15.75" customHeight="1" x14ac:dyDescent="0.2">
      <c r="AF718" s="16">
        <f t="shared" si="30"/>
        <v>0</v>
      </c>
      <c r="AG718" s="17">
        <f t="shared" si="31"/>
        <v>1</v>
      </c>
      <c r="AH718" s="17" t="e">
        <f t="shared" si="32"/>
        <v>#VALUE!</v>
      </c>
      <c r="AI718" s="18" t="e">
        <f>IFERROR(IF(L718="DA",0,IF(L718="TN",VALUE(LEFT(RIGHT(F718,4),1)),IFERROR(VLOOKUP(C718,#REF!,3,0),VLOOKUP(VALUE(C718),#REF!,3,0))*AG718)),AM718+AN718+AO718)</f>
        <v>#VALUE!</v>
      </c>
      <c r="AJ718" s="18">
        <f t="shared" si="33"/>
        <v>0</v>
      </c>
      <c r="AK718" s="19">
        <f t="shared" si="34"/>
        <v>0</v>
      </c>
      <c r="AM718" s="4" t="e">
        <f t="shared" si="35"/>
        <v>#VALUE!</v>
      </c>
      <c r="AN718" s="4" t="e">
        <f t="shared" si="36"/>
        <v>#VALUE!</v>
      </c>
      <c r="AO718" s="1" t="e">
        <f t="shared" si="37"/>
        <v>#VALUE!</v>
      </c>
      <c r="AP718" s="20" t="e">
        <f>VLOOKUP(C718,#REF!,4,0)</f>
        <v>#REF!</v>
      </c>
      <c r="AQ718" s="1">
        <f>IFERROR(VLOOKUP(AF718,#REF!,6,0),IF(AJ718&gt;1,AJ718-1,AJ718))</f>
        <v>0</v>
      </c>
      <c r="AR718" s="1">
        <f>IFERROR(VLOOKUP(AF718,#REF!,24,0),0)</f>
        <v>0</v>
      </c>
      <c r="AS718" s="1" t="e">
        <f t="shared" si="38"/>
        <v>#VALUE!</v>
      </c>
      <c r="AT718" s="1" t="e">
        <f t="shared" si="39"/>
        <v>#VALUE!</v>
      </c>
      <c r="AU718" s="1" t="e">
        <f t="shared" si="40"/>
        <v>#VALUE!</v>
      </c>
      <c r="AV718" s="21">
        <f t="shared" si="41"/>
        <v>0</v>
      </c>
      <c r="AW718" s="21" cm="1">
        <f t="array" ref="AW718">IF(L718="DATN",0,IF(L718="DA",IF(LEN(Q718)=0,0,0.2),IF(L718="TN",IF(H718="KSCQ",1,1.5), _xlfn.SWITCH(H718,"CN",1.5,"KSCQ",1.5,"CTTT",2,"HEDSPI",1.8,"Viet-Phap",1.8,"KSTN",1.8,"ThSKH",2,"ThSKT",2,"SIE",2,"LATS",2,"KSCLC",1.8,0))))</f>
        <v>0</v>
      </c>
      <c r="AX718" s="1">
        <f t="shared" si="42"/>
        <v>0</v>
      </c>
      <c r="AY718" s="1" t="b">
        <f t="shared" si="43"/>
        <v>1</v>
      </c>
      <c r="AZ718" s="1" t="e">
        <f t="shared" si="44"/>
        <v>#REF!</v>
      </c>
    </row>
    <row r="719" spans="32:52" ht="15.75" customHeight="1" x14ac:dyDescent="0.2">
      <c r="AF719" s="16">
        <f t="shared" si="30"/>
        <v>0</v>
      </c>
      <c r="AG719" s="17">
        <f t="shared" si="31"/>
        <v>1</v>
      </c>
      <c r="AH719" s="17" t="e">
        <f t="shared" si="32"/>
        <v>#VALUE!</v>
      </c>
      <c r="AI719" s="18" t="e">
        <f>IFERROR(IF(L719="DA",0,IF(L719="TN",VALUE(LEFT(RIGHT(F719,4),1)),IFERROR(VLOOKUP(C719,#REF!,3,0),VLOOKUP(VALUE(C719),#REF!,3,0))*AG719)),AM719+AN719+AO719)</f>
        <v>#VALUE!</v>
      </c>
      <c r="AJ719" s="18">
        <f t="shared" si="33"/>
        <v>0</v>
      </c>
      <c r="AK719" s="19">
        <f t="shared" si="34"/>
        <v>0</v>
      </c>
      <c r="AM719" s="4" t="e">
        <f t="shared" si="35"/>
        <v>#VALUE!</v>
      </c>
      <c r="AN719" s="4" t="e">
        <f t="shared" si="36"/>
        <v>#VALUE!</v>
      </c>
      <c r="AO719" s="1" t="e">
        <f t="shared" si="37"/>
        <v>#VALUE!</v>
      </c>
      <c r="AP719" s="20" t="e">
        <f>VLOOKUP(C719,#REF!,4,0)</f>
        <v>#REF!</v>
      </c>
      <c r="AQ719" s="1">
        <f>IFERROR(VLOOKUP(AF719,#REF!,6,0),IF(AJ719&gt;1,AJ719-1,AJ719))</f>
        <v>0</v>
      </c>
      <c r="AR719" s="1">
        <f>IFERROR(VLOOKUP(AF719,#REF!,24,0),0)</f>
        <v>0</v>
      </c>
      <c r="AS719" s="1" t="e">
        <f t="shared" si="38"/>
        <v>#VALUE!</v>
      </c>
      <c r="AT719" s="1" t="e">
        <f t="shared" si="39"/>
        <v>#VALUE!</v>
      </c>
      <c r="AU719" s="1" t="e">
        <f t="shared" si="40"/>
        <v>#VALUE!</v>
      </c>
      <c r="AV719" s="21">
        <f t="shared" si="41"/>
        <v>0</v>
      </c>
      <c r="AW719" s="21" cm="1">
        <f t="array" ref="AW719">IF(L719="DATN",0,IF(L719="DA",IF(LEN(Q719)=0,0,0.2),IF(L719="TN",IF(H719="KSCQ",1,1.5), _xlfn.SWITCH(H719,"CN",1.5,"KSCQ",1.5,"CTTT",2,"HEDSPI",1.8,"Viet-Phap",1.8,"KSTN",1.8,"ThSKH",2,"ThSKT",2,"SIE",2,"LATS",2,"KSCLC",1.8,0))))</f>
        <v>0</v>
      </c>
      <c r="AX719" s="1">
        <f t="shared" si="42"/>
        <v>0</v>
      </c>
      <c r="AY719" s="1" t="b">
        <f t="shared" si="43"/>
        <v>1</v>
      </c>
      <c r="AZ719" s="1" t="e">
        <f t="shared" si="44"/>
        <v>#REF!</v>
      </c>
    </row>
    <row r="720" spans="32:52" ht="15.75" customHeight="1" x14ac:dyDescent="0.2">
      <c r="AF720" s="16">
        <f t="shared" si="30"/>
        <v>0</v>
      </c>
      <c r="AG720" s="17">
        <f t="shared" si="31"/>
        <v>1</v>
      </c>
      <c r="AH720" s="17" t="e">
        <f t="shared" si="32"/>
        <v>#VALUE!</v>
      </c>
      <c r="AI720" s="18" t="e">
        <f>IFERROR(IF(L720="DA",0,IF(L720="TN",VALUE(LEFT(RIGHT(F720,4),1)),IFERROR(VLOOKUP(C720,#REF!,3,0),VLOOKUP(VALUE(C720),#REF!,3,0))*AG720)),AM720+AN720+AO720)</f>
        <v>#VALUE!</v>
      </c>
      <c r="AJ720" s="18">
        <f t="shared" si="33"/>
        <v>0</v>
      </c>
      <c r="AK720" s="19">
        <f t="shared" si="34"/>
        <v>0</v>
      </c>
      <c r="AM720" s="4" t="e">
        <f t="shared" si="35"/>
        <v>#VALUE!</v>
      </c>
      <c r="AN720" s="4" t="e">
        <f t="shared" si="36"/>
        <v>#VALUE!</v>
      </c>
      <c r="AO720" s="1" t="e">
        <f t="shared" si="37"/>
        <v>#VALUE!</v>
      </c>
      <c r="AP720" s="20" t="e">
        <f>VLOOKUP(C720,#REF!,4,0)</f>
        <v>#REF!</v>
      </c>
      <c r="AQ720" s="1">
        <f>IFERROR(VLOOKUP(AF720,#REF!,6,0),IF(AJ720&gt;1,AJ720-1,AJ720))</f>
        <v>0</v>
      </c>
      <c r="AR720" s="1">
        <f>IFERROR(VLOOKUP(AF720,#REF!,24,0),0)</f>
        <v>0</v>
      </c>
      <c r="AS720" s="1" t="e">
        <f t="shared" si="38"/>
        <v>#VALUE!</v>
      </c>
      <c r="AT720" s="1" t="e">
        <f t="shared" si="39"/>
        <v>#VALUE!</v>
      </c>
      <c r="AU720" s="1" t="e">
        <f t="shared" si="40"/>
        <v>#VALUE!</v>
      </c>
      <c r="AV720" s="21">
        <f t="shared" si="41"/>
        <v>0</v>
      </c>
      <c r="AW720" s="21" cm="1">
        <f t="array" ref="AW720">IF(L720="DATN",0,IF(L720="DA",IF(LEN(Q720)=0,0,0.2),IF(L720="TN",IF(H720="KSCQ",1,1.5), _xlfn.SWITCH(H720,"CN",1.5,"KSCQ",1.5,"CTTT",2,"HEDSPI",1.8,"Viet-Phap",1.8,"KSTN",1.8,"ThSKH",2,"ThSKT",2,"SIE",2,"LATS",2,"KSCLC",1.8,0))))</f>
        <v>0</v>
      </c>
      <c r="AX720" s="1">
        <f t="shared" si="42"/>
        <v>0</v>
      </c>
      <c r="AY720" s="1" t="b">
        <f t="shared" si="43"/>
        <v>1</v>
      </c>
      <c r="AZ720" s="1" t="e">
        <f t="shared" si="44"/>
        <v>#REF!</v>
      </c>
    </row>
    <row r="721" spans="32:52" ht="15.75" customHeight="1" x14ac:dyDescent="0.2">
      <c r="AF721" s="16">
        <f t="shared" si="30"/>
        <v>0</v>
      </c>
      <c r="AG721" s="17">
        <f t="shared" si="31"/>
        <v>1</v>
      </c>
      <c r="AH721" s="17" t="e">
        <f t="shared" si="32"/>
        <v>#VALUE!</v>
      </c>
      <c r="AI721" s="18" t="e">
        <f>IFERROR(IF(L721="DA",0,IF(L721="TN",VALUE(LEFT(RIGHT(F721,4),1)),IFERROR(VLOOKUP(C721,#REF!,3,0),VLOOKUP(VALUE(C721),#REF!,3,0))*AG721)),AM721+AN721+AO721)</f>
        <v>#VALUE!</v>
      </c>
      <c r="AJ721" s="18">
        <f t="shared" si="33"/>
        <v>0</v>
      </c>
      <c r="AK721" s="19">
        <f t="shared" si="34"/>
        <v>0</v>
      </c>
      <c r="AM721" s="4" t="e">
        <f t="shared" si="35"/>
        <v>#VALUE!</v>
      </c>
      <c r="AN721" s="4" t="e">
        <f t="shared" si="36"/>
        <v>#VALUE!</v>
      </c>
      <c r="AO721" s="1" t="e">
        <f t="shared" si="37"/>
        <v>#VALUE!</v>
      </c>
      <c r="AP721" s="20" t="e">
        <f>VLOOKUP(C721,#REF!,4,0)</f>
        <v>#REF!</v>
      </c>
      <c r="AQ721" s="1">
        <f>IFERROR(VLOOKUP(AF721,#REF!,6,0),IF(AJ721&gt;1,AJ721-1,AJ721))</f>
        <v>0</v>
      </c>
      <c r="AR721" s="1">
        <f>IFERROR(VLOOKUP(AF721,#REF!,24,0),0)</f>
        <v>0</v>
      </c>
      <c r="AS721" s="1" t="e">
        <f t="shared" si="38"/>
        <v>#VALUE!</v>
      </c>
      <c r="AT721" s="1" t="e">
        <f t="shared" si="39"/>
        <v>#VALUE!</v>
      </c>
      <c r="AU721" s="1" t="e">
        <f t="shared" si="40"/>
        <v>#VALUE!</v>
      </c>
      <c r="AV721" s="21">
        <f t="shared" si="41"/>
        <v>0</v>
      </c>
      <c r="AW721" s="21" cm="1">
        <f t="array" ref="AW721">IF(L721="DATN",0,IF(L721="DA",IF(LEN(Q721)=0,0,0.2),IF(L721="TN",IF(H721="KSCQ",1,1.5), _xlfn.SWITCH(H721,"CN",1.5,"KSCQ",1.5,"CTTT",2,"HEDSPI",1.8,"Viet-Phap",1.8,"KSTN",1.8,"ThSKH",2,"ThSKT",2,"SIE",2,"LATS",2,"KSCLC",1.8,0))))</f>
        <v>0</v>
      </c>
      <c r="AX721" s="1">
        <f t="shared" si="42"/>
        <v>0</v>
      </c>
      <c r="AY721" s="1" t="b">
        <f t="shared" si="43"/>
        <v>1</v>
      </c>
      <c r="AZ721" s="1" t="e">
        <f t="shared" si="44"/>
        <v>#REF!</v>
      </c>
    </row>
    <row r="722" spans="32:52" ht="15.75" customHeight="1" x14ac:dyDescent="0.2">
      <c r="AF722" s="16">
        <f t="shared" si="30"/>
        <v>0</v>
      </c>
      <c r="AG722" s="17">
        <f t="shared" si="31"/>
        <v>1</v>
      </c>
      <c r="AH722" s="17" t="e">
        <f t="shared" si="32"/>
        <v>#VALUE!</v>
      </c>
      <c r="AI722" s="18" t="e">
        <f>IFERROR(IF(L722="DA",0,IF(L722="TN",VALUE(LEFT(RIGHT(F722,4),1)),IFERROR(VLOOKUP(C722,#REF!,3,0),VLOOKUP(VALUE(C722),#REF!,3,0))*AG722)),AM722+AN722+AO722)</f>
        <v>#VALUE!</v>
      </c>
      <c r="AJ722" s="18">
        <f t="shared" si="33"/>
        <v>0</v>
      </c>
      <c r="AK722" s="19">
        <f t="shared" si="34"/>
        <v>0</v>
      </c>
      <c r="AM722" s="4" t="e">
        <f t="shared" si="35"/>
        <v>#VALUE!</v>
      </c>
      <c r="AN722" s="4" t="e">
        <f t="shared" si="36"/>
        <v>#VALUE!</v>
      </c>
      <c r="AO722" s="1" t="e">
        <f t="shared" si="37"/>
        <v>#VALUE!</v>
      </c>
      <c r="AP722" s="20" t="e">
        <f>VLOOKUP(C722,#REF!,4,0)</f>
        <v>#REF!</v>
      </c>
      <c r="AQ722" s="1">
        <f>IFERROR(VLOOKUP(AF722,#REF!,6,0),IF(AJ722&gt;1,AJ722-1,AJ722))</f>
        <v>0</v>
      </c>
      <c r="AR722" s="1">
        <f>IFERROR(VLOOKUP(AF722,#REF!,24,0),0)</f>
        <v>0</v>
      </c>
      <c r="AS722" s="1" t="e">
        <f t="shared" si="38"/>
        <v>#VALUE!</v>
      </c>
      <c r="AT722" s="1" t="e">
        <f t="shared" si="39"/>
        <v>#VALUE!</v>
      </c>
      <c r="AU722" s="1" t="e">
        <f t="shared" si="40"/>
        <v>#VALUE!</v>
      </c>
      <c r="AV722" s="21">
        <f t="shared" si="41"/>
        <v>0</v>
      </c>
      <c r="AW722" s="21" cm="1">
        <f t="array" ref="AW722">IF(L722="DATN",0,IF(L722="DA",IF(LEN(Q722)=0,0,0.2),IF(L722="TN",IF(H722="KSCQ",1,1.5), _xlfn.SWITCH(H722,"CN",1.5,"KSCQ",1.5,"CTTT",2,"HEDSPI",1.8,"Viet-Phap",1.8,"KSTN",1.8,"ThSKH",2,"ThSKT",2,"SIE",2,"LATS",2,"KSCLC",1.8,0))))</f>
        <v>0</v>
      </c>
      <c r="AX722" s="1">
        <f t="shared" si="42"/>
        <v>0</v>
      </c>
      <c r="AY722" s="1" t="b">
        <f t="shared" si="43"/>
        <v>1</v>
      </c>
      <c r="AZ722" s="1" t="e">
        <f t="shared" si="44"/>
        <v>#REF!</v>
      </c>
    </row>
    <row r="723" spans="32:52" ht="15.75" customHeight="1" x14ac:dyDescent="0.2">
      <c r="AF723" s="16">
        <f t="shared" si="30"/>
        <v>0</v>
      </c>
      <c r="AG723" s="17">
        <f t="shared" si="31"/>
        <v>1</v>
      </c>
      <c r="AH723" s="17" t="e">
        <f t="shared" si="32"/>
        <v>#VALUE!</v>
      </c>
      <c r="AI723" s="18" t="e">
        <f>IFERROR(IF(L723="DA",0,IF(L723="TN",VALUE(LEFT(RIGHT(F723,4),1)),IFERROR(VLOOKUP(C723,#REF!,3,0),VLOOKUP(VALUE(C723),#REF!,3,0))*AG723)),AM723+AN723+AO723)</f>
        <v>#VALUE!</v>
      </c>
      <c r="AJ723" s="18">
        <f t="shared" si="33"/>
        <v>0</v>
      </c>
      <c r="AK723" s="19">
        <f t="shared" si="34"/>
        <v>0</v>
      </c>
      <c r="AM723" s="4" t="e">
        <f t="shared" si="35"/>
        <v>#VALUE!</v>
      </c>
      <c r="AN723" s="4" t="e">
        <f t="shared" si="36"/>
        <v>#VALUE!</v>
      </c>
      <c r="AO723" s="1" t="e">
        <f t="shared" si="37"/>
        <v>#VALUE!</v>
      </c>
      <c r="AP723" s="20" t="e">
        <f>VLOOKUP(C723,#REF!,4,0)</f>
        <v>#REF!</v>
      </c>
      <c r="AQ723" s="1">
        <f>IFERROR(VLOOKUP(AF723,#REF!,6,0),IF(AJ723&gt;1,AJ723-1,AJ723))</f>
        <v>0</v>
      </c>
      <c r="AR723" s="1">
        <f>IFERROR(VLOOKUP(AF723,#REF!,24,0),0)</f>
        <v>0</v>
      </c>
      <c r="AS723" s="1" t="e">
        <f t="shared" si="38"/>
        <v>#VALUE!</v>
      </c>
      <c r="AT723" s="1" t="e">
        <f t="shared" si="39"/>
        <v>#VALUE!</v>
      </c>
      <c r="AU723" s="1" t="e">
        <f t="shared" si="40"/>
        <v>#VALUE!</v>
      </c>
      <c r="AV723" s="21">
        <f t="shared" si="41"/>
        <v>0</v>
      </c>
      <c r="AW723" s="21" cm="1">
        <f t="array" ref="AW723">IF(L723="DATN",0,IF(L723="DA",IF(LEN(Q723)=0,0,0.2),IF(L723="TN",IF(H723="KSCQ",1,1.5), _xlfn.SWITCH(H723,"CN",1.5,"KSCQ",1.5,"CTTT",2,"HEDSPI",1.8,"Viet-Phap",1.8,"KSTN",1.8,"ThSKH",2,"ThSKT",2,"SIE",2,"LATS",2,"KSCLC",1.8,0))))</f>
        <v>0</v>
      </c>
      <c r="AX723" s="1">
        <f t="shared" si="42"/>
        <v>0</v>
      </c>
      <c r="AY723" s="1" t="b">
        <f t="shared" si="43"/>
        <v>1</v>
      </c>
      <c r="AZ723" s="1" t="e">
        <f t="shared" si="44"/>
        <v>#REF!</v>
      </c>
    </row>
    <row r="724" spans="32:52" ht="15.75" customHeight="1" x14ac:dyDescent="0.2">
      <c r="AF724" s="16">
        <f t="shared" si="30"/>
        <v>0</v>
      </c>
      <c r="AG724" s="17">
        <f t="shared" si="31"/>
        <v>1</v>
      </c>
      <c r="AH724" s="17" t="e">
        <f t="shared" si="32"/>
        <v>#VALUE!</v>
      </c>
      <c r="AI724" s="18" t="e">
        <f>IFERROR(IF(L724="DA",0,IF(L724="TN",VALUE(LEFT(RIGHT(F724,4),1)),IFERROR(VLOOKUP(C724,#REF!,3,0),VLOOKUP(VALUE(C724),#REF!,3,0))*AG724)),AM724+AN724+AO724)</f>
        <v>#VALUE!</v>
      </c>
      <c r="AJ724" s="18">
        <f t="shared" si="33"/>
        <v>0</v>
      </c>
      <c r="AK724" s="19">
        <f t="shared" si="34"/>
        <v>0</v>
      </c>
      <c r="AM724" s="4" t="e">
        <f t="shared" si="35"/>
        <v>#VALUE!</v>
      </c>
      <c r="AN724" s="4" t="e">
        <f t="shared" si="36"/>
        <v>#VALUE!</v>
      </c>
      <c r="AO724" s="1" t="e">
        <f t="shared" si="37"/>
        <v>#VALUE!</v>
      </c>
      <c r="AP724" s="20" t="e">
        <f>VLOOKUP(C724,#REF!,4,0)</f>
        <v>#REF!</v>
      </c>
      <c r="AQ724" s="1">
        <f>IFERROR(VLOOKUP(AF724,#REF!,6,0),IF(AJ724&gt;1,AJ724-1,AJ724))</f>
        <v>0</v>
      </c>
      <c r="AR724" s="1">
        <f>IFERROR(VLOOKUP(AF724,#REF!,24,0),0)</f>
        <v>0</v>
      </c>
      <c r="AS724" s="1" t="e">
        <f t="shared" si="38"/>
        <v>#VALUE!</v>
      </c>
      <c r="AT724" s="1" t="e">
        <f t="shared" si="39"/>
        <v>#VALUE!</v>
      </c>
      <c r="AU724" s="1" t="e">
        <f t="shared" si="40"/>
        <v>#VALUE!</v>
      </c>
      <c r="AV724" s="21">
        <f t="shared" si="41"/>
        <v>0</v>
      </c>
      <c r="AW724" s="21" cm="1">
        <f t="array" ref="AW724">IF(L724="DATN",0,IF(L724="DA",IF(LEN(Q724)=0,0,0.2),IF(L724="TN",IF(H724="KSCQ",1,1.5), _xlfn.SWITCH(H724,"CN",1.5,"KSCQ",1.5,"CTTT",2,"HEDSPI",1.8,"Viet-Phap",1.8,"KSTN",1.8,"ThSKH",2,"ThSKT",2,"SIE",2,"LATS",2,"KSCLC",1.8,0))))</f>
        <v>0</v>
      </c>
      <c r="AX724" s="1">
        <f t="shared" si="42"/>
        <v>0</v>
      </c>
      <c r="AY724" s="1" t="b">
        <f t="shared" si="43"/>
        <v>1</v>
      </c>
      <c r="AZ724" s="1" t="e">
        <f t="shared" si="44"/>
        <v>#REF!</v>
      </c>
    </row>
    <row r="725" spans="32:52" ht="15.75" customHeight="1" x14ac:dyDescent="0.2">
      <c r="AF725" s="16">
        <f t="shared" si="30"/>
        <v>0</v>
      </c>
      <c r="AG725" s="17">
        <f t="shared" si="31"/>
        <v>1</v>
      </c>
      <c r="AH725" s="17" t="e">
        <f t="shared" si="32"/>
        <v>#VALUE!</v>
      </c>
      <c r="AI725" s="18" t="e">
        <f>IFERROR(IF(L725="DA",0,IF(L725="TN",VALUE(LEFT(RIGHT(F725,4),1)),IFERROR(VLOOKUP(C725,#REF!,3,0),VLOOKUP(VALUE(C725),#REF!,3,0))*AG725)),AM725+AN725+AO725)</f>
        <v>#VALUE!</v>
      </c>
      <c r="AJ725" s="18">
        <f t="shared" si="33"/>
        <v>0</v>
      </c>
      <c r="AK725" s="19">
        <f t="shared" si="34"/>
        <v>0</v>
      </c>
      <c r="AM725" s="4" t="e">
        <f t="shared" si="35"/>
        <v>#VALUE!</v>
      </c>
      <c r="AN725" s="4" t="e">
        <f t="shared" si="36"/>
        <v>#VALUE!</v>
      </c>
      <c r="AO725" s="1" t="e">
        <f t="shared" si="37"/>
        <v>#VALUE!</v>
      </c>
      <c r="AP725" s="20" t="e">
        <f>VLOOKUP(C725,#REF!,4,0)</f>
        <v>#REF!</v>
      </c>
      <c r="AQ725" s="1">
        <f>IFERROR(VLOOKUP(AF725,#REF!,6,0),IF(AJ725&gt;1,AJ725-1,AJ725))</f>
        <v>0</v>
      </c>
      <c r="AR725" s="1">
        <f>IFERROR(VLOOKUP(AF725,#REF!,24,0),0)</f>
        <v>0</v>
      </c>
      <c r="AS725" s="1" t="e">
        <f t="shared" si="38"/>
        <v>#VALUE!</v>
      </c>
      <c r="AT725" s="1" t="e">
        <f t="shared" si="39"/>
        <v>#VALUE!</v>
      </c>
      <c r="AU725" s="1" t="e">
        <f t="shared" si="40"/>
        <v>#VALUE!</v>
      </c>
      <c r="AV725" s="21">
        <f t="shared" si="41"/>
        <v>0</v>
      </c>
      <c r="AW725" s="21" cm="1">
        <f t="array" ref="AW725">IF(L725="DATN",0,IF(L725="DA",IF(LEN(Q725)=0,0,0.2),IF(L725="TN",IF(H725="KSCQ",1,1.5), _xlfn.SWITCH(H725,"CN",1.5,"KSCQ",1.5,"CTTT",2,"HEDSPI",1.8,"Viet-Phap",1.8,"KSTN",1.8,"ThSKH",2,"ThSKT",2,"SIE",2,"LATS",2,"KSCLC",1.8,0))))</f>
        <v>0</v>
      </c>
      <c r="AX725" s="1">
        <f t="shared" si="42"/>
        <v>0</v>
      </c>
      <c r="AY725" s="1" t="b">
        <f t="shared" si="43"/>
        <v>1</v>
      </c>
      <c r="AZ725" s="1" t="e">
        <f t="shared" si="44"/>
        <v>#REF!</v>
      </c>
    </row>
    <row r="726" spans="32:52" ht="15.75" customHeight="1" x14ac:dyDescent="0.2">
      <c r="AF726" s="16">
        <f t="shared" si="30"/>
        <v>0</v>
      </c>
      <c r="AG726" s="17">
        <f t="shared" si="31"/>
        <v>1</v>
      </c>
      <c r="AH726" s="17" t="e">
        <f t="shared" si="32"/>
        <v>#VALUE!</v>
      </c>
      <c r="AI726" s="18" t="e">
        <f>IFERROR(IF(L726="DA",0,IF(L726="TN",VALUE(LEFT(RIGHT(F726,4),1)),IFERROR(VLOOKUP(C726,#REF!,3,0),VLOOKUP(VALUE(C726),#REF!,3,0))*AG726)),AM726+AN726+AO726)</f>
        <v>#VALUE!</v>
      </c>
      <c r="AJ726" s="18">
        <f t="shared" si="33"/>
        <v>0</v>
      </c>
      <c r="AK726" s="19">
        <f t="shared" si="34"/>
        <v>0</v>
      </c>
      <c r="AM726" s="4" t="e">
        <f t="shared" si="35"/>
        <v>#VALUE!</v>
      </c>
      <c r="AN726" s="4" t="e">
        <f t="shared" si="36"/>
        <v>#VALUE!</v>
      </c>
      <c r="AO726" s="1" t="e">
        <f t="shared" si="37"/>
        <v>#VALUE!</v>
      </c>
      <c r="AP726" s="20" t="e">
        <f>VLOOKUP(C726,#REF!,4,0)</f>
        <v>#REF!</v>
      </c>
      <c r="AQ726" s="1">
        <f>IFERROR(VLOOKUP(AF726,#REF!,6,0),IF(AJ726&gt;1,AJ726-1,AJ726))</f>
        <v>0</v>
      </c>
      <c r="AR726" s="1">
        <f>IFERROR(VLOOKUP(AF726,#REF!,24,0),0)</f>
        <v>0</v>
      </c>
      <c r="AS726" s="1" t="e">
        <f t="shared" si="38"/>
        <v>#VALUE!</v>
      </c>
      <c r="AT726" s="1" t="e">
        <f t="shared" si="39"/>
        <v>#VALUE!</v>
      </c>
      <c r="AU726" s="1" t="e">
        <f t="shared" si="40"/>
        <v>#VALUE!</v>
      </c>
      <c r="AV726" s="21">
        <f t="shared" si="41"/>
        <v>0</v>
      </c>
      <c r="AW726" s="21" cm="1">
        <f t="array" ref="AW726">IF(L726="DATN",0,IF(L726="DA",IF(LEN(Q726)=0,0,0.2),IF(L726="TN",IF(H726="KSCQ",1,1.5), _xlfn.SWITCH(H726,"CN",1.5,"KSCQ",1.5,"CTTT",2,"HEDSPI",1.8,"Viet-Phap",1.8,"KSTN",1.8,"ThSKH",2,"ThSKT",2,"SIE",2,"LATS",2,"KSCLC",1.8,0))))</f>
        <v>0</v>
      </c>
      <c r="AX726" s="1">
        <f t="shared" si="42"/>
        <v>0</v>
      </c>
      <c r="AY726" s="1" t="b">
        <f t="shared" si="43"/>
        <v>1</v>
      </c>
      <c r="AZ726" s="1" t="e">
        <f t="shared" si="44"/>
        <v>#REF!</v>
      </c>
    </row>
    <row r="727" spans="32:52" ht="15.75" customHeight="1" x14ac:dyDescent="0.2">
      <c r="AF727" s="16">
        <f t="shared" si="30"/>
        <v>0</v>
      </c>
      <c r="AG727" s="17">
        <f t="shared" si="31"/>
        <v>1</v>
      </c>
      <c r="AH727" s="17" t="e">
        <f t="shared" si="32"/>
        <v>#VALUE!</v>
      </c>
      <c r="AI727" s="18" t="e">
        <f>IFERROR(IF(L727="DA",0,IF(L727="TN",VALUE(LEFT(RIGHT(F727,4),1)),IFERROR(VLOOKUP(C727,#REF!,3,0),VLOOKUP(VALUE(C727),#REF!,3,0))*AG727)),AM727+AN727+AO727)</f>
        <v>#VALUE!</v>
      </c>
      <c r="AJ727" s="18">
        <f t="shared" si="33"/>
        <v>0</v>
      </c>
      <c r="AK727" s="19">
        <f t="shared" si="34"/>
        <v>0</v>
      </c>
      <c r="AM727" s="4" t="e">
        <f t="shared" si="35"/>
        <v>#VALUE!</v>
      </c>
      <c r="AN727" s="4" t="e">
        <f t="shared" si="36"/>
        <v>#VALUE!</v>
      </c>
      <c r="AO727" s="1" t="e">
        <f t="shared" si="37"/>
        <v>#VALUE!</v>
      </c>
      <c r="AP727" s="20" t="e">
        <f>VLOOKUP(C727,#REF!,4,0)</f>
        <v>#REF!</v>
      </c>
      <c r="AQ727" s="1">
        <f>IFERROR(VLOOKUP(AF727,#REF!,6,0),IF(AJ727&gt;1,AJ727-1,AJ727))</f>
        <v>0</v>
      </c>
      <c r="AR727" s="1">
        <f>IFERROR(VLOOKUP(AF727,#REF!,24,0),0)</f>
        <v>0</v>
      </c>
      <c r="AS727" s="1" t="e">
        <f t="shared" si="38"/>
        <v>#VALUE!</v>
      </c>
      <c r="AT727" s="1" t="e">
        <f t="shared" si="39"/>
        <v>#VALUE!</v>
      </c>
      <c r="AU727" s="1" t="e">
        <f t="shared" si="40"/>
        <v>#VALUE!</v>
      </c>
      <c r="AV727" s="21">
        <f t="shared" si="41"/>
        <v>0</v>
      </c>
      <c r="AW727" s="21" cm="1">
        <f t="array" ref="AW727">IF(L727="DATN",0,IF(L727="DA",IF(LEN(Q727)=0,0,0.2),IF(L727="TN",IF(H727="KSCQ",1,1.5), _xlfn.SWITCH(H727,"CN",1.5,"KSCQ",1.5,"CTTT",2,"HEDSPI",1.8,"Viet-Phap",1.8,"KSTN",1.8,"ThSKH",2,"ThSKT",2,"SIE",2,"LATS",2,"KSCLC",1.8,0))))</f>
        <v>0</v>
      </c>
      <c r="AX727" s="1">
        <f t="shared" si="42"/>
        <v>0</v>
      </c>
      <c r="AY727" s="1" t="b">
        <f t="shared" si="43"/>
        <v>1</v>
      </c>
      <c r="AZ727" s="1" t="e">
        <f t="shared" si="44"/>
        <v>#REF!</v>
      </c>
    </row>
    <row r="728" spans="32:52" ht="15.75" customHeight="1" x14ac:dyDescent="0.2">
      <c r="AF728" s="16">
        <f t="shared" si="30"/>
        <v>0</v>
      </c>
      <c r="AG728" s="17">
        <f t="shared" si="31"/>
        <v>1</v>
      </c>
      <c r="AH728" s="17" t="e">
        <f t="shared" si="32"/>
        <v>#VALUE!</v>
      </c>
      <c r="AI728" s="18" t="e">
        <f>IFERROR(IF(L728="DA",0,IF(L728="TN",VALUE(LEFT(RIGHT(F728,4),1)),IFERROR(VLOOKUP(C728,#REF!,3,0),VLOOKUP(VALUE(C728),#REF!,3,0))*AG728)),AM728+AN728+AO728)</f>
        <v>#VALUE!</v>
      </c>
      <c r="AJ728" s="18">
        <f t="shared" si="33"/>
        <v>0</v>
      </c>
      <c r="AK728" s="19">
        <f t="shared" si="34"/>
        <v>0</v>
      </c>
      <c r="AM728" s="4" t="e">
        <f t="shared" si="35"/>
        <v>#VALUE!</v>
      </c>
      <c r="AN728" s="4" t="e">
        <f t="shared" si="36"/>
        <v>#VALUE!</v>
      </c>
      <c r="AO728" s="1" t="e">
        <f t="shared" si="37"/>
        <v>#VALUE!</v>
      </c>
      <c r="AP728" s="20" t="e">
        <f>VLOOKUP(C728,#REF!,4,0)</f>
        <v>#REF!</v>
      </c>
      <c r="AQ728" s="1">
        <f>IFERROR(VLOOKUP(AF728,#REF!,6,0),IF(AJ728&gt;1,AJ728-1,AJ728))</f>
        <v>0</v>
      </c>
      <c r="AR728" s="1">
        <f>IFERROR(VLOOKUP(AF728,#REF!,24,0),0)</f>
        <v>0</v>
      </c>
      <c r="AS728" s="1" t="e">
        <f t="shared" si="38"/>
        <v>#VALUE!</v>
      </c>
      <c r="AT728" s="1" t="e">
        <f t="shared" si="39"/>
        <v>#VALUE!</v>
      </c>
      <c r="AU728" s="1" t="e">
        <f t="shared" si="40"/>
        <v>#VALUE!</v>
      </c>
      <c r="AV728" s="21">
        <f t="shared" si="41"/>
        <v>0</v>
      </c>
      <c r="AW728" s="21" cm="1">
        <f t="array" ref="AW728">IF(L728="DATN",0,IF(L728="DA",IF(LEN(Q728)=0,0,0.2),IF(L728="TN",IF(H728="KSCQ",1,1.5), _xlfn.SWITCH(H728,"CN",1.5,"KSCQ",1.5,"CTTT",2,"HEDSPI",1.8,"Viet-Phap",1.8,"KSTN",1.8,"ThSKH",2,"ThSKT",2,"SIE",2,"LATS",2,"KSCLC",1.8,0))))</f>
        <v>0</v>
      </c>
      <c r="AX728" s="1">
        <f t="shared" si="42"/>
        <v>0</v>
      </c>
      <c r="AY728" s="1" t="b">
        <f t="shared" si="43"/>
        <v>1</v>
      </c>
      <c r="AZ728" s="1" t="e">
        <f t="shared" si="44"/>
        <v>#REF!</v>
      </c>
    </row>
    <row r="729" spans="32:52" ht="15.75" customHeight="1" x14ac:dyDescent="0.2">
      <c r="AF729" s="16">
        <f t="shared" si="30"/>
        <v>0</v>
      </c>
      <c r="AG729" s="17">
        <f t="shared" si="31"/>
        <v>1</v>
      </c>
      <c r="AH729" s="17" t="e">
        <f t="shared" si="32"/>
        <v>#VALUE!</v>
      </c>
      <c r="AI729" s="18" t="e">
        <f>IFERROR(IF(L729="DA",0,IF(L729="TN",VALUE(LEFT(RIGHT(F729,4),1)),IFERROR(VLOOKUP(C729,#REF!,3,0),VLOOKUP(VALUE(C729),#REF!,3,0))*AG729)),AM729+AN729+AO729)</f>
        <v>#VALUE!</v>
      </c>
      <c r="AJ729" s="18">
        <f t="shared" si="33"/>
        <v>0</v>
      </c>
      <c r="AK729" s="19">
        <f t="shared" si="34"/>
        <v>0</v>
      </c>
      <c r="AM729" s="4" t="e">
        <f t="shared" si="35"/>
        <v>#VALUE!</v>
      </c>
      <c r="AN729" s="4" t="e">
        <f t="shared" si="36"/>
        <v>#VALUE!</v>
      </c>
      <c r="AO729" s="1" t="e">
        <f t="shared" si="37"/>
        <v>#VALUE!</v>
      </c>
      <c r="AP729" s="20" t="e">
        <f>VLOOKUP(C729,#REF!,4,0)</f>
        <v>#REF!</v>
      </c>
      <c r="AQ729" s="1">
        <f>IFERROR(VLOOKUP(AF729,#REF!,6,0),IF(AJ729&gt;1,AJ729-1,AJ729))</f>
        <v>0</v>
      </c>
      <c r="AR729" s="1">
        <f>IFERROR(VLOOKUP(AF729,#REF!,24,0),0)</f>
        <v>0</v>
      </c>
      <c r="AS729" s="1" t="e">
        <f t="shared" si="38"/>
        <v>#VALUE!</v>
      </c>
      <c r="AT729" s="1" t="e">
        <f t="shared" si="39"/>
        <v>#VALUE!</v>
      </c>
      <c r="AU729" s="1" t="e">
        <f t="shared" si="40"/>
        <v>#VALUE!</v>
      </c>
      <c r="AV729" s="21">
        <f t="shared" si="41"/>
        <v>0</v>
      </c>
      <c r="AW729" s="21" cm="1">
        <f t="array" ref="AW729">IF(L729="DATN",0,IF(L729="DA",IF(LEN(Q729)=0,0,0.2),IF(L729="TN",IF(H729="KSCQ",1,1.5), _xlfn.SWITCH(H729,"CN",1.5,"KSCQ",1.5,"CTTT",2,"HEDSPI",1.8,"Viet-Phap",1.8,"KSTN",1.8,"ThSKH",2,"ThSKT",2,"SIE",2,"LATS",2,"KSCLC",1.8,0))))</f>
        <v>0</v>
      </c>
      <c r="AX729" s="1">
        <f t="shared" si="42"/>
        <v>0</v>
      </c>
      <c r="AY729" s="1" t="b">
        <f t="shared" si="43"/>
        <v>1</v>
      </c>
      <c r="AZ729" s="1" t="e">
        <f t="shared" si="44"/>
        <v>#REF!</v>
      </c>
    </row>
    <row r="730" spans="32:52" ht="15.75" customHeight="1" x14ac:dyDescent="0.2">
      <c r="AF730" s="16">
        <f t="shared" si="30"/>
        <v>0</v>
      </c>
      <c r="AG730" s="17">
        <f t="shared" si="31"/>
        <v>1</v>
      </c>
      <c r="AH730" s="17" t="e">
        <f t="shared" si="32"/>
        <v>#VALUE!</v>
      </c>
      <c r="AI730" s="18" t="e">
        <f>IFERROR(IF(L730="DA",0,IF(L730="TN",VALUE(LEFT(RIGHT(F730,4),1)),IFERROR(VLOOKUP(C730,#REF!,3,0),VLOOKUP(VALUE(C730),#REF!,3,0))*AG730)),AM730+AN730+AO730)</f>
        <v>#VALUE!</v>
      </c>
      <c r="AJ730" s="18">
        <f t="shared" si="33"/>
        <v>0</v>
      </c>
      <c r="AK730" s="19">
        <f t="shared" si="34"/>
        <v>0</v>
      </c>
      <c r="AM730" s="4" t="e">
        <f t="shared" si="35"/>
        <v>#VALUE!</v>
      </c>
      <c r="AN730" s="4" t="e">
        <f t="shared" si="36"/>
        <v>#VALUE!</v>
      </c>
      <c r="AO730" s="1" t="e">
        <f t="shared" si="37"/>
        <v>#VALUE!</v>
      </c>
      <c r="AP730" s="20" t="e">
        <f>VLOOKUP(C730,#REF!,4,0)</f>
        <v>#REF!</v>
      </c>
      <c r="AQ730" s="1">
        <f>IFERROR(VLOOKUP(AF730,#REF!,6,0),IF(AJ730&gt;1,AJ730-1,AJ730))</f>
        <v>0</v>
      </c>
      <c r="AR730" s="1">
        <f>IFERROR(VLOOKUP(AF730,#REF!,24,0),0)</f>
        <v>0</v>
      </c>
      <c r="AS730" s="1" t="e">
        <f t="shared" si="38"/>
        <v>#VALUE!</v>
      </c>
      <c r="AT730" s="1" t="e">
        <f t="shared" si="39"/>
        <v>#VALUE!</v>
      </c>
      <c r="AU730" s="1" t="e">
        <f t="shared" si="40"/>
        <v>#VALUE!</v>
      </c>
      <c r="AV730" s="21">
        <f t="shared" si="41"/>
        <v>0</v>
      </c>
      <c r="AW730" s="21" cm="1">
        <f t="array" ref="AW730">IF(L730="DATN",0,IF(L730="DA",IF(LEN(Q730)=0,0,0.2),IF(L730="TN",IF(H730="KSCQ",1,1.5), _xlfn.SWITCH(H730,"CN",1.5,"KSCQ",1.5,"CTTT",2,"HEDSPI",1.8,"Viet-Phap",1.8,"KSTN",1.8,"ThSKH",2,"ThSKT",2,"SIE",2,"LATS",2,"KSCLC",1.8,0))))</f>
        <v>0</v>
      </c>
      <c r="AX730" s="1">
        <f t="shared" si="42"/>
        <v>0</v>
      </c>
      <c r="AY730" s="1" t="b">
        <f t="shared" si="43"/>
        <v>1</v>
      </c>
      <c r="AZ730" s="1" t="e">
        <f t="shared" si="44"/>
        <v>#REF!</v>
      </c>
    </row>
    <row r="731" spans="32:52" ht="15.75" customHeight="1" x14ac:dyDescent="0.2">
      <c r="AF731" s="16">
        <f t="shared" si="30"/>
        <v>0</v>
      </c>
      <c r="AG731" s="17">
        <f t="shared" si="31"/>
        <v>1</v>
      </c>
      <c r="AH731" s="17" t="e">
        <f t="shared" si="32"/>
        <v>#VALUE!</v>
      </c>
      <c r="AI731" s="18" t="e">
        <f>IFERROR(IF(L731="DA",0,IF(L731="TN",VALUE(LEFT(RIGHT(F731,4),1)),IFERROR(VLOOKUP(C731,#REF!,3,0),VLOOKUP(VALUE(C731),#REF!,3,0))*AG731)),AM731+AN731+AO731)</f>
        <v>#VALUE!</v>
      </c>
      <c r="AJ731" s="18">
        <f t="shared" si="33"/>
        <v>0</v>
      </c>
      <c r="AK731" s="19">
        <f t="shared" si="34"/>
        <v>0</v>
      </c>
      <c r="AM731" s="4" t="e">
        <f t="shared" si="35"/>
        <v>#VALUE!</v>
      </c>
      <c r="AN731" s="4" t="e">
        <f t="shared" si="36"/>
        <v>#VALUE!</v>
      </c>
      <c r="AO731" s="1" t="e">
        <f t="shared" si="37"/>
        <v>#VALUE!</v>
      </c>
      <c r="AP731" s="20" t="e">
        <f>VLOOKUP(C731,#REF!,4,0)</f>
        <v>#REF!</v>
      </c>
      <c r="AQ731" s="1">
        <f>IFERROR(VLOOKUP(AF731,#REF!,6,0),IF(AJ731&gt;1,AJ731-1,AJ731))</f>
        <v>0</v>
      </c>
      <c r="AR731" s="1">
        <f>IFERROR(VLOOKUP(AF731,#REF!,24,0),0)</f>
        <v>0</v>
      </c>
      <c r="AS731" s="1" t="e">
        <f t="shared" si="38"/>
        <v>#VALUE!</v>
      </c>
      <c r="AT731" s="1" t="e">
        <f t="shared" si="39"/>
        <v>#VALUE!</v>
      </c>
      <c r="AU731" s="1" t="e">
        <f t="shared" si="40"/>
        <v>#VALUE!</v>
      </c>
      <c r="AV731" s="21">
        <f t="shared" si="41"/>
        <v>0</v>
      </c>
      <c r="AW731" s="21" cm="1">
        <f t="array" ref="AW731">IF(L731="DATN",0,IF(L731="DA",IF(LEN(Q731)=0,0,0.2),IF(L731="TN",IF(H731="KSCQ",1,1.5), _xlfn.SWITCH(H731,"CN",1.5,"KSCQ",1.5,"CTTT",2,"HEDSPI",1.8,"Viet-Phap",1.8,"KSTN",1.8,"ThSKH",2,"ThSKT",2,"SIE",2,"LATS",2,"KSCLC",1.8,0))))</f>
        <v>0</v>
      </c>
      <c r="AX731" s="1">
        <f t="shared" si="42"/>
        <v>0</v>
      </c>
      <c r="AY731" s="1" t="b">
        <f t="shared" si="43"/>
        <v>1</v>
      </c>
      <c r="AZ731" s="1" t="e">
        <f t="shared" si="44"/>
        <v>#REF!</v>
      </c>
    </row>
    <row r="732" spans="32:52" ht="15.75" customHeight="1" x14ac:dyDescent="0.2">
      <c r="AF732" s="16">
        <f t="shared" si="30"/>
        <v>0</v>
      </c>
      <c r="AG732" s="17">
        <f t="shared" si="31"/>
        <v>1</v>
      </c>
      <c r="AH732" s="17" t="e">
        <f t="shared" si="32"/>
        <v>#VALUE!</v>
      </c>
      <c r="AI732" s="18" t="e">
        <f>IFERROR(IF(L732="DA",0,IF(L732="TN",VALUE(LEFT(RIGHT(F732,4),1)),IFERROR(VLOOKUP(C732,#REF!,3,0),VLOOKUP(VALUE(C732),#REF!,3,0))*AG732)),AM732+AN732+AO732)</f>
        <v>#VALUE!</v>
      </c>
      <c r="AJ732" s="18">
        <f t="shared" si="33"/>
        <v>0</v>
      </c>
      <c r="AK732" s="19">
        <f t="shared" si="34"/>
        <v>0</v>
      </c>
      <c r="AM732" s="4" t="e">
        <f t="shared" si="35"/>
        <v>#VALUE!</v>
      </c>
      <c r="AN732" s="4" t="e">
        <f t="shared" si="36"/>
        <v>#VALUE!</v>
      </c>
      <c r="AO732" s="1" t="e">
        <f t="shared" si="37"/>
        <v>#VALUE!</v>
      </c>
      <c r="AP732" s="20" t="e">
        <f>VLOOKUP(C732,#REF!,4,0)</f>
        <v>#REF!</v>
      </c>
      <c r="AQ732" s="1">
        <f>IFERROR(VLOOKUP(AF732,#REF!,6,0),IF(AJ732&gt;1,AJ732-1,AJ732))</f>
        <v>0</v>
      </c>
      <c r="AR732" s="1">
        <f>IFERROR(VLOOKUP(AF732,#REF!,24,0),0)</f>
        <v>0</v>
      </c>
      <c r="AS732" s="1" t="e">
        <f t="shared" si="38"/>
        <v>#VALUE!</v>
      </c>
      <c r="AT732" s="1" t="e">
        <f t="shared" si="39"/>
        <v>#VALUE!</v>
      </c>
      <c r="AU732" s="1" t="e">
        <f t="shared" si="40"/>
        <v>#VALUE!</v>
      </c>
      <c r="AV732" s="21">
        <f t="shared" si="41"/>
        <v>0</v>
      </c>
      <c r="AW732" s="21" cm="1">
        <f t="array" ref="AW732">IF(L732="DATN",0,IF(L732="DA",IF(LEN(Q732)=0,0,0.2),IF(L732="TN",IF(H732="KSCQ",1,1.5), _xlfn.SWITCH(H732,"CN",1.5,"KSCQ",1.5,"CTTT",2,"HEDSPI",1.8,"Viet-Phap",1.8,"KSTN",1.8,"ThSKH",2,"ThSKT",2,"SIE",2,"LATS",2,"KSCLC",1.8,0))))</f>
        <v>0</v>
      </c>
      <c r="AX732" s="1">
        <f t="shared" si="42"/>
        <v>0</v>
      </c>
      <c r="AY732" s="1" t="b">
        <f t="shared" si="43"/>
        <v>1</v>
      </c>
      <c r="AZ732" s="1" t="e">
        <f t="shared" si="44"/>
        <v>#REF!</v>
      </c>
    </row>
    <row r="733" spans="32:52" ht="15.75" customHeight="1" x14ac:dyDescent="0.2">
      <c r="AF733" s="16">
        <f t="shared" si="30"/>
        <v>0</v>
      </c>
      <c r="AG733" s="17">
        <f t="shared" si="31"/>
        <v>1</v>
      </c>
      <c r="AH733" s="17" t="e">
        <f t="shared" si="32"/>
        <v>#VALUE!</v>
      </c>
      <c r="AI733" s="18" t="e">
        <f>IFERROR(IF(L733="DA",0,IF(L733="TN",VALUE(LEFT(RIGHT(F733,4),1)),IFERROR(VLOOKUP(C733,#REF!,3,0),VLOOKUP(VALUE(C733),#REF!,3,0))*AG733)),AM733+AN733+AO733)</f>
        <v>#VALUE!</v>
      </c>
      <c r="AJ733" s="18">
        <f t="shared" si="33"/>
        <v>0</v>
      </c>
      <c r="AK733" s="19">
        <f t="shared" si="34"/>
        <v>0</v>
      </c>
      <c r="AM733" s="4" t="e">
        <f t="shared" si="35"/>
        <v>#VALUE!</v>
      </c>
      <c r="AN733" s="4" t="e">
        <f t="shared" si="36"/>
        <v>#VALUE!</v>
      </c>
      <c r="AO733" s="1" t="e">
        <f t="shared" si="37"/>
        <v>#VALUE!</v>
      </c>
      <c r="AP733" s="20" t="e">
        <f>VLOOKUP(C733,#REF!,4,0)</f>
        <v>#REF!</v>
      </c>
      <c r="AQ733" s="1">
        <f>IFERROR(VLOOKUP(AF733,#REF!,6,0),IF(AJ733&gt;1,AJ733-1,AJ733))</f>
        <v>0</v>
      </c>
      <c r="AR733" s="1">
        <f>IFERROR(VLOOKUP(AF733,#REF!,24,0),0)</f>
        <v>0</v>
      </c>
      <c r="AS733" s="1" t="e">
        <f t="shared" si="38"/>
        <v>#VALUE!</v>
      </c>
      <c r="AT733" s="1" t="e">
        <f t="shared" si="39"/>
        <v>#VALUE!</v>
      </c>
      <c r="AU733" s="1" t="e">
        <f t="shared" si="40"/>
        <v>#VALUE!</v>
      </c>
      <c r="AV733" s="21">
        <f t="shared" si="41"/>
        <v>0</v>
      </c>
      <c r="AW733" s="21" cm="1">
        <f t="array" ref="AW733">IF(L733="DATN",0,IF(L733="DA",IF(LEN(Q733)=0,0,0.2),IF(L733="TN",IF(H733="KSCQ",1,1.5), _xlfn.SWITCH(H733,"CN",1.5,"KSCQ",1.5,"CTTT",2,"HEDSPI",1.8,"Viet-Phap",1.8,"KSTN",1.8,"ThSKH",2,"ThSKT",2,"SIE",2,"LATS",2,"KSCLC",1.8,0))))</f>
        <v>0</v>
      </c>
      <c r="AX733" s="1">
        <f t="shared" si="42"/>
        <v>0</v>
      </c>
      <c r="AY733" s="1" t="b">
        <f t="shared" si="43"/>
        <v>1</v>
      </c>
      <c r="AZ733" s="1" t="e">
        <f t="shared" si="44"/>
        <v>#REF!</v>
      </c>
    </row>
    <row r="734" spans="32:52" ht="15.75" customHeight="1" x14ac:dyDescent="0.2">
      <c r="AF734" s="16">
        <f t="shared" si="30"/>
        <v>0</v>
      </c>
      <c r="AG734" s="17">
        <f t="shared" si="31"/>
        <v>1</v>
      </c>
      <c r="AH734" s="17" t="e">
        <f t="shared" si="32"/>
        <v>#VALUE!</v>
      </c>
      <c r="AI734" s="18" t="e">
        <f>IFERROR(IF(L734="DA",0,IF(L734="TN",VALUE(LEFT(RIGHT(F734,4),1)),IFERROR(VLOOKUP(C734,#REF!,3,0),VLOOKUP(VALUE(C734),#REF!,3,0))*AG734)),AM734+AN734+AO734)</f>
        <v>#VALUE!</v>
      </c>
      <c r="AJ734" s="18">
        <f t="shared" si="33"/>
        <v>0</v>
      </c>
      <c r="AK734" s="19">
        <f t="shared" si="34"/>
        <v>0</v>
      </c>
      <c r="AM734" s="4" t="e">
        <f t="shared" si="35"/>
        <v>#VALUE!</v>
      </c>
      <c r="AN734" s="4" t="e">
        <f t="shared" si="36"/>
        <v>#VALUE!</v>
      </c>
      <c r="AO734" s="1" t="e">
        <f t="shared" si="37"/>
        <v>#VALUE!</v>
      </c>
      <c r="AP734" s="20" t="e">
        <f>VLOOKUP(C734,#REF!,4,0)</f>
        <v>#REF!</v>
      </c>
      <c r="AQ734" s="1">
        <f>IFERROR(VLOOKUP(AF734,#REF!,6,0),IF(AJ734&gt;1,AJ734-1,AJ734))</f>
        <v>0</v>
      </c>
      <c r="AR734" s="1">
        <f>IFERROR(VLOOKUP(AF734,#REF!,24,0),0)</f>
        <v>0</v>
      </c>
      <c r="AS734" s="1" t="e">
        <f t="shared" si="38"/>
        <v>#VALUE!</v>
      </c>
      <c r="AT734" s="1" t="e">
        <f t="shared" si="39"/>
        <v>#VALUE!</v>
      </c>
      <c r="AU734" s="1" t="e">
        <f t="shared" si="40"/>
        <v>#VALUE!</v>
      </c>
      <c r="AV734" s="21">
        <f t="shared" si="41"/>
        <v>0</v>
      </c>
      <c r="AW734" s="21" cm="1">
        <f t="array" ref="AW734">IF(L734="DATN",0,IF(L734="DA",IF(LEN(Q734)=0,0,0.2),IF(L734="TN",IF(H734="KSCQ",1,1.5), _xlfn.SWITCH(H734,"CN",1.5,"KSCQ",1.5,"CTTT",2,"HEDSPI",1.8,"Viet-Phap",1.8,"KSTN",1.8,"ThSKH",2,"ThSKT",2,"SIE",2,"LATS",2,"KSCLC",1.8,0))))</f>
        <v>0</v>
      </c>
      <c r="AX734" s="1">
        <f t="shared" si="42"/>
        <v>0</v>
      </c>
      <c r="AY734" s="1" t="b">
        <f t="shared" si="43"/>
        <v>1</v>
      </c>
      <c r="AZ734" s="1" t="e">
        <f t="shared" si="44"/>
        <v>#REF!</v>
      </c>
    </row>
    <row r="735" spans="32:52" ht="15.75" customHeight="1" x14ac:dyDescent="0.2">
      <c r="AF735" s="16">
        <f t="shared" si="30"/>
        <v>0</v>
      </c>
      <c r="AG735" s="17">
        <f t="shared" si="31"/>
        <v>1</v>
      </c>
      <c r="AH735" s="17" t="e">
        <f t="shared" si="32"/>
        <v>#VALUE!</v>
      </c>
      <c r="AI735" s="18" t="e">
        <f>IFERROR(IF(L735="DA",0,IF(L735="TN",VALUE(LEFT(RIGHT(F735,4),1)),IFERROR(VLOOKUP(C735,#REF!,3,0),VLOOKUP(VALUE(C735),#REF!,3,0))*AG735)),AM735+AN735+AO735)</f>
        <v>#VALUE!</v>
      </c>
      <c r="AJ735" s="18">
        <f t="shared" si="33"/>
        <v>0</v>
      </c>
      <c r="AK735" s="19">
        <f t="shared" si="34"/>
        <v>0</v>
      </c>
      <c r="AM735" s="4" t="e">
        <f t="shared" si="35"/>
        <v>#VALUE!</v>
      </c>
      <c r="AN735" s="4" t="e">
        <f t="shared" si="36"/>
        <v>#VALUE!</v>
      </c>
      <c r="AO735" s="1" t="e">
        <f t="shared" si="37"/>
        <v>#VALUE!</v>
      </c>
      <c r="AP735" s="20" t="e">
        <f>VLOOKUP(C735,#REF!,4,0)</f>
        <v>#REF!</v>
      </c>
      <c r="AQ735" s="1">
        <f>IFERROR(VLOOKUP(AF735,#REF!,6,0),IF(AJ735&gt;1,AJ735-1,AJ735))</f>
        <v>0</v>
      </c>
      <c r="AR735" s="1">
        <f>IFERROR(VLOOKUP(AF735,#REF!,24,0),0)</f>
        <v>0</v>
      </c>
      <c r="AS735" s="1" t="e">
        <f t="shared" si="38"/>
        <v>#VALUE!</v>
      </c>
      <c r="AT735" s="1" t="e">
        <f t="shared" si="39"/>
        <v>#VALUE!</v>
      </c>
      <c r="AU735" s="1" t="e">
        <f t="shared" si="40"/>
        <v>#VALUE!</v>
      </c>
      <c r="AV735" s="21">
        <f t="shared" si="41"/>
        <v>0</v>
      </c>
      <c r="AW735" s="21" cm="1">
        <f t="array" ref="AW735">IF(L735="DATN",0,IF(L735="DA",IF(LEN(Q735)=0,0,0.2),IF(L735="TN",IF(H735="KSCQ",1,1.5), _xlfn.SWITCH(H735,"CN",1.5,"KSCQ",1.5,"CTTT",2,"HEDSPI",1.8,"Viet-Phap",1.8,"KSTN",1.8,"ThSKH",2,"ThSKT",2,"SIE",2,"LATS",2,"KSCLC",1.8,0))))</f>
        <v>0</v>
      </c>
      <c r="AX735" s="1">
        <f t="shared" si="42"/>
        <v>0</v>
      </c>
      <c r="AY735" s="1" t="b">
        <f t="shared" si="43"/>
        <v>1</v>
      </c>
      <c r="AZ735" s="1" t="e">
        <f t="shared" si="44"/>
        <v>#REF!</v>
      </c>
    </row>
    <row r="736" spans="32:52" ht="15.75" customHeight="1" x14ac:dyDescent="0.2">
      <c r="AF736" s="16">
        <f t="shared" si="30"/>
        <v>0</v>
      </c>
      <c r="AG736" s="17">
        <f t="shared" si="31"/>
        <v>1</v>
      </c>
      <c r="AH736" s="17" t="e">
        <f t="shared" si="32"/>
        <v>#VALUE!</v>
      </c>
      <c r="AI736" s="18" t="e">
        <f>IFERROR(IF(L736="DA",0,IF(L736="TN",VALUE(LEFT(RIGHT(F736,4),1)),IFERROR(VLOOKUP(C736,#REF!,3,0),VLOOKUP(VALUE(C736),#REF!,3,0))*AG736)),AM736+AN736+AO736)</f>
        <v>#VALUE!</v>
      </c>
      <c r="AJ736" s="18">
        <f t="shared" si="33"/>
        <v>0</v>
      </c>
      <c r="AK736" s="19">
        <f t="shared" si="34"/>
        <v>0</v>
      </c>
      <c r="AM736" s="4" t="e">
        <f t="shared" si="35"/>
        <v>#VALUE!</v>
      </c>
      <c r="AN736" s="4" t="e">
        <f t="shared" si="36"/>
        <v>#VALUE!</v>
      </c>
      <c r="AO736" s="1" t="e">
        <f t="shared" si="37"/>
        <v>#VALUE!</v>
      </c>
      <c r="AP736" s="20" t="e">
        <f>VLOOKUP(C736,#REF!,4,0)</f>
        <v>#REF!</v>
      </c>
      <c r="AQ736" s="1">
        <f>IFERROR(VLOOKUP(AF736,#REF!,6,0),IF(AJ736&gt;1,AJ736-1,AJ736))</f>
        <v>0</v>
      </c>
      <c r="AR736" s="1">
        <f>IFERROR(VLOOKUP(AF736,#REF!,24,0),0)</f>
        <v>0</v>
      </c>
      <c r="AS736" s="1" t="e">
        <f t="shared" si="38"/>
        <v>#VALUE!</v>
      </c>
      <c r="AT736" s="1" t="e">
        <f t="shared" si="39"/>
        <v>#VALUE!</v>
      </c>
      <c r="AU736" s="1" t="e">
        <f t="shared" si="40"/>
        <v>#VALUE!</v>
      </c>
      <c r="AV736" s="21">
        <f t="shared" si="41"/>
        <v>0</v>
      </c>
      <c r="AW736" s="21" cm="1">
        <f t="array" ref="AW736">IF(L736="DATN",0,IF(L736="DA",IF(LEN(Q736)=0,0,0.2),IF(L736="TN",IF(H736="KSCQ",1,1.5), _xlfn.SWITCH(H736,"CN",1.5,"KSCQ",1.5,"CTTT",2,"HEDSPI",1.8,"Viet-Phap",1.8,"KSTN",1.8,"ThSKH",2,"ThSKT",2,"SIE",2,"LATS",2,"KSCLC",1.8,0))))</f>
        <v>0</v>
      </c>
      <c r="AX736" s="1">
        <f t="shared" si="42"/>
        <v>0</v>
      </c>
      <c r="AY736" s="1" t="b">
        <f t="shared" si="43"/>
        <v>1</v>
      </c>
      <c r="AZ736" s="1" t="e">
        <f t="shared" si="44"/>
        <v>#REF!</v>
      </c>
    </row>
    <row r="737" spans="32:52" ht="15.75" customHeight="1" x14ac:dyDescent="0.2">
      <c r="AF737" s="16">
        <f t="shared" si="30"/>
        <v>0</v>
      </c>
      <c r="AG737" s="17">
        <f t="shared" si="31"/>
        <v>1</v>
      </c>
      <c r="AH737" s="17" t="e">
        <f t="shared" si="32"/>
        <v>#VALUE!</v>
      </c>
      <c r="AI737" s="18" t="e">
        <f>IFERROR(IF(L737="DA",0,IF(L737="TN",VALUE(LEFT(RIGHT(F737,4),1)),IFERROR(VLOOKUP(C737,#REF!,3,0),VLOOKUP(VALUE(C737),#REF!,3,0))*AG737)),AM737+AN737+AO737)</f>
        <v>#VALUE!</v>
      </c>
      <c r="AJ737" s="18">
        <f t="shared" si="33"/>
        <v>0</v>
      </c>
      <c r="AK737" s="19">
        <f t="shared" si="34"/>
        <v>0</v>
      </c>
      <c r="AM737" s="4" t="e">
        <f t="shared" si="35"/>
        <v>#VALUE!</v>
      </c>
      <c r="AN737" s="4" t="e">
        <f t="shared" si="36"/>
        <v>#VALUE!</v>
      </c>
      <c r="AO737" s="1" t="e">
        <f t="shared" si="37"/>
        <v>#VALUE!</v>
      </c>
      <c r="AP737" s="20" t="e">
        <f>VLOOKUP(C737,#REF!,4,0)</f>
        <v>#REF!</v>
      </c>
      <c r="AQ737" s="1">
        <f>IFERROR(VLOOKUP(AF737,#REF!,6,0),IF(AJ737&gt;1,AJ737-1,AJ737))</f>
        <v>0</v>
      </c>
      <c r="AR737" s="1">
        <f>IFERROR(VLOOKUP(AF737,#REF!,24,0),0)</f>
        <v>0</v>
      </c>
      <c r="AS737" s="1" t="e">
        <f t="shared" si="38"/>
        <v>#VALUE!</v>
      </c>
      <c r="AT737" s="1" t="e">
        <f t="shared" si="39"/>
        <v>#VALUE!</v>
      </c>
      <c r="AU737" s="1" t="e">
        <f t="shared" si="40"/>
        <v>#VALUE!</v>
      </c>
      <c r="AV737" s="21">
        <f t="shared" si="41"/>
        <v>0</v>
      </c>
      <c r="AW737" s="21" cm="1">
        <f t="array" ref="AW737">IF(L737="DATN",0,IF(L737="DA",IF(LEN(Q737)=0,0,0.2),IF(L737="TN",IF(H737="KSCQ",1,1.5), _xlfn.SWITCH(H737,"CN",1.5,"KSCQ",1.5,"CTTT",2,"HEDSPI",1.8,"Viet-Phap",1.8,"KSTN",1.8,"ThSKH",2,"ThSKT",2,"SIE",2,"LATS",2,"KSCLC",1.8,0))))</f>
        <v>0</v>
      </c>
      <c r="AX737" s="1">
        <f t="shared" si="42"/>
        <v>0</v>
      </c>
      <c r="AY737" s="1" t="b">
        <f t="shared" si="43"/>
        <v>1</v>
      </c>
      <c r="AZ737" s="1" t="e">
        <f t="shared" si="44"/>
        <v>#REF!</v>
      </c>
    </row>
    <row r="738" spans="32:52" ht="15.75" customHeight="1" x14ac:dyDescent="0.2">
      <c r="AF738" s="16">
        <f t="shared" si="30"/>
        <v>0</v>
      </c>
      <c r="AG738" s="17">
        <f t="shared" si="31"/>
        <v>1</v>
      </c>
      <c r="AH738" s="17" t="e">
        <f t="shared" si="32"/>
        <v>#VALUE!</v>
      </c>
      <c r="AI738" s="18" t="e">
        <f>IFERROR(IF(L738="DA",0,IF(L738="TN",VALUE(LEFT(RIGHT(F738,4),1)),IFERROR(VLOOKUP(C738,#REF!,3,0),VLOOKUP(VALUE(C738),#REF!,3,0))*AG738)),AM738+AN738+AO738)</f>
        <v>#VALUE!</v>
      </c>
      <c r="AJ738" s="18">
        <f t="shared" si="33"/>
        <v>0</v>
      </c>
      <c r="AK738" s="19">
        <f t="shared" si="34"/>
        <v>0</v>
      </c>
      <c r="AM738" s="4" t="e">
        <f t="shared" si="35"/>
        <v>#VALUE!</v>
      </c>
      <c r="AN738" s="4" t="e">
        <f t="shared" si="36"/>
        <v>#VALUE!</v>
      </c>
      <c r="AO738" s="1" t="e">
        <f t="shared" si="37"/>
        <v>#VALUE!</v>
      </c>
      <c r="AP738" s="20" t="e">
        <f>VLOOKUP(C738,#REF!,4,0)</f>
        <v>#REF!</v>
      </c>
      <c r="AQ738" s="1">
        <f>IFERROR(VLOOKUP(AF738,#REF!,6,0),IF(AJ738&gt;1,AJ738-1,AJ738))</f>
        <v>0</v>
      </c>
      <c r="AR738" s="1">
        <f>IFERROR(VLOOKUP(AF738,#REF!,24,0),0)</f>
        <v>0</v>
      </c>
      <c r="AS738" s="1" t="e">
        <f t="shared" si="38"/>
        <v>#VALUE!</v>
      </c>
      <c r="AT738" s="1" t="e">
        <f t="shared" si="39"/>
        <v>#VALUE!</v>
      </c>
      <c r="AU738" s="1" t="e">
        <f t="shared" si="40"/>
        <v>#VALUE!</v>
      </c>
      <c r="AV738" s="21">
        <f t="shared" si="41"/>
        <v>0</v>
      </c>
      <c r="AW738" s="21" cm="1">
        <f t="array" ref="AW738">IF(L738="DATN",0,IF(L738="DA",IF(LEN(Q738)=0,0,0.2),IF(L738="TN",IF(H738="KSCQ",1,1.5), _xlfn.SWITCH(H738,"CN",1.5,"KSCQ",1.5,"CTTT",2,"HEDSPI",1.8,"Viet-Phap",1.8,"KSTN",1.8,"ThSKH",2,"ThSKT",2,"SIE",2,"LATS",2,"KSCLC",1.8,0))))</f>
        <v>0</v>
      </c>
      <c r="AX738" s="1">
        <f t="shared" si="42"/>
        <v>0</v>
      </c>
      <c r="AY738" s="1" t="b">
        <f t="shared" si="43"/>
        <v>1</v>
      </c>
      <c r="AZ738" s="1" t="e">
        <f t="shared" si="44"/>
        <v>#REF!</v>
      </c>
    </row>
    <row r="739" spans="32:52" ht="15.75" customHeight="1" x14ac:dyDescent="0.2">
      <c r="AF739" s="16">
        <f t="shared" si="30"/>
        <v>0</v>
      </c>
      <c r="AG739" s="17">
        <f t="shared" si="31"/>
        <v>1</v>
      </c>
      <c r="AH739" s="17" t="e">
        <f t="shared" si="32"/>
        <v>#VALUE!</v>
      </c>
      <c r="AI739" s="18" t="e">
        <f>IFERROR(IF(L739="DA",0,IF(L739="TN",VALUE(LEFT(RIGHT(F739,4),1)),IFERROR(VLOOKUP(C739,#REF!,3,0),VLOOKUP(VALUE(C739),#REF!,3,0))*AG739)),AM739+AN739+AO739)</f>
        <v>#VALUE!</v>
      </c>
      <c r="AJ739" s="18">
        <f t="shared" si="33"/>
        <v>0</v>
      </c>
      <c r="AK739" s="19">
        <f t="shared" si="34"/>
        <v>0</v>
      </c>
      <c r="AM739" s="4" t="e">
        <f t="shared" si="35"/>
        <v>#VALUE!</v>
      </c>
      <c r="AN739" s="4" t="e">
        <f t="shared" si="36"/>
        <v>#VALUE!</v>
      </c>
      <c r="AO739" s="1" t="e">
        <f t="shared" si="37"/>
        <v>#VALUE!</v>
      </c>
      <c r="AP739" s="20" t="e">
        <f>VLOOKUP(C739,#REF!,4,0)</f>
        <v>#REF!</v>
      </c>
      <c r="AQ739" s="1">
        <f>IFERROR(VLOOKUP(AF739,#REF!,6,0),IF(AJ739&gt;1,AJ739-1,AJ739))</f>
        <v>0</v>
      </c>
      <c r="AR739" s="1">
        <f>IFERROR(VLOOKUP(AF739,#REF!,24,0),0)</f>
        <v>0</v>
      </c>
      <c r="AS739" s="1" t="e">
        <f t="shared" si="38"/>
        <v>#VALUE!</v>
      </c>
      <c r="AT739" s="1" t="e">
        <f t="shared" si="39"/>
        <v>#VALUE!</v>
      </c>
      <c r="AU739" s="1" t="e">
        <f t="shared" si="40"/>
        <v>#VALUE!</v>
      </c>
      <c r="AV739" s="21">
        <f t="shared" si="41"/>
        <v>0</v>
      </c>
      <c r="AW739" s="21" cm="1">
        <f t="array" ref="AW739">IF(L739="DATN",0,IF(L739="DA",IF(LEN(Q739)=0,0,0.2),IF(L739="TN",IF(H739="KSCQ",1,1.5), _xlfn.SWITCH(H739,"CN",1.5,"KSCQ",1.5,"CTTT",2,"HEDSPI",1.8,"Viet-Phap",1.8,"KSTN",1.8,"ThSKH",2,"ThSKT",2,"SIE",2,"LATS",2,"KSCLC",1.8,0))))</f>
        <v>0</v>
      </c>
      <c r="AX739" s="1">
        <f t="shared" si="42"/>
        <v>0</v>
      </c>
      <c r="AY739" s="1" t="b">
        <f t="shared" si="43"/>
        <v>1</v>
      </c>
      <c r="AZ739" s="1" t="e">
        <f t="shared" si="44"/>
        <v>#REF!</v>
      </c>
    </row>
    <row r="740" spans="32:52" ht="15.75" customHeight="1" x14ac:dyDescent="0.2">
      <c r="AF740" s="16">
        <f t="shared" si="30"/>
        <v>0</v>
      </c>
      <c r="AG740" s="17">
        <f t="shared" si="31"/>
        <v>1</v>
      </c>
      <c r="AH740" s="17" t="e">
        <f t="shared" si="32"/>
        <v>#VALUE!</v>
      </c>
      <c r="AI740" s="18" t="e">
        <f>IFERROR(IF(L740="DA",0,IF(L740="TN",VALUE(LEFT(RIGHT(F740,4),1)),IFERROR(VLOOKUP(C740,#REF!,3,0),VLOOKUP(VALUE(C740),#REF!,3,0))*AG740)),AM740+AN740+AO740)</f>
        <v>#VALUE!</v>
      </c>
      <c r="AJ740" s="18">
        <f t="shared" si="33"/>
        <v>0</v>
      </c>
      <c r="AK740" s="19">
        <f t="shared" si="34"/>
        <v>0</v>
      </c>
      <c r="AM740" s="4" t="e">
        <f t="shared" si="35"/>
        <v>#VALUE!</v>
      </c>
      <c r="AN740" s="4" t="e">
        <f t="shared" si="36"/>
        <v>#VALUE!</v>
      </c>
      <c r="AO740" s="1" t="e">
        <f t="shared" si="37"/>
        <v>#VALUE!</v>
      </c>
      <c r="AP740" s="20" t="e">
        <f>VLOOKUP(C740,#REF!,4,0)</f>
        <v>#REF!</v>
      </c>
      <c r="AQ740" s="1">
        <f>IFERROR(VLOOKUP(AF740,#REF!,6,0),IF(AJ740&gt;1,AJ740-1,AJ740))</f>
        <v>0</v>
      </c>
      <c r="AR740" s="1">
        <f>IFERROR(VLOOKUP(AF740,#REF!,24,0),0)</f>
        <v>0</v>
      </c>
      <c r="AS740" s="1" t="e">
        <f t="shared" si="38"/>
        <v>#VALUE!</v>
      </c>
      <c r="AT740" s="1" t="e">
        <f t="shared" si="39"/>
        <v>#VALUE!</v>
      </c>
      <c r="AU740" s="1" t="e">
        <f t="shared" si="40"/>
        <v>#VALUE!</v>
      </c>
      <c r="AV740" s="21">
        <f t="shared" si="41"/>
        <v>0</v>
      </c>
      <c r="AW740" s="21" cm="1">
        <f t="array" ref="AW740">IF(L740="DATN",0,IF(L740="DA",IF(LEN(Q740)=0,0,0.2),IF(L740="TN",IF(H740="KSCQ",1,1.5), _xlfn.SWITCH(H740,"CN",1.5,"KSCQ",1.5,"CTTT",2,"HEDSPI",1.8,"Viet-Phap",1.8,"KSTN",1.8,"ThSKH",2,"ThSKT",2,"SIE",2,"LATS",2,"KSCLC",1.8,0))))</f>
        <v>0</v>
      </c>
      <c r="AX740" s="1">
        <f t="shared" si="42"/>
        <v>0</v>
      </c>
      <c r="AY740" s="1" t="b">
        <f t="shared" si="43"/>
        <v>1</v>
      </c>
      <c r="AZ740" s="1" t="e">
        <f t="shared" si="44"/>
        <v>#REF!</v>
      </c>
    </row>
    <row r="741" spans="32:52" ht="15.75" customHeight="1" x14ac:dyDescent="0.2">
      <c r="AF741" s="16">
        <f t="shared" si="30"/>
        <v>0</v>
      </c>
      <c r="AG741" s="17">
        <f t="shared" si="31"/>
        <v>1</v>
      </c>
      <c r="AH741" s="17" t="e">
        <f t="shared" si="32"/>
        <v>#VALUE!</v>
      </c>
      <c r="AI741" s="18" t="e">
        <f>IFERROR(IF(L741="DA",0,IF(L741="TN",VALUE(LEFT(RIGHT(F741,4),1)),IFERROR(VLOOKUP(C741,#REF!,3,0),VLOOKUP(VALUE(C741),#REF!,3,0))*AG741)),AM741+AN741+AO741)</f>
        <v>#VALUE!</v>
      </c>
      <c r="AJ741" s="18">
        <f t="shared" si="33"/>
        <v>0</v>
      </c>
      <c r="AK741" s="19">
        <f t="shared" si="34"/>
        <v>0</v>
      </c>
      <c r="AM741" s="4" t="e">
        <f t="shared" si="35"/>
        <v>#VALUE!</v>
      </c>
      <c r="AN741" s="4" t="e">
        <f t="shared" si="36"/>
        <v>#VALUE!</v>
      </c>
      <c r="AO741" s="1" t="e">
        <f t="shared" si="37"/>
        <v>#VALUE!</v>
      </c>
      <c r="AP741" s="20" t="e">
        <f>VLOOKUP(C741,#REF!,4,0)</f>
        <v>#REF!</v>
      </c>
      <c r="AQ741" s="1">
        <f>IFERROR(VLOOKUP(AF741,#REF!,6,0),IF(AJ741&gt;1,AJ741-1,AJ741))</f>
        <v>0</v>
      </c>
      <c r="AR741" s="1">
        <f>IFERROR(VLOOKUP(AF741,#REF!,24,0),0)</f>
        <v>0</v>
      </c>
      <c r="AS741" s="1" t="e">
        <f t="shared" si="38"/>
        <v>#VALUE!</v>
      </c>
      <c r="AT741" s="1" t="e">
        <f t="shared" si="39"/>
        <v>#VALUE!</v>
      </c>
      <c r="AU741" s="1" t="e">
        <f t="shared" si="40"/>
        <v>#VALUE!</v>
      </c>
      <c r="AV741" s="21">
        <f t="shared" si="41"/>
        <v>0</v>
      </c>
      <c r="AW741" s="21" cm="1">
        <f t="array" ref="AW741">IF(L741="DATN",0,IF(L741="DA",IF(LEN(Q741)=0,0,0.2),IF(L741="TN",IF(H741="KSCQ",1,1.5), _xlfn.SWITCH(H741,"CN",1.5,"KSCQ",1.5,"CTTT",2,"HEDSPI",1.8,"Viet-Phap",1.8,"KSTN",1.8,"ThSKH",2,"ThSKT",2,"SIE",2,"LATS",2,"KSCLC",1.8,0))))</f>
        <v>0</v>
      </c>
      <c r="AX741" s="1">
        <f t="shared" si="42"/>
        <v>0</v>
      </c>
      <c r="AY741" s="1" t="b">
        <f t="shared" si="43"/>
        <v>1</v>
      </c>
      <c r="AZ741" s="1" t="e">
        <f t="shared" si="44"/>
        <v>#REF!</v>
      </c>
    </row>
    <row r="742" spans="32:52" ht="15.75" customHeight="1" x14ac:dyDescent="0.2">
      <c r="AF742" s="16">
        <f t="shared" si="30"/>
        <v>0</v>
      </c>
      <c r="AG742" s="17">
        <f t="shared" si="31"/>
        <v>1</v>
      </c>
      <c r="AH742" s="17" t="e">
        <f t="shared" si="32"/>
        <v>#VALUE!</v>
      </c>
      <c r="AI742" s="18" t="e">
        <f>IFERROR(IF(L742="DA",0,IF(L742="TN",VALUE(LEFT(RIGHT(F742,4),1)),IFERROR(VLOOKUP(C742,#REF!,3,0),VLOOKUP(VALUE(C742),#REF!,3,0))*AG742)),AM742+AN742+AO742)</f>
        <v>#VALUE!</v>
      </c>
      <c r="AJ742" s="18">
        <f t="shared" si="33"/>
        <v>0</v>
      </c>
      <c r="AK742" s="19">
        <f t="shared" si="34"/>
        <v>0</v>
      </c>
      <c r="AM742" s="4" t="e">
        <f t="shared" si="35"/>
        <v>#VALUE!</v>
      </c>
      <c r="AN742" s="4" t="e">
        <f t="shared" si="36"/>
        <v>#VALUE!</v>
      </c>
      <c r="AO742" s="1" t="e">
        <f t="shared" si="37"/>
        <v>#VALUE!</v>
      </c>
      <c r="AP742" s="20" t="e">
        <f>VLOOKUP(C742,#REF!,4,0)</f>
        <v>#REF!</v>
      </c>
      <c r="AQ742" s="1">
        <f>IFERROR(VLOOKUP(AF742,#REF!,6,0),IF(AJ742&gt;1,AJ742-1,AJ742))</f>
        <v>0</v>
      </c>
      <c r="AR742" s="1">
        <f>IFERROR(VLOOKUP(AF742,#REF!,24,0),0)</f>
        <v>0</v>
      </c>
      <c r="AS742" s="1" t="e">
        <f t="shared" si="38"/>
        <v>#VALUE!</v>
      </c>
      <c r="AT742" s="1" t="e">
        <f t="shared" si="39"/>
        <v>#VALUE!</v>
      </c>
      <c r="AU742" s="1" t="e">
        <f t="shared" si="40"/>
        <v>#VALUE!</v>
      </c>
      <c r="AV742" s="21">
        <f t="shared" si="41"/>
        <v>0</v>
      </c>
      <c r="AW742" s="21" cm="1">
        <f t="array" ref="AW742">IF(L742="DATN",0,IF(L742="DA",IF(LEN(Q742)=0,0,0.2),IF(L742="TN",IF(H742="KSCQ",1,1.5), _xlfn.SWITCH(H742,"CN",1.5,"KSCQ",1.5,"CTTT",2,"HEDSPI",1.8,"Viet-Phap",1.8,"KSTN",1.8,"ThSKH",2,"ThSKT",2,"SIE",2,"LATS",2,"KSCLC",1.8,0))))</f>
        <v>0</v>
      </c>
      <c r="AX742" s="1">
        <f t="shared" si="42"/>
        <v>0</v>
      </c>
      <c r="AY742" s="1" t="b">
        <f t="shared" si="43"/>
        <v>1</v>
      </c>
      <c r="AZ742" s="1" t="e">
        <f t="shared" si="44"/>
        <v>#REF!</v>
      </c>
    </row>
    <row r="743" spans="32:52" ht="15.75" customHeight="1" x14ac:dyDescent="0.2">
      <c r="AF743" s="16">
        <f t="shared" si="30"/>
        <v>0</v>
      </c>
      <c r="AG743" s="17">
        <f t="shared" si="31"/>
        <v>1</v>
      </c>
      <c r="AH743" s="17" t="e">
        <f t="shared" si="32"/>
        <v>#VALUE!</v>
      </c>
      <c r="AI743" s="18" t="e">
        <f>IFERROR(IF(L743="DA",0,IF(L743="TN",VALUE(LEFT(RIGHT(F743,4),1)),IFERROR(VLOOKUP(C743,#REF!,3,0),VLOOKUP(VALUE(C743),#REF!,3,0))*AG743)),AM743+AN743+AO743)</f>
        <v>#VALUE!</v>
      </c>
      <c r="AJ743" s="18">
        <f t="shared" si="33"/>
        <v>0</v>
      </c>
      <c r="AK743" s="19">
        <f t="shared" si="34"/>
        <v>0</v>
      </c>
      <c r="AM743" s="4" t="e">
        <f t="shared" si="35"/>
        <v>#VALUE!</v>
      </c>
      <c r="AN743" s="4" t="e">
        <f t="shared" si="36"/>
        <v>#VALUE!</v>
      </c>
      <c r="AO743" s="1" t="e">
        <f t="shared" si="37"/>
        <v>#VALUE!</v>
      </c>
      <c r="AP743" s="20" t="e">
        <f>VLOOKUP(C743,#REF!,4,0)</f>
        <v>#REF!</v>
      </c>
      <c r="AQ743" s="1">
        <f>IFERROR(VLOOKUP(AF743,#REF!,6,0),IF(AJ743&gt;1,AJ743-1,AJ743))</f>
        <v>0</v>
      </c>
      <c r="AR743" s="1">
        <f>IFERROR(VLOOKUP(AF743,#REF!,24,0),0)</f>
        <v>0</v>
      </c>
      <c r="AS743" s="1" t="e">
        <f t="shared" si="38"/>
        <v>#VALUE!</v>
      </c>
      <c r="AT743" s="1" t="e">
        <f t="shared" si="39"/>
        <v>#VALUE!</v>
      </c>
      <c r="AU743" s="1" t="e">
        <f t="shared" si="40"/>
        <v>#VALUE!</v>
      </c>
      <c r="AV743" s="21">
        <f t="shared" si="41"/>
        <v>0</v>
      </c>
      <c r="AW743" s="21" cm="1">
        <f t="array" ref="AW743">IF(L743="DATN",0,IF(L743="DA",IF(LEN(Q743)=0,0,0.2),IF(L743="TN",IF(H743="KSCQ",1,1.5), _xlfn.SWITCH(H743,"CN",1.5,"KSCQ",1.5,"CTTT",2,"HEDSPI",1.8,"Viet-Phap",1.8,"KSTN",1.8,"ThSKH",2,"ThSKT",2,"SIE",2,"LATS",2,"KSCLC",1.8,0))))</f>
        <v>0</v>
      </c>
      <c r="AX743" s="1">
        <f t="shared" si="42"/>
        <v>0</v>
      </c>
      <c r="AY743" s="1" t="b">
        <f t="shared" si="43"/>
        <v>1</v>
      </c>
      <c r="AZ743" s="1" t="e">
        <f t="shared" si="44"/>
        <v>#REF!</v>
      </c>
    </row>
    <row r="744" spans="32:52" ht="15.75" customHeight="1" x14ac:dyDescent="0.2">
      <c r="AF744" s="16">
        <f t="shared" si="30"/>
        <v>0</v>
      </c>
      <c r="AG744" s="17">
        <f t="shared" si="31"/>
        <v>1</v>
      </c>
      <c r="AH744" s="17" t="e">
        <f t="shared" si="32"/>
        <v>#VALUE!</v>
      </c>
      <c r="AI744" s="18" t="e">
        <f>IFERROR(IF(L744="DA",0,IF(L744="TN",VALUE(LEFT(RIGHT(F744,4),1)),IFERROR(VLOOKUP(C744,#REF!,3,0),VLOOKUP(VALUE(C744),#REF!,3,0))*AG744)),AM744+AN744+AO744)</f>
        <v>#VALUE!</v>
      </c>
      <c r="AJ744" s="18">
        <f t="shared" si="33"/>
        <v>0</v>
      </c>
      <c r="AK744" s="19">
        <f t="shared" si="34"/>
        <v>0</v>
      </c>
      <c r="AM744" s="4" t="e">
        <f t="shared" si="35"/>
        <v>#VALUE!</v>
      </c>
      <c r="AN744" s="4" t="e">
        <f t="shared" si="36"/>
        <v>#VALUE!</v>
      </c>
      <c r="AO744" s="1" t="e">
        <f t="shared" si="37"/>
        <v>#VALUE!</v>
      </c>
      <c r="AP744" s="20" t="e">
        <f>VLOOKUP(C744,#REF!,4,0)</f>
        <v>#REF!</v>
      </c>
      <c r="AQ744" s="1">
        <f>IFERROR(VLOOKUP(AF744,#REF!,6,0),IF(AJ744&gt;1,AJ744-1,AJ744))</f>
        <v>0</v>
      </c>
      <c r="AR744" s="1">
        <f>IFERROR(VLOOKUP(AF744,#REF!,24,0),0)</f>
        <v>0</v>
      </c>
      <c r="AS744" s="1" t="e">
        <f t="shared" si="38"/>
        <v>#VALUE!</v>
      </c>
      <c r="AT744" s="1" t="e">
        <f t="shared" si="39"/>
        <v>#VALUE!</v>
      </c>
      <c r="AU744" s="1" t="e">
        <f t="shared" si="40"/>
        <v>#VALUE!</v>
      </c>
      <c r="AV744" s="21">
        <f t="shared" si="41"/>
        <v>0</v>
      </c>
      <c r="AW744" s="21" cm="1">
        <f t="array" ref="AW744">IF(L744="DATN",0,IF(L744="DA",IF(LEN(Q744)=0,0,0.2),IF(L744="TN",IF(H744="KSCQ",1,1.5), _xlfn.SWITCH(H744,"CN",1.5,"KSCQ",1.5,"CTTT",2,"HEDSPI",1.8,"Viet-Phap",1.8,"KSTN",1.8,"ThSKH",2,"ThSKT",2,"SIE",2,"LATS",2,"KSCLC",1.8,0))))</f>
        <v>0</v>
      </c>
      <c r="AX744" s="1">
        <f t="shared" si="42"/>
        <v>0</v>
      </c>
      <c r="AY744" s="1" t="b">
        <f t="shared" si="43"/>
        <v>1</v>
      </c>
      <c r="AZ744" s="1" t="e">
        <f t="shared" si="44"/>
        <v>#REF!</v>
      </c>
    </row>
    <row r="745" spans="32:52" ht="15.75" customHeight="1" x14ac:dyDescent="0.2">
      <c r="AF745" s="16">
        <f t="shared" si="30"/>
        <v>0</v>
      </c>
      <c r="AG745" s="17">
        <f t="shared" si="31"/>
        <v>1</v>
      </c>
      <c r="AH745" s="17" t="e">
        <f t="shared" si="32"/>
        <v>#VALUE!</v>
      </c>
      <c r="AI745" s="18" t="e">
        <f>IFERROR(IF(L745="DA",0,IF(L745="TN",VALUE(LEFT(RIGHT(F745,4),1)),IFERROR(VLOOKUP(C745,#REF!,3,0),VLOOKUP(VALUE(C745),#REF!,3,0))*AG745)),AM745+AN745+AO745)</f>
        <v>#VALUE!</v>
      </c>
      <c r="AJ745" s="18">
        <f t="shared" si="33"/>
        <v>0</v>
      </c>
      <c r="AK745" s="19">
        <f t="shared" si="34"/>
        <v>0</v>
      </c>
      <c r="AM745" s="4" t="e">
        <f t="shared" si="35"/>
        <v>#VALUE!</v>
      </c>
      <c r="AN745" s="4" t="e">
        <f t="shared" si="36"/>
        <v>#VALUE!</v>
      </c>
      <c r="AO745" s="1" t="e">
        <f t="shared" si="37"/>
        <v>#VALUE!</v>
      </c>
      <c r="AP745" s="20" t="e">
        <f>VLOOKUP(C745,#REF!,4,0)</f>
        <v>#REF!</v>
      </c>
      <c r="AQ745" s="1">
        <f>IFERROR(VLOOKUP(AF745,#REF!,6,0),IF(AJ745&gt;1,AJ745-1,AJ745))</f>
        <v>0</v>
      </c>
      <c r="AR745" s="1">
        <f>IFERROR(VLOOKUP(AF745,#REF!,24,0),0)</f>
        <v>0</v>
      </c>
      <c r="AS745" s="1" t="e">
        <f t="shared" si="38"/>
        <v>#VALUE!</v>
      </c>
      <c r="AT745" s="1" t="e">
        <f t="shared" si="39"/>
        <v>#VALUE!</v>
      </c>
      <c r="AU745" s="1" t="e">
        <f t="shared" si="40"/>
        <v>#VALUE!</v>
      </c>
      <c r="AV745" s="21">
        <f t="shared" si="41"/>
        <v>0</v>
      </c>
      <c r="AW745" s="21" cm="1">
        <f t="array" ref="AW745">IF(L745="DATN",0,IF(L745="DA",IF(LEN(Q745)=0,0,0.2),IF(L745="TN",IF(H745="KSCQ",1,1.5), _xlfn.SWITCH(H745,"CN",1.5,"KSCQ",1.5,"CTTT",2,"HEDSPI",1.8,"Viet-Phap",1.8,"KSTN",1.8,"ThSKH",2,"ThSKT",2,"SIE",2,"LATS",2,"KSCLC",1.8,0))))</f>
        <v>0</v>
      </c>
      <c r="AX745" s="1">
        <f t="shared" si="42"/>
        <v>0</v>
      </c>
      <c r="AY745" s="1" t="b">
        <f t="shared" si="43"/>
        <v>1</v>
      </c>
      <c r="AZ745" s="1" t="e">
        <f t="shared" si="44"/>
        <v>#REF!</v>
      </c>
    </row>
    <row r="746" spans="32:52" ht="15.75" customHeight="1" x14ac:dyDescent="0.2">
      <c r="AF746" s="16">
        <f t="shared" si="30"/>
        <v>0</v>
      </c>
      <c r="AG746" s="17">
        <f t="shared" si="31"/>
        <v>1</v>
      </c>
      <c r="AH746" s="17" t="e">
        <f t="shared" si="32"/>
        <v>#VALUE!</v>
      </c>
      <c r="AI746" s="18" t="e">
        <f>IFERROR(IF(L746="DA",0,IF(L746="TN",VALUE(LEFT(RIGHT(F746,4),1)),IFERROR(VLOOKUP(C746,#REF!,3,0),VLOOKUP(VALUE(C746),#REF!,3,0))*AG746)),AM746+AN746+AO746)</f>
        <v>#VALUE!</v>
      </c>
      <c r="AJ746" s="18">
        <f t="shared" si="33"/>
        <v>0</v>
      </c>
      <c r="AK746" s="19">
        <f t="shared" si="34"/>
        <v>0</v>
      </c>
      <c r="AM746" s="4" t="e">
        <f t="shared" si="35"/>
        <v>#VALUE!</v>
      </c>
      <c r="AN746" s="4" t="e">
        <f t="shared" si="36"/>
        <v>#VALUE!</v>
      </c>
      <c r="AO746" s="1" t="e">
        <f t="shared" si="37"/>
        <v>#VALUE!</v>
      </c>
      <c r="AP746" s="20" t="e">
        <f>VLOOKUP(C746,#REF!,4,0)</f>
        <v>#REF!</v>
      </c>
      <c r="AQ746" s="1">
        <f>IFERROR(VLOOKUP(AF746,#REF!,6,0),IF(AJ746&gt;1,AJ746-1,AJ746))</f>
        <v>0</v>
      </c>
      <c r="AR746" s="1">
        <f>IFERROR(VLOOKUP(AF746,#REF!,24,0),0)</f>
        <v>0</v>
      </c>
      <c r="AS746" s="1" t="e">
        <f t="shared" si="38"/>
        <v>#VALUE!</v>
      </c>
      <c r="AT746" s="1" t="e">
        <f t="shared" si="39"/>
        <v>#VALUE!</v>
      </c>
      <c r="AU746" s="1" t="e">
        <f t="shared" si="40"/>
        <v>#VALUE!</v>
      </c>
      <c r="AV746" s="21">
        <f t="shared" si="41"/>
        <v>0</v>
      </c>
      <c r="AW746" s="21" cm="1">
        <f t="array" ref="AW746">IF(L746="DATN",0,IF(L746="DA",IF(LEN(Q746)=0,0,0.2),IF(L746="TN",IF(H746="KSCQ",1,1.5), _xlfn.SWITCH(H746,"CN",1.5,"KSCQ",1.5,"CTTT",2,"HEDSPI",1.8,"Viet-Phap",1.8,"KSTN",1.8,"ThSKH",2,"ThSKT",2,"SIE",2,"LATS",2,"KSCLC",1.8,0))))</f>
        <v>0</v>
      </c>
      <c r="AX746" s="1">
        <f t="shared" si="42"/>
        <v>0</v>
      </c>
      <c r="AY746" s="1" t="b">
        <f t="shared" si="43"/>
        <v>1</v>
      </c>
      <c r="AZ746" s="1" t="e">
        <f t="shared" si="44"/>
        <v>#REF!</v>
      </c>
    </row>
    <row r="747" spans="32:52" ht="15.75" customHeight="1" x14ac:dyDescent="0.2">
      <c r="AF747" s="16">
        <f t="shared" si="30"/>
        <v>0</v>
      </c>
      <c r="AG747" s="17">
        <f t="shared" si="31"/>
        <v>1</v>
      </c>
      <c r="AH747" s="17" t="e">
        <f t="shared" si="32"/>
        <v>#VALUE!</v>
      </c>
      <c r="AI747" s="18" t="e">
        <f>IFERROR(IF(L747="DA",0,IF(L747="TN",VALUE(LEFT(RIGHT(F747,4),1)),IFERROR(VLOOKUP(C747,#REF!,3,0),VLOOKUP(VALUE(C747),#REF!,3,0))*AG747)),AM747+AN747+AO747)</f>
        <v>#VALUE!</v>
      </c>
      <c r="AJ747" s="18">
        <f t="shared" si="33"/>
        <v>0</v>
      </c>
      <c r="AK747" s="19">
        <f t="shared" si="34"/>
        <v>0</v>
      </c>
      <c r="AM747" s="4" t="e">
        <f t="shared" si="35"/>
        <v>#VALUE!</v>
      </c>
      <c r="AN747" s="4" t="e">
        <f t="shared" si="36"/>
        <v>#VALUE!</v>
      </c>
      <c r="AO747" s="1" t="e">
        <f t="shared" si="37"/>
        <v>#VALUE!</v>
      </c>
      <c r="AP747" s="20" t="e">
        <f>VLOOKUP(C747,#REF!,4,0)</f>
        <v>#REF!</v>
      </c>
      <c r="AQ747" s="1">
        <f>IFERROR(VLOOKUP(AF747,#REF!,6,0),IF(AJ747&gt;1,AJ747-1,AJ747))</f>
        <v>0</v>
      </c>
      <c r="AR747" s="1">
        <f>IFERROR(VLOOKUP(AF747,#REF!,24,0),0)</f>
        <v>0</v>
      </c>
      <c r="AS747" s="1" t="e">
        <f t="shared" si="38"/>
        <v>#VALUE!</v>
      </c>
      <c r="AT747" s="1" t="e">
        <f t="shared" si="39"/>
        <v>#VALUE!</v>
      </c>
      <c r="AU747" s="1" t="e">
        <f t="shared" si="40"/>
        <v>#VALUE!</v>
      </c>
      <c r="AV747" s="21">
        <f t="shared" si="41"/>
        <v>0</v>
      </c>
      <c r="AW747" s="21" cm="1">
        <f t="array" ref="AW747">IF(L747="DATN",0,IF(L747="DA",IF(LEN(Q747)=0,0,0.2),IF(L747="TN",IF(H747="KSCQ",1,1.5), _xlfn.SWITCH(H747,"CN",1.5,"KSCQ",1.5,"CTTT",2,"HEDSPI",1.8,"Viet-Phap",1.8,"KSTN",1.8,"ThSKH",2,"ThSKT",2,"SIE",2,"LATS",2,"KSCLC",1.8,0))))</f>
        <v>0</v>
      </c>
      <c r="AX747" s="1">
        <f t="shared" si="42"/>
        <v>0</v>
      </c>
      <c r="AY747" s="1" t="b">
        <f t="shared" si="43"/>
        <v>1</v>
      </c>
      <c r="AZ747" s="1" t="e">
        <f t="shared" si="44"/>
        <v>#REF!</v>
      </c>
    </row>
    <row r="748" spans="32:52" ht="15.75" customHeight="1" x14ac:dyDescent="0.2">
      <c r="AF748" s="16">
        <f t="shared" si="30"/>
        <v>0</v>
      </c>
      <c r="AG748" s="17">
        <f t="shared" si="31"/>
        <v>1</v>
      </c>
      <c r="AH748" s="17" t="e">
        <f t="shared" si="32"/>
        <v>#VALUE!</v>
      </c>
      <c r="AI748" s="18" t="e">
        <f>IFERROR(IF(L748="DA",0,IF(L748="TN",VALUE(LEFT(RIGHT(F748,4),1)),IFERROR(VLOOKUP(C748,#REF!,3,0),VLOOKUP(VALUE(C748),#REF!,3,0))*AG748)),AM748+AN748+AO748)</f>
        <v>#VALUE!</v>
      </c>
      <c r="AJ748" s="18">
        <f t="shared" si="33"/>
        <v>0</v>
      </c>
      <c r="AK748" s="19">
        <f t="shared" si="34"/>
        <v>0</v>
      </c>
      <c r="AM748" s="4" t="e">
        <f t="shared" si="35"/>
        <v>#VALUE!</v>
      </c>
      <c r="AN748" s="4" t="e">
        <f t="shared" si="36"/>
        <v>#VALUE!</v>
      </c>
      <c r="AO748" s="1" t="e">
        <f t="shared" si="37"/>
        <v>#VALUE!</v>
      </c>
      <c r="AP748" s="20" t="e">
        <f>VLOOKUP(C748,#REF!,4,0)</f>
        <v>#REF!</v>
      </c>
      <c r="AQ748" s="1">
        <f>IFERROR(VLOOKUP(AF748,#REF!,6,0),IF(AJ748&gt;1,AJ748-1,AJ748))</f>
        <v>0</v>
      </c>
      <c r="AR748" s="1">
        <f>IFERROR(VLOOKUP(AF748,#REF!,24,0),0)</f>
        <v>0</v>
      </c>
      <c r="AS748" s="1" t="e">
        <f t="shared" si="38"/>
        <v>#VALUE!</v>
      </c>
      <c r="AT748" s="1" t="e">
        <f t="shared" si="39"/>
        <v>#VALUE!</v>
      </c>
      <c r="AU748" s="1" t="e">
        <f t="shared" si="40"/>
        <v>#VALUE!</v>
      </c>
      <c r="AV748" s="21">
        <f t="shared" si="41"/>
        <v>0</v>
      </c>
      <c r="AW748" s="21" cm="1">
        <f t="array" ref="AW748">IF(L748="DATN",0,IF(L748="DA",IF(LEN(Q748)=0,0,0.2),IF(L748="TN",IF(H748="KSCQ",1,1.5), _xlfn.SWITCH(H748,"CN",1.5,"KSCQ",1.5,"CTTT",2,"HEDSPI",1.8,"Viet-Phap",1.8,"KSTN",1.8,"ThSKH",2,"ThSKT",2,"SIE",2,"LATS",2,"KSCLC",1.8,0))))</f>
        <v>0</v>
      </c>
      <c r="AX748" s="1">
        <f t="shared" si="42"/>
        <v>0</v>
      </c>
      <c r="AY748" s="1" t="b">
        <f t="shared" si="43"/>
        <v>1</v>
      </c>
      <c r="AZ748" s="1" t="e">
        <f t="shared" si="44"/>
        <v>#REF!</v>
      </c>
    </row>
    <row r="749" spans="32:52" ht="15.75" customHeight="1" x14ac:dyDescent="0.2">
      <c r="AF749" s="16">
        <f t="shared" si="30"/>
        <v>0</v>
      </c>
      <c r="AG749" s="17">
        <f t="shared" si="31"/>
        <v>1</v>
      </c>
      <c r="AH749" s="17" t="e">
        <f t="shared" si="32"/>
        <v>#VALUE!</v>
      </c>
      <c r="AI749" s="18" t="e">
        <f>IFERROR(IF(L749="DA",0,IF(L749="TN",VALUE(LEFT(RIGHT(F749,4),1)),IFERROR(VLOOKUP(C749,#REF!,3,0),VLOOKUP(VALUE(C749),#REF!,3,0))*AG749)),AM749+AN749+AO749)</f>
        <v>#VALUE!</v>
      </c>
      <c r="AJ749" s="18">
        <f t="shared" si="33"/>
        <v>0</v>
      </c>
      <c r="AK749" s="19">
        <f t="shared" si="34"/>
        <v>0</v>
      </c>
      <c r="AM749" s="4" t="e">
        <f t="shared" si="35"/>
        <v>#VALUE!</v>
      </c>
      <c r="AN749" s="4" t="e">
        <f t="shared" si="36"/>
        <v>#VALUE!</v>
      </c>
      <c r="AO749" s="1" t="e">
        <f t="shared" si="37"/>
        <v>#VALUE!</v>
      </c>
      <c r="AP749" s="20" t="e">
        <f>VLOOKUP(C749,#REF!,4,0)</f>
        <v>#REF!</v>
      </c>
      <c r="AQ749" s="1">
        <f>IFERROR(VLOOKUP(AF749,#REF!,6,0),IF(AJ749&gt;1,AJ749-1,AJ749))</f>
        <v>0</v>
      </c>
      <c r="AR749" s="1">
        <f>IFERROR(VLOOKUP(AF749,#REF!,24,0),0)</f>
        <v>0</v>
      </c>
      <c r="AS749" s="1" t="e">
        <f t="shared" si="38"/>
        <v>#VALUE!</v>
      </c>
      <c r="AT749" s="1" t="e">
        <f t="shared" si="39"/>
        <v>#VALUE!</v>
      </c>
      <c r="AU749" s="1" t="e">
        <f t="shared" si="40"/>
        <v>#VALUE!</v>
      </c>
      <c r="AV749" s="21">
        <f t="shared" si="41"/>
        <v>0</v>
      </c>
      <c r="AW749" s="21" cm="1">
        <f t="array" ref="AW749">IF(L749="DATN",0,IF(L749="DA",IF(LEN(Q749)=0,0,0.2),IF(L749="TN",IF(H749="KSCQ",1,1.5), _xlfn.SWITCH(H749,"CN",1.5,"KSCQ",1.5,"CTTT",2,"HEDSPI",1.8,"Viet-Phap",1.8,"KSTN",1.8,"ThSKH",2,"ThSKT",2,"SIE",2,"LATS",2,"KSCLC",1.8,0))))</f>
        <v>0</v>
      </c>
      <c r="AX749" s="1">
        <f t="shared" si="42"/>
        <v>0</v>
      </c>
      <c r="AY749" s="1" t="b">
        <f t="shared" si="43"/>
        <v>1</v>
      </c>
      <c r="AZ749" s="1" t="e">
        <f t="shared" si="44"/>
        <v>#REF!</v>
      </c>
    </row>
    <row r="750" spans="32:52" ht="15.75" customHeight="1" x14ac:dyDescent="0.2">
      <c r="AF750" s="16">
        <f t="shared" si="30"/>
        <v>0</v>
      </c>
      <c r="AG750" s="17">
        <f t="shared" si="31"/>
        <v>1</v>
      </c>
      <c r="AH750" s="17" t="e">
        <f t="shared" si="32"/>
        <v>#VALUE!</v>
      </c>
      <c r="AI750" s="18" t="e">
        <f>IFERROR(IF(L750="DA",0,IF(L750="TN",VALUE(LEFT(RIGHT(F750,4),1)),IFERROR(VLOOKUP(C750,#REF!,3,0),VLOOKUP(VALUE(C750),#REF!,3,0))*AG750)),AM750+AN750+AO750)</f>
        <v>#VALUE!</v>
      </c>
      <c r="AJ750" s="18">
        <f t="shared" si="33"/>
        <v>0</v>
      </c>
      <c r="AK750" s="19">
        <f t="shared" si="34"/>
        <v>0</v>
      </c>
      <c r="AM750" s="4" t="e">
        <f t="shared" si="35"/>
        <v>#VALUE!</v>
      </c>
      <c r="AN750" s="4" t="e">
        <f t="shared" si="36"/>
        <v>#VALUE!</v>
      </c>
      <c r="AO750" s="1" t="e">
        <f t="shared" si="37"/>
        <v>#VALUE!</v>
      </c>
      <c r="AP750" s="20" t="e">
        <f>VLOOKUP(C750,#REF!,4,0)</f>
        <v>#REF!</v>
      </c>
      <c r="AQ750" s="1">
        <f>IFERROR(VLOOKUP(AF750,#REF!,6,0),IF(AJ750&gt;1,AJ750-1,AJ750))</f>
        <v>0</v>
      </c>
      <c r="AR750" s="1">
        <f>IFERROR(VLOOKUP(AF750,#REF!,24,0),0)</f>
        <v>0</v>
      </c>
      <c r="AS750" s="1" t="e">
        <f t="shared" si="38"/>
        <v>#VALUE!</v>
      </c>
      <c r="AT750" s="1" t="e">
        <f t="shared" si="39"/>
        <v>#VALUE!</v>
      </c>
      <c r="AU750" s="1" t="e">
        <f t="shared" si="40"/>
        <v>#VALUE!</v>
      </c>
      <c r="AV750" s="21">
        <f t="shared" si="41"/>
        <v>0</v>
      </c>
      <c r="AW750" s="21" cm="1">
        <f t="array" ref="AW750">IF(L750="DATN",0,IF(L750="DA",IF(LEN(Q750)=0,0,0.2),IF(L750="TN",IF(H750="KSCQ",1,1.5), _xlfn.SWITCH(H750,"CN",1.5,"KSCQ",1.5,"CTTT",2,"HEDSPI",1.8,"Viet-Phap",1.8,"KSTN",1.8,"ThSKH",2,"ThSKT",2,"SIE",2,"LATS",2,"KSCLC",1.8,0))))</f>
        <v>0</v>
      </c>
      <c r="AX750" s="1">
        <f t="shared" si="42"/>
        <v>0</v>
      </c>
      <c r="AY750" s="1" t="b">
        <f t="shared" si="43"/>
        <v>1</v>
      </c>
      <c r="AZ750" s="1" t="e">
        <f t="shared" si="44"/>
        <v>#REF!</v>
      </c>
    </row>
    <row r="751" spans="32:52" ht="15.75" customHeight="1" x14ac:dyDescent="0.2">
      <c r="AF751" s="16">
        <f t="shared" si="30"/>
        <v>0</v>
      </c>
      <c r="AG751" s="17">
        <f t="shared" si="31"/>
        <v>1</v>
      </c>
      <c r="AH751" s="17" t="e">
        <f t="shared" si="32"/>
        <v>#VALUE!</v>
      </c>
      <c r="AI751" s="18" t="e">
        <f>IFERROR(IF(L751="DA",0,IF(L751="TN",VALUE(LEFT(RIGHT(F751,4),1)),IFERROR(VLOOKUP(C751,#REF!,3,0),VLOOKUP(VALUE(C751),#REF!,3,0))*AG751)),AM751+AN751+AO751)</f>
        <v>#VALUE!</v>
      </c>
      <c r="AJ751" s="18">
        <f t="shared" si="33"/>
        <v>0</v>
      </c>
      <c r="AK751" s="19">
        <f t="shared" si="34"/>
        <v>0</v>
      </c>
      <c r="AM751" s="4" t="e">
        <f t="shared" si="35"/>
        <v>#VALUE!</v>
      </c>
      <c r="AN751" s="4" t="e">
        <f t="shared" si="36"/>
        <v>#VALUE!</v>
      </c>
      <c r="AO751" s="1" t="e">
        <f t="shared" si="37"/>
        <v>#VALUE!</v>
      </c>
      <c r="AP751" s="20" t="e">
        <f>VLOOKUP(C751,#REF!,4,0)</f>
        <v>#REF!</v>
      </c>
      <c r="AQ751" s="1">
        <f>IFERROR(VLOOKUP(AF751,#REF!,6,0),IF(AJ751&gt;1,AJ751-1,AJ751))</f>
        <v>0</v>
      </c>
      <c r="AR751" s="1">
        <f>IFERROR(VLOOKUP(AF751,#REF!,24,0),0)</f>
        <v>0</v>
      </c>
      <c r="AS751" s="1" t="e">
        <f t="shared" si="38"/>
        <v>#VALUE!</v>
      </c>
      <c r="AT751" s="1" t="e">
        <f t="shared" si="39"/>
        <v>#VALUE!</v>
      </c>
      <c r="AU751" s="1" t="e">
        <f t="shared" si="40"/>
        <v>#VALUE!</v>
      </c>
      <c r="AV751" s="21">
        <f t="shared" si="41"/>
        <v>0</v>
      </c>
      <c r="AW751" s="21" cm="1">
        <f t="array" ref="AW751">IF(L751="DATN",0,IF(L751="DA",IF(LEN(Q751)=0,0,0.2),IF(L751="TN",IF(H751="KSCQ",1,1.5), _xlfn.SWITCH(H751,"CN",1.5,"KSCQ",1.5,"CTTT",2,"HEDSPI",1.8,"Viet-Phap",1.8,"KSTN",1.8,"ThSKH",2,"ThSKT",2,"SIE",2,"LATS",2,"KSCLC",1.8,0))))</f>
        <v>0</v>
      </c>
      <c r="AX751" s="1">
        <f t="shared" si="42"/>
        <v>0</v>
      </c>
      <c r="AY751" s="1" t="b">
        <f t="shared" si="43"/>
        <v>1</v>
      </c>
      <c r="AZ751" s="1" t="e">
        <f t="shared" si="44"/>
        <v>#REF!</v>
      </c>
    </row>
    <row r="752" spans="32:52" ht="15.75" customHeight="1" x14ac:dyDescent="0.2">
      <c r="AF752" s="16">
        <f t="shared" si="30"/>
        <v>0</v>
      </c>
      <c r="AG752" s="17">
        <f t="shared" si="31"/>
        <v>1</v>
      </c>
      <c r="AH752" s="17" t="e">
        <f t="shared" si="32"/>
        <v>#VALUE!</v>
      </c>
      <c r="AI752" s="18" t="e">
        <f>IFERROR(IF(L752="DA",0,IF(L752="TN",VALUE(LEFT(RIGHT(F752,4),1)),IFERROR(VLOOKUP(C752,#REF!,3,0),VLOOKUP(VALUE(C752),#REF!,3,0))*AG752)),AM752+AN752+AO752)</f>
        <v>#VALUE!</v>
      </c>
      <c r="AJ752" s="18">
        <f t="shared" si="33"/>
        <v>0</v>
      </c>
      <c r="AK752" s="19">
        <f t="shared" si="34"/>
        <v>0</v>
      </c>
      <c r="AM752" s="4" t="e">
        <f t="shared" si="35"/>
        <v>#VALUE!</v>
      </c>
      <c r="AN752" s="4" t="e">
        <f t="shared" si="36"/>
        <v>#VALUE!</v>
      </c>
      <c r="AO752" s="1" t="e">
        <f t="shared" si="37"/>
        <v>#VALUE!</v>
      </c>
      <c r="AP752" s="20" t="e">
        <f>VLOOKUP(C752,#REF!,4,0)</f>
        <v>#REF!</v>
      </c>
      <c r="AQ752" s="1">
        <f>IFERROR(VLOOKUP(AF752,#REF!,6,0),IF(AJ752&gt;1,AJ752-1,AJ752))</f>
        <v>0</v>
      </c>
      <c r="AR752" s="1">
        <f>IFERROR(VLOOKUP(AF752,#REF!,24,0),0)</f>
        <v>0</v>
      </c>
      <c r="AS752" s="1" t="e">
        <f t="shared" si="38"/>
        <v>#VALUE!</v>
      </c>
      <c r="AT752" s="1" t="e">
        <f t="shared" si="39"/>
        <v>#VALUE!</v>
      </c>
      <c r="AU752" s="1" t="e">
        <f t="shared" si="40"/>
        <v>#VALUE!</v>
      </c>
      <c r="AV752" s="21">
        <f t="shared" si="41"/>
        <v>0</v>
      </c>
      <c r="AW752" s="21" cm="1">
        <f t="array" ref="AW752">IF(L752="DATN",0,IF(L752="DA",IF(LEN(Q752)=0,0,0.2),IF(L752="TN",IF(H752="KSCQ",1,1.5), _xlfn.SWITCH(H752,"CN",1.5,"KSCQ",1.5,"CTTT",2,"HEDSPI",1.8,"Viet-Phap",1.8,"KSTN",1.8,"ThSKH",2,"ThSKT",2,"SIE",2,"LATS",2,"KSCLC",1.8,0))))</f>
        <v>0</v>
      </c>
      <c r="AX752" s="1">
        <f t="shared" si="42"/>
        <v>0</v>
      </c>
      <c r="AY752" s="1" t="b">
        <f t="shared" si="43"/>
        <v>1</v>
      </c>
      <c r="AZ752" s="1" t="e">
        <f t="shared" si="44"/>
        <v>#REF!</v>
      </c>
    </row>
    <row r="753" spans="32:52" ht="15.75" customHeight="1" x14ac:dyDescent="0.2">
      <c r="AF753" s="16">
        <f t="shared" si="30"/>
        <v>0</v>
      </c>
      <c r="AG753" s="17">
        <f t="shared" si="31"/>
        <v>1</v>
      </c>
      <c r="AH753" s="17" t="e">
        <f t="shared" si="32"/>
        <v>#VALUE!</v>
      </c>
      <c r="AI753" s="18" t="e">
        <f>IFERROR(IF(L753="DA",0,IF(L753="TN",VALUE(LEFT(RIGHT(F753,4),1)),IFERROR(VLOOKUP(C753,#REF!,3,0),VLOOKUP(VALUE(C753),#REF!,3,0))*AG753)),AM753+AN753+AO753)</f>
        <v>#VALUE!</v>
      </c>
      <c r="AJ753" s="18">
        <f t="shared" si="33"/>
        <v>0</v>
      </c>
      <c r="AK753" s="19">
        <f t="shared" si="34"/>
        <v>0</v>
      </c>
      <c r="AM753" s="4" t="e">
        <f t="shared" si="35"/>
        <v>#VALUE!</v>
      </c>
      <c r="AN753" s="4" t="e">
        <f t="shared" si="36"/>
        <v>#VALUE!</v>
      </c>
      <c r="AO753" s="1" t="e">
        <f t="shared" si="37"/>
        <v>#VALUE!</v>
      </c>
      <c r="AP753" s="20" t="e">
        <f>VLOOKUP(C753,#REF!,4,0)</f>
        <v>#REF!</v>
      </c>
      <c r="AQ753" s="1">
        <f>IFERROR(VLOOKUP(AF753,#REF!,6,0),IF(AJ753&gt;1,AJ753-1,AJ753))</f>
        <v>0</v>
      </c>
      <c r="AR753" s="1">
        <f>IFERROR(VLOOKUP(AF753,#REF!,24,0),0)</f>
        <v>0</v>
      </c>
      <c r="AS753" s="1" t="e">
        <f t="shared" si="38"/>
        <v>#VALUE!</v>
      </c>
      <c r="AT753" s="1" t="e">
        <f t="shared" si="39"/>
        <v>#VALUE!</v>
      </c>
      <c r="AU753" s="1" t="e">
        <f t="shared" si="40"/>
        <v>#VALUE!</v>
      </c>
      <c r="AV753" s="21">
        <f t="shared" si="41"/>
        <v>0</v>
      </c>
      <c r="AW753" s="21" cm="1">
        <f t="array" ref="AW753">IF(L753="DATN",0,IF(L753="DA",IF(LEN(Q753)=0,0,0.2),IF(L753="TN",IF(H753="KSCQ",1,1.5), _xlfn.SWITCH(H753,"CN",1.5,"KSCQ",1.5,"CTTT",2,"HEDSPI",1.8,"Viet-Phap",1.8,"KSTN",1.8,"ThSKH",2,"ThSKT",2,"SIE",2,"LATS",2,"KSCLC",1.8,0))))</f>
        <v>0</v>
      </c>
      <c r="AX753" s="1">
        <f t="shared" si="42"/>
        <v>0</v>
      </c>
      <c r="AY753" s="1" t="b">
        <f t="shared" si="43"/>
        <v>1</v>
      </c>
      <c r="AZ753" s="1" t="e">
        <f t="shared" si="44"/>
        <v>#REF!</v>
      </c>
    </row>
    <row r="754" spans="32:52" ht="15.75" customHeight="1" x14ac:dyDescent="0.2">
      <c r="AF754" s="16">
        <f t="shared" si="30"/>
        <v>0</v>
      </c>
      <c r="AG754" s="17">
        <f t="shared" si="31"/>
        <v>1</v>
      </c>
      <c r="AH754" s="17" t="e">
        <f t="shared" si="32"/>
        <v>#VALUE!</v>
      </c>
      <c r="AI754" s="18" t="e">
        <f>IFERROR(IF(L754="DA",0,IF(L754="TN",VALUE(LEFT(RIGHT(F754,4),1)),IFERROR(VLOOKUP(C754,#REF!,3,0),VLOOKUP(VALUE(C754),#REF!,3,0))*AG754)),AM754+AN754+AO754)</f>
        <v>#VALUE!</v>
      </c>
      <c r="AJ754" s="18">
        <f t="shared" si="33"/>
        <v>0</v>
      </c>
      <c r="AK754" s="19">
        <f t="shared" si="34"/>
        <v>0</v>
      </c>
      <c r="AM754" s="4" t="e">
        <f t="shared" si="35"/>
        <v>#VALUE!</v>
      </c>
      <c r="AN754" s="4" t="e">
        <f t="shared" si="36"/>
        <v>#VALUE!</v>
      </c>
      <c r="AO754" s="1" t="e">
        <f t="shared" si="37"/>
        <v>#VALUE!</v>
      </c>
      <c r="AP754" s="20" t="e">
        <f>VLOOKUP(C754,#REF!,4,0)</f>
        <v>#REF!</v>
      </c>
      <c r="AQ754" s="1">
        <f>IFERROR(VLOOKUP(AF754,#REF!,6,0),IF(AJ754&gt;1,AJ754-1,AJ754))</f>
        <v>0</v>
      </c>
      <c r="AR754" s="1">
        <f>IFERROR(VLOOKUP(AF754,#REF!,24,0),0)</f>
        <v>0</v>
      </c>
      <c r="AS754" s="1" t="e">
        <f t="shared" si="38"/>
        <v>#VALUE!</v>
      </c>
      <c r="AT754" s="1" t="e">
        <f t="shared" si="39"/>
        <v>#VALUE!</v>
      </c>
      <c r="AU754" s="1" t="e">
        <f t="shared" si="40"/>
        <v>#VALUE!</v>
      </c>
      <c r="AV754" s="21">
        <f t="shared" si="41"/>
        <v>0</v>
      </c>
      <c r="AW754" s="21" cm="1">
        <f t="array" ref="AW754">IF(L754="DATN",0,IF(L754="DA",IF(LEN(Q754)=0,0,0.2),IF(L754="TN",IF(H754="KSCQ",1,1.5), _xlfn.SWITCH(H754,"CN",1.5,"KSCQ",1.5,"CTTT",2,"HEDSPI",1.8,"Viet-Phap",1.8,"KSTN",1.8,"ThSKH",2,"ThSKT",2,"SIE",2,"LATS",2,"KSCLC",1.8,0))))</f>
        <v>0</v>
      </c>
      <c r="AX754" s="1">
        <f t="shared" si="42"/>
        <v>0</v>
      </c>
      <c r="AY754" s="1" t="b">
        <f t="shared" si="43"/>
        <v>1</v>
      </c>
      <c r="AZ754" s="1" t="e">
        <f t="shared" si="44"/>
        <v>#REF!</v>
      </c>
    </row>
    <row r="755" spans="32:52" ht="15.75" customHeight="1" x14ac:dyDescent="0.2">
      <c r="AF755" s="16">
        <f t="shared" si="30"/>
        <v>0</v>
      </c>
      <c r="AG755" s="17">
        <f t="shared" si="31"/>
        <v>1</v>
      </c>
      <c r="AH755" s="17" t="e">
        <f t="shared" si="32"/>
        <v>#VALUE!</v>
      </c>
      <c r="AI755" s="18" t="e">
        <f>IFERROR(IF(L755="DA",0,IF(L755="TN",VALUE(LEFT(RIGHT(F755,4),1)),IFERROR(VLOOKUP(C755,#REF!,3,0),VLOOKUP(VALUE(C755),#REF!,3,0))*AG755)),AM755+AN755+AO755)</f>
        <v>#VALUE!</v>
      </c>
      <c r="AJ755" s="18">
        <f t="shared" si="33"/>
        <v>0</v>
      </c>
      <c r="AK755" s="19">
        <f t="shared" si="34"/>
        <v>0</v>
      </c>
      <c r="AM755" s="4" t="e">
        <f t="shared" si="35"/>
        <v>#VALUE!</v>
      </c>
      <c r="AN755" s="4" t="e">
        <f t="shared" si="36"/>
        <v>#VALUE!</v>
      </c>
      <c r="AO755" s="1" t="e">
        <f t="shared" si="37"/>
        <v>#VALUE!</v>
      </c>
      <c r="AP755" s="20" t="e">
        <f>VLOOKUP(C755,#REF!,4,0)</f>
        <v>#REF!</v>
      </c>
      <c r="AQ755" s="1">
        <f>IFERROR(VLOOKUP(AF755,#REF!,6,0),IF(AJ755&gt;1,AJ755-1,AJ755))</f>
        <v>0</v>
      </c>
      <c r="AR755" s="1">
        <f>IFERROR(VLOOKUP(AF755,#REF!,24,0),0)</f>
        <v>0</v>
      </c>
      <c r="AS755" s="1" t="e">
        <f t="shared" si="38"/>
        <v>#VALUE!</v>
      </c>
      <c r="AT755" s="1" t="e">
        <f t="shared" si="39"/>
        <v>#VALUE!</v>
      </c>
      <c r="AU755" s="1" t="e">
        <f t="shared" si="40"/>
        <v>#VALUE!</v>
      </c>
      <c r="AV755" s="21">
        <f t="shared" si="41"/>
        <v>0</v>
      </c>
      <c r="AW755" s="21" cm="1">
        <f t="array" ref="AW755">IF(L755="DATN",0,IF(L755="DA",IF(LEN(Q755)=0,0,0.2),IF(L755="TN",IF(H755="KSCQ",1,1.5), _xlfn.SWITCH(H755,"CN",1.5,"KSCQ",1.5,"CTTT",2,"HEDSPI",1.8,"Viet-Phap",1.8,"KSTN",1.8,"ThSKH",2,"ThSKT",2,"SIE",2,"LATS",2,"KSCLC",1.8,0))))</f>
        <v>0</v>
      </c>
      <c r="AX755" s="1">
        <f t="shared" si="42"/>
        <v>0</v>
      </c>
      <c r="AY755" s="1" t="b">
        <f t="shared" si="43"/>
        <v>1</v>
      </c>
      <c r="AZ755" s="1" t="e">
        <f t="shared" si="44"/>
        <v>#REF!</v>
      </c>
    </row>
    <row r="756" spans="32:52" ht="15.75" customHeight="1" x14ac:dyDescent="0.2">
      <c r="AF756" s="16">
        <f t="shared" si="30"/>
        <v>0</v>
      </c>
      <c r="AG756" s="17">
        <f t="shared" si="31"/>
        <v>1</v>
      </c>
      <c r="AH756" s="17" t="e">
        <f t="shared" si="32"/>
        <v>#VALUE!</v>
      </c>
      <c r="AI756" s="18" t="e">
        <f>IFERROR(IF(L756="DA",0,IF(L756="TN",VALUE(LEFT(RIGHT(F756,4),1)),IFERROR(VLOOKUP(C756,#REF!,3,0),VLOOKUP(VALUE(C756),#REF!,3,0))*AG756)),AM756+AN756+AO756)</f>
        <v>#VALUE!</v>
      </c>
      <c r="AJ756" s="18">
        <f t="shared" si="33"/>
        <v>0</v>
      </c>
      <c r="AK756" s="19">
        <f t="shared" si="34"/>
        <v>0</v>
      </c>
      <c r="AM756" s="4" t="e">
        <f t="shared" si="35"/>
        <v>#VALUE!</v>
      </c>
      <c r="AN756" s="4" t="e">
        <f t="shared" si="36"/>
        <v>#VALUE!</v>
      </c>
      <c r="AO756" s="1" t="e">
        <f t="shared" si="37"/>
        <v>#VALUE!</v>
      </c>
      <c r="AP756" s="20" t="e">
        <f>VLOOKUP(C756,#REF!,4,0)</f>
        <v>#REF!</v>
      </c>
      <c r="AQ756" s="1">
        <f>IFERROR(VLOOKUP(AF756,#REF!,6,0),IF(AJ756&gt;1,AJ756-1,AJ756))</f>
        <v>0</v>
      </c>
      <c r="AR756" s="1">
        <f>IFERROR(VLOOKUP(AF756,#REF!,24,0),0)</f>
        <v>0</v>
      </c>
      <c r="AS756" s="1" t="e">
        <f t="shared" si="38"/>
        <v>#VALUE!</v>
      </c>
      <c r="AT756" s="1" t="e">
        <f t="shared" si="39"/>
        <v>#VALUE!</v>
      </c>
      <c r="AU756" s="1" t="e">
        <f t="shared" si="40"/>
        <v>#VALUE!</v>
      </c>
      <c r="AV756" s="21">
        <f t="shared" si="41"/>
        <v>0</v>
      </c>
      <c r="AW756" s="21" cm="1">
        <f t="array" ref="AW756">IF(L756="DATN",0,IF(L756="DA",IF(LEN(Q756)=0,0,0.2),IF(L756="TN",IF(H756="KSCQ",1,1.5), _xlfn.SWITCH(H756,"CN",1.5,"KSCQ",1.5,"CTTT",2,"HEDSPI",1.8,"Viet-Phap",1.8,"KSTN",1.8,"ThSKH",2,"ThSKT",2,"SIE",2,"LATS",2,"KSCLC",1.8,0))))</f>
        <v>0</v>
      </c>
      <c r="AX756" s="1">
        <f t="shared" si="42"/>
        <v>0</v>
      </c>
      <c r="AY756" s="1" t="b">
        <f t="shared" si="43"/>
        <v>1</v>
      </c>
      <c r="AZ756" s="1" t="e">
        <f t="shared" si="44"/>
        <v>#REF!</v>
      </c>
    </row>
    <row r="757" spans="32:52" ht="15.75" customHeight="1" x14ac:dyDescent="0.2">
      <c r="AF757" s="16">
        <f t="shared" si="30"/>
        <v>0</v>
      </c>
      <c r="AG757" s="17">
        <f t="shared" si="31"/>
        <v>1</v>
      </c>
      <c r="AH757" s="17" t="e">
        <f t="shared" si="32"/>
        <v>#VALUE!</v>
      </c>
      <c r="AI757" s="18" t="e">
        <f>IFERROR(IF(L757="DA",0,IF(L757="TN",VALUE(LEFT(RIGHT(F757,4),1)),IFERROR(VLOOKUP(C757,#REF!,3,0),VLOOKUP(VALUE(C757),#REF!,3,0))*AG757)),AM757+AN757+AO757)</f>
        <v>#VALUE!</v>
      </c>
      <c r="AJ757" s="18">
        <f t="shared" si="33"/>
        <v>0</v>
      </c>
      <c r="AK757" s="19">
        <f t="shared" si="34"/>
        <v>0</v>
      </c>
      <c r="AM757" s="4" t="e">
        <f t="shared" si="35"/>
        <v>#VALUE!</v>
      </c>
      <c r="AN757" s="4" t="e">
        <f t="shared" si="36"/>
        <v>#VALUE!</v>
      </c>
      <c r="AO757" s="1" t="e">
        <f t="shared" si="37"/>
        <v>#VALUE!</v>
      </c>
      <c r="AP757" s="20" t="e">
        <f>VLOOKUP(C757,#REF!,4,0)</f>
        <v>#REF!</v>
      </c>
      <c r="AQ757" s="1">
        <f>IFERROR(VLOOKUP(AF757,#REF!,6,0),IF(AJ757&gt;1,AJ757-1,AJ757))</f>
        <v>0</v>
      </c>
      <c r="AR757" s="1">
        <f>IFERROR(VLOOKUP(AF757,#REF!,24,0),0)</f>
        <v>0</v>
      </c>
      <c r="AS757" s="1" t="e">
        <f t="shared" si="38"/>
        <v>#VALUE!</v>
      </c>
      <c r="AT757" s="1" t="e">
        <f t="shared" si="39"/>
        <v>#VALUE!</v>
      </c>
      <c r="AU757" s="1" t="e">
        <f t="shared" si="40"/>
        <v>#VALUE!</v>
      </c>
      <c r="AV757" s="21">
        <f t="shared" si="41"/>
        <v>0</v>
      </c>
      <c r="AW757" s="21" cm="1">
        <f t="array" ref="AW757">IF(L757="DATN",0,IF(L757="DA",IF(LEN(Q757)=0,0,0.2),IF(L757="TN",IF(H757="KSCQ",1,1.5), _xlfn.SWITCH(H757,"CN",1.5,"KSCQ",1.5,"CTTT",2,"HEDSPI",1.8,"Viet-Phap",1.8,"KSTN",1.8,"ThSKH",2,"ThSKT",2,"SIE",2,"LATS",2,"KSCLC",1.8,0))))</f>
        <v>0</v>
      </c>
      <c r="AX757" s="1">
        <f t="shared" si="42"/>
        <v>0</v>
      </c>
      <c r="AY757" s="1" t="b">
        <f t="shared" si="43"/>
        <v>1</v>
      </c>
      <c r="AZ757" s="1" t="e">
        <f t="shared" si="44"/>
        <v>#REF!</v>
      </c>
    </row>
    <row r="758" spans="32:52" ht="15.75" customHeight="1" x14ac:dyDescent="0.2">
      <c r="AF758" s="16">
        <f t="shared" si="30"/>
        <v>0</v>
      </c>
      <c r="AG758" s="17">
        <f t="shared" si="31"/>
        <v>1</v>
      </c>
      <c r="AH758" s="17" t="e">
        <f t="shared" si="32"/>
        <v>#VALUE!</v>
      </c>
      <c r="AI758" s="18" t="e">
        <f>IFERROR(IF(L758="DA",0,IF(L758="TN",VALUE(LEFT(RIGHT(F758,4),1)),IFERROR(VLOOKUP(C758,#REF!,3,0),VLOOKUP(VALUE(C758),#REF!,3,0))*AG758)),AM758+AN758+AO758)</f>
        <v>#VALUE!</v>
      </c>
      <c r="AJ758" s="18">
        <f t="shared" si="33"/>
        <v>0</v>
      </c>
      <c r="AK758" s="19">
        <f t="shared" si="34"/>
        <v>0</v>
      </c>
      <c r="AM758" s="4" t="e">
        <f t="shared" si="35"/>
        <v>#VALUE!</v>
      </c>
      <c r="AN758" s="4" t="e">
        <f t="shared" si="36"/>
        <v>#VALUE!</v>
      </c>
      <c r="AO758" s="1" t="e">
        <f t="shared" si="37"/>
        <v>#VALUE!</v>
      </c>
      <c r="AP758" s="20" t="e">
        <f>VLOOKUP(C758,#REF!,4,0)</f>
        <v>#REF!</v>
      </c>
      <c r="AQ758" s="1">
        <f>IFERROR(VLOOKUP(AF758,#REF!,6,0),IF(AJ758&gt;1,AJ758-1,AJ758))</f>
        <v>0</v>
      </c>
      <c r="AR758" s="1">
        <f>IFERROR(VLOOKUP(AF758,#REF!,24,0),0)</f>
        <v>0</v>
      </c>
      <c r="AS758" s="1" t="e">
        <f t="shared" si="38"/>
        <v>#VALUE!</v>
      </c>
      <c r="AT758" s="1" t="e">
        <f t="shared" si="39"/>
        <v>#VALUE!</v>
      </c>
      <c r="AU758" s="1" t="e">
        <f t="shared" si="40"/>
        <v>#VALUE!</v>
      </c>
      <c r="AV758" s="21">
        <f t="shared" si="41"/>
        <v>0</v>
      </c>
      <c r="AW758" s="21" cm="1">
        <f t="array" ref="AW758">IF(L758="DATN",0,IF(L758="DA",IF(LEN(Q758)=0,0,0.2),IF(L758="TN",IF(H758="KSCQ",1,1.5), _xlfn.SWITCH(H758,"CN",1.5,"KSCQ",1.5,"CTTT",2,"HEDSPI",1.8,"Viet-Phap",1.8,"KSTN",1.8,"ThSKH",2,"ThSKT",2,"SIE",2,"LATS",2,"KSCLC",1.8,0))))</f>
        <v>0</v>
      </c>
      <c r="AX758" s="1">
        <f t="shared" si="42"/>
        <v>0</v>
      </c>
      <c r="AY758" s="1" t="b">
        <f t="shared" si="43"/>
        <v>1</v>
      </c>
      <c r="AZ758" s="1" t="e">
        <f t="shared" si="44"/>
        <v>#REF!</v>
      </c>
    </row>
    <row r="759" spans="32:52" ht="15.75" customHeight="1" x14ac:dyDescent="0.2">
      <c r="AF759" s="16">
        <f t="shared" si="30"/>
        <v>0</v>
      </c>
      <c r="AG759" s="17">
        <f t="shared" si="31"/>
        <v>1</v>
      </c>
      <c r="AH759" s="17" t="e">
        <f t="shared" si="32"/>
        <v>#VALUE!</v>
      </c>
      <c r="AI759" s="18" t="e">
        <f>IFERROR(IF(L759="DA",0,IF(L759="TN",VALUE(LEFT(RIGHT(F759,4),1)),IFERROR(VLOOKUP(C759,#REF!,3,0),VLOOKUP(VALUE(C759),#REF!,3,0))*AG759)),AM759+AN759+AO759)</f>
        <v>#VALUE!</v>
      </c>
      <c r="AJ759" s="18">
        <f t="shared" si="33"/>
        <v>0</v>
      </c>
      <c r="AK759" s="19">
        <f t="shared" si="34"/>
        <v>0</v>
      </c>
      <c r="AM759" s="4" t="e">
        <f t="shared" si="35"/>
        <v>#VALUE!</v>
      </c>
      <c r="AN759" s="4" t="e">
        <f t="shared" si="36"/>
        <v>#VALUE!</v>
      </c>
      <c r="AO759" s="1" t="e">
        <f t="shared" si="37"/>
        <v>#VALUE!</v>
      </c>
      <c r="AP759" s="20" t="e">
        <f>VLOOKUP(C759,#REF!,4,0)</f>
        <v>#REF!</v>
      </c>
      <c r="AQ759" s="1">
        <f>IFERROR(VLOOKUP(AF759,#REF!,6,0),IF(AJ759&gt;1,AJ759-1,AJ759))</f>
        <v>0</v>
      </c>
      <c r="AR759" s="1">
        <f>IFERROR(VLOOKUP(AF759,#REF!,24,0),0)</f>
        <v>0</v>
      </c>
      <c r="AS759" s="1" t="e">
        <f t="shared" si="38"/>
        <v>#VALUE!</v>
      </c>
      <c r="AT759" s="1" t="e">
        <f t="shared" si="39"/>
        <v>#VALUE!</v>
      </c>
      <c r="AU759" s="1" t="e">
        <f t="shared" si="40"/>
        <v>#VALUE!</v>
      </c>
      <c r="AV759" s="21">
        <f t="shared" si="41"/>
        <v>0</v>
      </c>
      <c r="AW759" s="21" cm="1">
        <f t="array" ref="AW759">IF(L759="DATN",0,IF(L759="DA",IF(LEN(Q759)=0,0,0.2),IF(L759="TN",IF(H759="KSCQ",1,1.5), _xlfn.SWITCH(H759,"CN",1.5,"KSCQ",1.5,"CTTT",2,"HEDSPI",1.8,"Viet-Phap",1.8,"KSTN",1.8,"ThSKH",2,"ThSKT",2,"SIE",2,"LATS",2,"KSCLC",1.8,0))))</f>
        <v>0</v>
      </c>
      <c r="AX759" s="1">
        <f t="shared" si="42"/>
        <v>0</v>
      </c>
      <c r="AY759" s="1" t="b">
        <f t="shared" si="43"/>
        <v>1</v>
      </c>
      <c r="AZ759" s="1" t="e">
        <f t="shared" si="44"/>
        <v>#REF!</v>
      </c>
    </row>
    <row r="760" spans="32:52" ht="15.75" customHeight="1" x14ac:dyDescent="0.2">
      <c r="AF760" s="16">
        <f t="shared" si="30"/>
        <v>0</v>
      </c>
      <c r="AG760" s="17">
        <f t="shared" si="31"/>
        <v>1</v>
      </c>
      <c r="AH760" s="17" t="e">
        <f t="shared" si="32"/>
        <v>#VALUE!</v>
      </c>
      <c r="AI760" s="18" t="e">
        <f>IFERROR(IF(L760="DA",0,IF(L760="TN",VALUE(LEFT(RIGHT(F760,4),1)),IFERROR(VLOOKUP(C760,#REF!,3,0),VLOOKUP(VALUE(C760),#REF!,3,0))*AG760)),AM760+AN760+AO760)</f>
        <v>#VALUE!</v>
      </c>
      <c r="AJ760" s="18">
        <f t="shared" si="33"/>
        <v>0</v>
      </c>
      <c r="AK760" s="19">
        <f t="shared" si="34"/>
        <v>0</v>
      </c>
      <c r="AM760" s="4" t="e">
        <f t="shared" si="35"/>
        <v>#VALUE!</v>
      </c>
      <c r="AN760" s="4" t="e">
        <f t="shared" si="36"/>
        <v>#VALUE!</v>
      </c>
      <c r="AO760" s="1" t="e">
        <f t="shared" si="37"/>
        <v>#VALUE!</v>
      </c>
      <c r="AP760" s="20" t="e">
        <f>VLOOKUP(C760,#REF!,4,0)</f>
        <v>#REF!</v>
      </c>
      <c r="AQ760" s="1">
        <f>IFERROR(VLOOKUP(AF760,#REF!,6,0),IF(AJ760&gt;1,AJ760-1,AJ760))</f>
        <v>0</v>
      </c>
      <c r="AR760" s="1">
        <f>IFERROR(VLOOKUP(AF760,#REF!,24,0),0)</f>
        <v>0</v>
      </c>
      <c r="AS760" s="1" t="e">
        <f t="shared" si="38"/>
        <v>#VALUE!</v>
      </c>
      <c r="AT760" s="1" t="e">
        <f t="shared" si="39"/>
        <v>#VALUE!</v>
      </c>
      <c r="AU760" s="1" t="e">
        <f t="shared" si="40"/>
        <v>#VALUE!</v>
      </c>
      <c r="AV760" s="21">
        <f t="shared" si="41"/>
        <v>0</v>
      </c>
      <c r="AW760" s="21" cm="1">
        <f t="array" ref="AW760">IF(L760="DATN",0,IF(L760="DA",IF(LEN(Q760)=0,0,0.2),IF(L760="TN",IF(H760="KSCQ",1,1.5), _xlfn.SWITCH(H760,"CN",1.5,"KSCQ",1.5,"CTTT",2,"HEDSPI",1.8,"Viet-Phap",1.8,"KSTN",1.8,"ThSKH",2,"ThSKT",2,"SIE",2,"LATS",2,"KSCLC",1.8,0))))</f>
        <v>0</v>
      </c>
      <c r="AX760" s="1">
        <f t="shared" si="42"/>
        <v>0</v>
      </c>
      <c r="AY760" s="1" t="b">
        <f t="shared" si="43"/>
        <v>1</v>
      </c>
      <c r="AZ760" s="1" t="e">
        <f t="shared" si="44"/>
        <v>#REF!</v>
      </c>
    </row>
    <row r="761" spans="32:52" ht="15.75" customHeight="1" x14ac:dyDescent="0.2">
      <c r="AF761" s="16">
        <f t="shared" si="30"/>
        <v>0</v>
      </c>
      <c r="AG761" s="17">
        <f t="shared" si="31"/>
        <v>1</v>
      </c>
      <c r="AH761" s="17" t="e">
        <f t="shared" si="32"/>
        <v>#VALUE!</v>
      </c>
      <c r="AI761" s="18" t="e">
        <f>IFERROR(IF(L761="DA",0,IF(L761="TN",VALUE(LEFT(RIGHT(F761,4),1)),IFERROR(VLOOKUP(C761,#REF!,3,0),VLOOKUP(VALUE(C761),#REF!,3,0))*AG761)),AM761+AN761+AO761)</f>
        <v>#VALUE!</v>
      </c>
      <c r="AJ761" s="18">
        <f t="shared" si="33"/>
        <v>0</v>
      </c>
      <c r="AK761" s="19">
        <f t="shared" si="34"/>
        <v>0</v>
      </c>
      <c r="AM761" s="4" t="e">
        <f t="shared" si="35"/>
        <v>#VALUE!</v>
      </c>
      <c r="AN761" s="4" t="e">
        <f t="shared" si="36"/>
        <v>#VALUE!</v>
      </c>
      <c r="AO761" s="1" t="e">
        <f t="shared" si="37"/>
        <v>#VALUE!</v>
      </c>
      <c r="AP761" s="20" t="e">
        <f>VLOOKUP(C761,#REF!,4,0)</f>
        <v>#REF!</v>
      </c>
      <c r="AQ761" s="1">
        <f>IFERROR(VLOOKUP(AF761,#REF!,6,0),IF(AJ761&gt;1,AJ761-1,AJ761))</f>
        <v>0</v>
      </c>
      <c r="AR761" s="1">
        <f>IFERROR(VLOOKUP(AF761,#REF!,24,0),0)</f>
        <v>0</v>
      </c>
      <c r="AS761" s="1" t="e">
        <f t="shared" si="38"/>
        <v>#VALUE!</v>
      </c>
      <c r="AT761" s="1" t="e">
        <f t="shared" si="39"/>
        <v>#VALUE!</v>
      </c>
      <c r="AU761" s="1" t="e">
        <f t="shared" si="40"/>
        <v>#VALUE!</v>
      </c>
      <c r="AV761" s="21">
        <f t="shared" si="41"/>
        <v>0</v>
      </c>
      <c r="AW761" s="21" cm="1">
        <f t="array" ref="AW761">IF(L761="DATN",0,IF(L761="DA",IF(LEN(Q761)=0,0,0.2),IF(L761="TN",IF(H761="KSCQ",1,1.5), _xlfn.SWITCH(H761,"CN",1.5,"KSCQ",1.5,"CTTT",2,"HEDSPI",1.8,"Viet-Phap",1.8,"KSTN",1.8,"ThSKH",2,"ThSKT",2,"SIE",2,"LATS",2,"KSCLC",1.8,0))))</f>
        <v>0</v>
      </c>
      <c r="AX761" s="1">
        <f t="shared" si="42"/>
        <v>0</v>
      </c>
      <c r="AY761" s="1" t="b">
        <f t="shared" si="43"/>
        <v>1</v>
      </c>
      <c r="AZ761" s="1" t="e">
        <f t="shared" si="44"/>
        <v>#REF!</v>
      </c>
    </row>
    <row r="762" spans="32:52" ht="15.75" customHeight="1" x14ac:dyDescent="0.2">
      <c r="AF762" s="16">
        <f t="shared" si="30"/>
        <v>0</v>
      </c>
      <c r="AG762" s="17">
        <f t="shared" si="31"/>
        <v>1</v>
      </c>
      <c r="AH762" s="17" t="e">
        <f t="shared" si="32"/>
        <v>#VALUE!</v>
      </c>
      <c r="AI762" s="18" t="e">
        <f>IFERROR(IF(L762="DA",0,IF(L762="TN",VALUE(LEFT(RIGHT(F762,4),1)),IFERROR(VLOOKUP(C762,#REF!,3,0),VLOOKUP(VALUE(C762),#REF!,3,0))*AG762)),AM762+AN762+AO762)</f>
        <v>#VALUE!</v>
      </c>
      <c r="AJ762" s="18">
        <f t="shared" si="33"/>
        <v>0</v>
      </c>
      <c r="AK762" s="19">
        <f t="shared" si="34"/>
        <v>0</v>
      </c>
      <c r="AM762" s="4" t="e">
        <f t="shared" si="35"/>
        <v>#VALUE!</v>
      </c>
      <c r="AN762" s="4" t="e">
        <f t="shared" si="36"/>
        <v>#VALUE!</v>
      </c>
      <c r="AO762" s="1" t="e">
        <f t="shared" si="37"/>
        <v>#VALUE!</v>
      </c>
      <c r="AP762" s="20" t="e">
        <f>VLOOKUP(C762,#REF!,4,0)</f>
        <v>#REF!</v>
      </c>
      <c r="AQ762" s="1">
        <f>IFERROR(VLOOKUP(AF762,#REF!,6,0),IF(AJ762&gt;1,AJ762-1,AJ762))</f>
        <v>0</v>
      </c>
      <c r="AR762" s="1">
        <f>IFERROR(VLOOKUP(AF762,#REF!,24,0),0)</f>
        <v>0</v>
      </c>
      <c r="AS762" s="1" t="e">
        <f t="shared" si="38"/>
        <v>#VALUE!</v>
      </c>
      <c r="AT762" s="1" t="e">
        <f t="shared" si="39"/>
        <v>#VALUE!</v>
      </c>
      <c r="AU762" s="1" t="e">
        <f t="shared" si="40"/>
        <v>#VALUE!</v>
      </c>
      <c r="AV762" s="21">
        <f t="shared" si="41"/>
        <v>0</v>
      </c>
      <c r="AW762" s="21" cm="1">
        <f t="array" ref="AW762">IF(L762="DATN",0,IF(L762="DA",IF(LEN(Q762)=0,0,0.2),IF(L762="TN",IF(H762="KSCQ",1,1.5), _xlfn.SWITCH(H762,"CN",1.5,"KSCQ",1.5,"CTTT",2,"HEDSPI",1.8,"Viet-Phap",1.8,"KSTN",1.8,"ThSKH",2,"ThSKT",2,"SIE",2,"LATS",2,"KSCLC",1.8,0))))</f>
        <v>0</v>
      </c>
      <c r="AX762" s="1">
        <f t="shared" si="42"/>
        <v>0</v>
      </c>
      <c r="AY762" s="1" t="b">
        <f t="shared" si="43"/>
        <v>1</v>
      </c>
      <c r="AZ762" s="1" t="e">
        <f t="shared" si="44"/>
        <v>#REF!</v>
      </c>
    </row>
    <row r="763" spans="32:52" ht="15.75" customHeight="1" x14ac:dyDescent="0.2">
      <c r="AF763" s="16">
        <f t="shared" si="30"/>
        <v>0</v>
      </c>
      <c r="AG763" s="17">
        <f t="shared" si="31"/>
        <v>1</v>
      </c>
      <c r="AH763" s="17" t="e">
        <f t="shared" si="32"/>
        <v>#VALUE!</v>
      </c>
      <c r="AI763" s="18" t="e">
        <f>IFERROR(IF(L763="DA",0,IF(L763="TN",VALUE(LEFT(RIGHT(F763,4),1)),IFERROR(VLOOKUP(C763,#REF!,3,0),VLOOKUP(VALUE(C763),#REF!,3,0))*AG763)),AM763+AN763+AO763)</f>
        <v>#VALUE!</v>
      </c>
      <c r="AJ763" s="18">
        <f t="shared" si="33"/>
        <v>0</v>
      </c>
      <c r="AK763" s="19">
        <f t="shared" si="34"/>
        <v>0</v>
      </c>
      <c r="AM763" s="4" t="e">
        <f t="shared" si="35"/>
        <v>#VALUE!</v>
      </c>
      <c r="AN763" s="4" t="e">
        <f t="shared" si="36"/>
        <v>#VALUE!</v>
      </c>
      <c r="AO763" s="1" t="e">
        <f t="shared" si="37"/>
        <v>#VALUE!</v>
      </c>
      <c r="AP763" s="20" t="e">
        <f>VLOOKUP(C763,#REF!,4,0)</f>
        <v>#REF!</v>
      </c>
      <c r="AQ763" s="1">
        <f>IFERROR(VLOOKUP(AF763,#REF!,6,0),IF(AJ763&gt;1,AJ763-1,AJ763))</f>
        <v>0</v>
      </c>
      <c r="AR763" s="1">
        <f>IFERROR(VLOOKUP(AF763,#REF!,24,0),0)</f>
        <v>0</v>
      </c>
      <c r="AS763" s="1" t="e">
        <f t="shared" si="38"/>
        <v>#VALUE!</v>
      </c>
      <c r="AT763" s="1" t="e">
        <f t="shared" si="39"/>
        <v>#VALUE!</v>
      </c>
      <c r="AU763" s="1" t="e">
        <f t="shared" si="40"/>
        <v>#VALUE!</v>
      </c>
      <c r="AV763" s="21">
        <f t="shared" si="41"/>
        <v>0</v>
      </c>
      <c r="AW763" s="21" cm="1">
        <f t="array" ref="AW763">IF(L763="DATN",0,IF(L763="DA",IF(LEN(Q763)=0,0,0.2),IF(L763="TN",IF(H763="KSCQ",1,1.5), _xlfn.SWITCH(H763,"CN",1.5,"KSCQ",1.5,"CTTT",2,"HEDSPI",1.8,"Viet-Phap",1.8,"KSTN",1.8,"ThSKH",2,"ThSKT",2,"SIE",2,"LATS",2,"KSCLC",1.8,0))))</f>
        <v>0</v>
      </c>
      <c r="AX763" s="1">
        <f t="shared" si="42"/>
        <v>0</v>
      </c>
      <c r="AY763" s="1" t="b">
        <f t="shared" si="43"/>
        <v>1</v>
      </c>
      <c r="AZ763" s="1" t="e">
        <f t="shared" si="44"/>
        <v>#REF!</v>
      </c>
    </row>
    <row r="764" spans="32:52" ht="15.75" customHeight="1" x14ac:dyDescent="0.2">
      <c r="AF764" s="16">
        <f t="shared" si="30"/>
        <v>0</v>
      </c>
      <c r="AG764" s="17">
        <f t="shared" si="31"/>
        <v>1</v>
      </c>
      <c r="AH764" s="17" t="e">
        <f t="shared" si="32"/>
        <v>#VALUE!</v>
      </c>
      <c r="AI764" s="18" t="e">
        <f>IFERROR(IF(L764="DA",0,IF(L764="TN",VALUE(LEFT(RIGHT(F764,4),1)),IFERROR(VLOOKUP(C764,#REF!,3,0),VLOOKUP(VALUE(C764),#REF!,3,0))*AG764)),AM764+AN764+AO764)</f>
        <v>#VALUE!</v>
      </c>
      <c r="AJ764" s="18">
        <f t="shared" si="33"/>
        <v>0</v>
      </c>
      <c r="AK764" s="19">
        <f t="shared" si="34"/>
        <v>0</v>
      </c>
      <c r="AM764" s="4" t="e">
        <f t="shared" si="35"/>
        <v>#VALUE!</v>
      </c>
      <c r="AN764" s="4" t="e">
        <f t="shared" si="36"/>
        <v>#VALUE!</v>
      </c>
      <c r="AO764" s="1" t="e">
        <f t="shared" si="37"/>
        <v>#VALUE!</v>
      </c>
      <c r="AP764" s="20" t="e">
        <f>VLOOKUP(C764,#REF!,4,0)</f>
        <v>#REF!</v>
      </c>
      <c r="AQ764" s="1">
        <f>IFERROR(VLOOKUP(AF764,#REF!,6,0),IF(AJ764&gt;1,AJ764-1,AJ764))</f>
        <v>0</v>
      </c>
      <c r="AR764" s="1">
        <f>IFERROR(VLOOKUP(AF764,#REF!,24,0),0)</f>
        <v>0</v>
      </c>
      <c r="AS764" s="1" t="e">
        <f t="shared" si="38"/>
        <v>#VALUE!</v>
      </c>
      <c r="AT764" s="1" t="e">
        <f t="shared" si="39"/>
        <v>#VALUE!</v>
      </c>
      <c r="AU764" s="1" t="e">
        <f t="shared" si="40"/>
        <v>#VALUE!</v>
      </c>
      <c r="AV764" s="21">
        <f t="shared" si="41"/>
        <v>0</v>
      </c>
      <c r="AW764" s="21" cm="1">
        <f t="array" ref="AW764">IF(L764="DATN",0,IF(L764="DA",IF(LEN(Q764)=0,0,0.2),IF(L764="TN",IF(H764="KSCQ",1,1.5), _xlfn.SWITCH(H764,"CN",1.5,"KSCQ",1.5,"CTTT",2,"HEDSPI",1.8,"Viet-Phap",1.8,"KSTN",1.8,"ThSKH",2,"ThSKT",2,"SIE",2,"LATS",2,"KSCLC",1.8,0))))</f>
        <v>0</v>
      </c>
      <c r="AX764" s="1">
        <f t="shared" si="42"/>
        <v>0</v>
      </c>
      <c r="AY764" s="1" t="b">
        <f t="shared" si="43"/>
        <v>1</v>
      </c>
      <c r="AZ764" s="1" t="e">
        <f t="shared" si="44"/>
        <v>#REF!</v>
      </c>
    </row>
    <row r="765" spans="32:52" ht="15.75" customHeight="1" x14ac:dyDescent="0.2">
      <c r="AF765" s="16">
        <f t="shared" si="30"/>
        <v>0</v>
      </c>
      <c r="AG765" s="17">
        <f t="shared" si="31"/>
        <v>1</v>
      </c>
      <c r="AH765" s="17" t="e">
        <f t="shared" si="32"/>
        <v>#VALUE!</v>
      </c>
      <c r="AI765" s="18" t="e">
        <f>IFERROR(IF(L765="DA",0,IF(L765="TN",VALUE(LEFT(RIGHT(F765,4),1)),IFERROR(VLOOKUP(C765,#REF!,3,0),VLOOKUP(VALUE(C765),#REF!,3,0))*AG765)),AM765+AN765+AO765)</f>
        <v>#VALUE!</v>
      </c>
      <c r="AJ765" s="18">
        <f t="shared" si="33"/>
        <v>0</v>
      </c>
      <c r="AK765" s="19">
        <f t="shared" si="34"/>
        <v>0</v>
      </c>
      <c r="AM765" s="4" t="e">
        <f t="shared" si="35"/>
        <v>#VALUE!</v>
      </c>
      <c r="AN765" s="4" t="e">
        <f t="shared" si="36"/>
        <v>#VALUE!</v>
      </c>
      <c r="AO765" s="1" t="e">
        <f t="shared" si="37"/>
        <v>#VALUE!</v>
      </c>
      <c r="AP765" s="20" t="e">
        <f>VLOOKUP(C765,#REF!,4,0)</f>
        <v>#REF!</v>
      </c>
      <c r="AQ765" s="1">
        <f>IFERROR(VLOOKUP(AF765,#REF!,6,0),IF(AJ765&gt;1,AJ765-1,AJ765))</f>
        <v>0</v>
      </c>
      <c r="AR765" s="1">
        <f>IFERROR(VLOOKUP(AF765,#REF!,24,0),0)</f>
        <v>0</v>
      </c>
      <c r="AS765" s="1" t="e">
        <f t="shared" si="38"/>
        <v>#VALUE!</v>
      </c>
      <c r="AT765" s="1" t="e">
        <f t="shared" si="39"/>
        <v>#VALUE!</v>
      </c>
      <c r="AU765" s="1" t="e">
        <f t="shared" si="40"/>
        <v>#VALUE!</v>
      </c>
      <c r="AV765" s="21">
        <f t="shared" si="41"/>
        <v>0</v>
      </c>
      <c r="AW765" s="21" cm="1">
        <f t="array" ref="AW765">IF(L765="DATN",0,IF(L765="DA",IF(LEN(Q765)=0,0,0.2),IF(L765="TN",IF(H765="KSCQ",1,1.5), _xlfn.SWITCH(H765,"CN",1.5,"KSCQ",1.5,"CTTT",2,"HEDSPI",1.8,"Viet-Phap",1.8,"KSTN",1.8,"ThSKH",2,"ThSKT",2,"SIE",2,"LATS",2,"KSCLC",1.8,0))))</f>
        <v>0</v>
      </c>
      <c r="AX765" s="1">
        <f t="shared" si="42"/>
        <v>0</v>
      </c>
      <c r="AY765" s="1" t="b">
        <f t="shared" si="43"/>
        <v>1</v>
      </c>
      <c r="AZ765" s="1" t="e">
        <f t="shared" si="44"/>
        <v>#REF!</v>
      </c>
    </row>
    <row r="766" spans="32:52" ht="15.75" customHeight="1" x14ac:dyDescent="0.2">
      <c r="AF766" s="16">
        <f t="shared" si="30"/>
        <v>0</v>
      </c>
      <c r="AG766" s="17">
        <f t="shared" si="31"/>
        <v>1</v>
      </c>
      <c r="AH766" s="17" t="e">
        <f t="shared" si="32"/>
        <v>#VALUE!</v>
      </c>
      <c r="AI766" s="18" t="e">
        <f>IFERROR(IF(L766="DA",0,IF(L766="TN",VALUE(LEFT(RIGHT(F766,4),1)),IFERROR(VLOOKUP(C766,#REF!,3,0),VLOOKUP(VALUE(C766),#REF!,3,0))*AG766)),AM766+AN766+AO766)</f>
        <v>#VALUE!</v>
      </c>
      <c r="AJ766" s="18">
        <f t="shared" si="33"/>
        <v>0</v>
      </c>
      <c r="AK766" s="19">
        <f t="shared" si="34"/>
        <v>0</v>
      </c>
      <c r="AM766" s="4" t="e">
        <f t="shared" si="35"/>
        <v>#VALUE!</v>
      </c>
      <c r="AN766" s="4" t="e">
        <f t="shared" si="36"/>
        <v>#VALUE!</v>
      </c>
      <c r="AO766" s="1" t="e">
        <f t="shared" si="37"/>
        <v>#VALUE!</v>
      </c>
      <c r="AP766" s="20" t="e">
        <f>VLOOKUP(C766,#REF!,4,0)</f>
        <v>#REF!</v>
      </c>
      <c r="AQ766" s="1">
        <f>IFERROR(VLOOKUP(AF766,#REF!,6,0),IF(AJ766&gt;1,AJ766-1,AJ766))</f>
        <v>0</v>
      </c>
      <c r="AR766" s="1">
        <f>IFERROR(VLOOKUP(AF766,#REF!,24,0),0)</f>
        <v>0</v>
      </c>
      <c r="AS766" s="1" t="e">
        <f t="shared" si="38"/>
        <v>#VALUE!</v>
      </c>
      <c r="AT766" s="1" t="e">
        <f t="shared" si="39"/>
        <v>#VALUE!</v>
      </c>
      <c r="AU766" s="1" t="e">
        <f t="shared" si="40"/>
        <v>#VALUE!</v>
      </c>
      <c r="AV766" s="21">
        <f t="shared" si="41"/>
        <v>0</v>
      </c>
      <c r="AW766" s="21" cm="1">
        <f t="array" ref="AW766">IF(L766="DATN",0,IF(L766="DA",IF(LEN(Q766)=0,0,0.2),IF(L766="TN",IF(H766="KSCQ",1,1.5), _xlfn.SWITCH(H766,"CN",1.5,"KSCQ",1.5,"CTTT",2,"HEDSPI",1.8,"Viet-Phap",1.8,"KSTN",1.8,"ThSKH",2,"ThSKT",2,"SIE",2,"LATS",2,"KSCLC",1.8,0))))</f>
        <v>0</v>
      </c>
      <c r="AX766" s="1">
        <f t="shared" si="42"/>
        <v>0</v>
      </c>
      <c r="AY766" s="1" t="b">
        <f t="shared" si="43"/>
        <v>1</v>
      </c>
      <c r="AZ766" s="1" t="e">
        <f t="shared" si="44"/>
        <v>#REF!</v>
      </c>
    </row>
    <row r="767" spans="32:52" ht="15.75" customHeight="1" x14ac:dyDescent="0.2">
      <c r="AF767" s="16">
        <f t="shared" ref="AF767:AF1001" si="45">IFERROR(VALUE(C767),TRIM(C767))</f>
        <v>0</v>
      </c>
      <c r="AG767" s="17">
        <f t="shared" ref="AG767:AG1001" si="46">IFERROR(VALUE(MID(AE767,FIND("(",AE767)+1,FIND(")",AE767)-FIND("(",AE767)-1)),1)</f>
        <v>1</v>
      </c>
      <c r="AH767" s="17" t="e">
        <f t="shared" ref="AH767:AH1001" si="47">IF(H767="VB2",0,IF(H767="VLVH",0,IF(L767="DA",J767*SUM(AQ767:AR767),IF(AS767=2,SUM(AQ767:AR767)*VALUE(LEFT(F767,1)),IF(H767="HEDSPI",(SUM(AQ767:AR767)+1.8)*VALUE(LEFT(F767,1)),IF(H767="KSCLC",(SUM(AQ767:AR767)+1.8)*VALUE(LEFT(F767,1)),IF(H767="KSTN",(SUM(AQ767:AR767)+1.8)*VALUE(LEFT(F767,1)),(SUM(AQ767:AR767)+1.5)*VALUE(LEFT(F767,1)))))))))</f>
        <v>#VALUE!</v>
      </c>
      <c r="AI767" s="18" t="e">
        <f>IFERROR(IF(L767="DA",0,IF(L767="TN",VALUE(LEFT(RIGHT(F767,4),1)),IFERROR(VLOOKUP(C767,#REF!,3,0),VLOOKUP(VALUE(C767),#REF!,3,0))*AG767)),AM767+AN767+AO767)</f>
        <v>#VALUE!</v>
      </c>
      <c r="AJ767" s="18">
        <f t="shared" ref="AJ767:AJ1001" si="48">AV767+AW767</f>
        <v>0</v>
      </c>
      <c r="AK767" s="19">
        <f t="shared" ref="AK767:AK1001" si="49">IFERROR(IF(L767="TN",AI767*AJ767,IF(L767="BT",AJ767*(AM767+AN767)*AG767, IF(L767="LT",AJ767*(AM767+AN767)*AG767,IF(L767="LT+BT",AJ767*(AM767+AN767)*AG767,AH767*AG767)))),0)</f>
        <v>0</v>
      </c>
      <c r="AM767" s="4" t="e">
        <f t="shared" ref="AM767:AM1001" si="50">VALUE(RIGHT(LEFT(F767,3),1))</f>
        <v>#VALUE!</v>
      </c>
      <c r="AN767" s="4" t="e">
        <f t="shared" ref="AN767:AN1001" si="51">VALUE(RIGHT(LEFT(F767,5),1))</f>
        <v>#VALUE!</v>
      </c>
      <c r="AO767" s="1" t="e">
        <f t="shared" ref="AO767:AO1001" si="52">VALUE(RIGHT(LEFT(F767,7),1))</f>
        <v>#VALUE!</v>
      </c>
      <c r="AP767" s="20" t="e">
        <f>VLOOKUP(C767,#REF!,4,0)</f>
        <v>#REF!</v>
      </c>
      <c r="AQ767" s="1">
        <f>IFERROR(VLOOKUP(AF767,#REF!,6,0),IF(AJ767&gt;1,AJ767-1,AJ767))</f>
        <v>0</v>
      </c>
      <c r="AR767" s="1">
        <f>IFERROR(VLOOKUP(AF767,#REF!,24,0),0)</f>
        <v>0</v>
      </c>
      <c r="AS767" s="1" t="e">
        <f t="shared" ref="AS767:AS1001" si="53">(AQ767+AR767)*VALUE(LEFT(F767,1))</f>
        <v>#VALUE!</v>
      </c>
      <c r="AT767" s="1" t="e">
        <f t="shared" ref="AT767:AT1001" si="54">AI767*AG767</f>
        <v>#VALUE!</v>
      </c>
      <c r="AU767" s="1" t="e">
        <f t="shared" ref="AU767:AU1001" si="55">VALUE(LEFT(F767,1))</f>
        <v>#VALUE!</v>
      </c>
      <c r="AV767" s="21">
        <f t="shared" ref="AV767:AV1001" si="56">IF(AX767&lt;61,0,IF(AX767&lt;121,0.2,IF(AX767&lt;181,0.4,IF(AX767&lt;241,0.6,0.8))))</f>
        <v>0</v>
      </c>
      <c r="AW767" s="21" cm="1">
        <f t="array" ref="AW767">IF(L767="DATN",0,IF(L767="DA",IF(LEN(Q767)=0,0,0.2),IF(L767="TN",IF(H767="KSCQ",1,1.5), _xlfn.SWITCH(H767,"CN",1.5,"KSCQ",1.5,"CTTT",2,"HEDSPI",1.8,"Viet-Phap",1.8,"KSTN",1.8,"ThSKH",2,"ThSKT",2,"SIE",2,"LATS",2,"KSCLC",1.8,0))))</f>
        <v>0</v>
      </c>
      <c r="AX767" s="1">
        <f t="shared" ref="AX767:AX1001" si="57">IFERROR(IF(VALUE(J767)&gt;0,VALUE(J767),VALUE(K767)),0)</f>
        <v>0</v>
      </c>
      <c r="AY767" s="1" t="b">
        <f t="shared" ref="AY767:AY1001" si="58">AW767=AR767</f>
        <v>1</v>
      </c>
      <c r="AZ767" s="1" t="e">
        <f t="shared" ref="AZ767:AZ1001" si="59">AK767=AP767</f>
        <v>#REF!</v>
      </c>
    </row>
    <row r="768" spans="32:52" ht="15.75" customHeight="1" x14ac:dyDescent="0.2">
      <c r="AF768" s="16">
        <f t="shared" si="45"/>
        <v>0</v>
      </c>
      <c r="AG768" s="17">
        <f t="shared" si="46"/>
        <v>1</v>
      </c>
      <c r="AH768" s="17" t="e">
        <f t="shared" si="47"/>
        <v>#VALUE!</v>
      </c>
      <c r="AI768" s="18" t="e">
        <f>IFERROR(IF(L768="DA",0,IF(L768="TN",VALUE(LEFT(RIGHT(F768,4),1)),IFERROR(VLOOKUP(C768,#REF!,3,0),VLOOKUP(VALUE(C768),#REF!,3,0))*AG768)),AM768+AN768+AO768)</f>
        <v>#VALUE!</v>
      </c>
      <c r="AJ768" s="18">
        <f t="shared" si="48"/>
        <v>0</v>
      </c>
      <c r="AK768" s="19">
        <f t="shared" si="49"/>
        <v>0</v>
      </c>
      <c r="AM768" s="4" t="e">
        <f t="shared" si="50"/>
        <v>#VALUE!</v>
      </c>
      <c r="AN768" s="4" t="e">
        <f t="shared" si="51"/>
        <v>#VALUE!</v>
      </c>
      <c r="AO768" s="1" t="e">
        <f t="shared" si="52"/>
        <v>#VALUE!</v>
      </c>
      <c r="AP768" s="20" t="e">
        <f>VLOOKUP(C768,#REF!,4,0)</f>
        <v>#REF!</v>
      </c>
      <c r="AQ768" s="1">
        <f>IFERROR(VLOOKUP(AF768,#REF!,6,0),IF(AJ768&gt;1,AJ768-1,AJ768))</f>
        <v>0</v>
      </c>
      <c r="AR768" s="1">
        <f>IFERROR(VLOOKUP(AF768,#REF!,24,0),0)</f>
        <v>0</v>
      </c>
      <c r="AS768" s="1" t="e">
        <f t="shared" si="53"/>
        <v>#VALUE!</v>
      </c>
      <c r="AT768" s="1" t="e">
        <f t="shared" si="54"/>
        <v>#VALUE!</v>
      </c>
      <c r="AU768" s="1" t="e">
        <f t="shared" si="55"/>
        <v>#VALUE!</v>
      </c>
      <c r="AV768" s="21">
        <f t="shared" si="56"/>
        <v>0</v>
      </c>
      <c r="AW768" s="21" cm="1">
        <f t="array" ref="AW768">IF(L768="DATN",0,IF(L768="DA",IF(LEN(Q768)=0,0,0.2),IF(L768="TN",IF(H768="KSCQ",1,1.5), _xlfn.SWITCH(H768,"CN",1.5,"KSCQ",1.5,"CTTT",2,"HEDSPI",1.8,"Viet-Phap",1.8,"KSTN",1.8,"ThSKH",2,"ThSKT",2,"SIE",2,"LATS",2,"KSCLC",1.8,0))))</f>
        <v>0</v>
      </c>
      <c r="AX768" s="1">
        <f t="shared" si="57"/>
        <v>0</v>
      </c>
      <c r="AY768" s="1" t="b">
        <f t="shared" si="58"/>
        <v>1</v>
      </c>
      <c r="AZ768" s="1" t="e">
        <f t="shared" si="59"/>
        <v>#REF!</v>
      </c>
    </row>
    <row r="769" spans="32:52" ht="15.75" customHeight="1" x14ac:dyDescent="0.2">
      <c r="AF769" s="16">
        <f t="shared" si="45"/>
        <v>0</v>
      </c>
      <c r="AG769" s="17">
        <f t="shared" si="46"/>
        <v>1</v>
      </c>
      <c r="AH769" s="17" t="e">
        <f t="shared" si="47"/>
        <v>#VALUE!</v>
      </c>
      <c r="AI769" s="18" t="e">
        <f>IFERROR(IF(L769="DA",0,IF(L769="TN",VALUE(LEFT(RIGHT(F769,4),1)),IFERROR(VLOOKUP(C769,#REF!,3,0),VLOOKUP(VALUE(C769),#REF!,3,0))*AG769)),AM769+AN769+AO769)</f>
        <v>#VALUE!</v>
      </c>
      <c r="AJ769" s="18">
        <f t="shared" si="48"/>
        <v>0</v>
      </c>
      <c r="AK769" s="19">
        <f t="shared" si="49"/>
        <v>0</v>
      </c>
      <c r="AM769" s="4" t="e">
        <f t="shared" si="50"/>
        <v>#VALUE!</v>
      </c>
      <c r="AN769" s="4" t="e">
        <f t="shared" si="51"/>
        <v>#VALUE!</v>
      </c>
      <c r="AO769" s="1" t="e">
        <f t="shared" si="52"/>
        <v>#VALUE!</v>
      </c>
      <c r="AP769" s="20" t="e">
        <f>VLOOKUP(C769,#REF!,4,0)</f>
        <v>#REF!</v>
      </c>
      <c r="AQ769" s="1">
        <f>IFERROR(VLOOKUP(AF769,#REF!,6,0),IF(AJ769&gt;1,AJ769-1,AJ769))</f>
        <v>0</v>
      </c>
      <c r="AR769" s="1">
        <f>IFERROR(VLOOKUP(AF769,#REF!,24,0),0)</f>
        <v>0</v>
      </c>
      <c r="AS769" s="1" t="e">
        <f t="shared" si="53"/>
        <v>#VALUE!</v>
      </c>
      <c r="AT769" s="1" t="e">
        <f t="shared" si="54"/>
        <v>#VALUE!</v>
      </c>
      <c r="AU769" s="1" t="e">
        <f t="shared" si="55"/>
        <v>#VALUE!</v>
      </c>
      <c r="AV769" s="21">
        <f t="shared" si="56"/>
        <v>0</v>
      </c>
      <c r="AW769" s="21" cm="1">
        <f t="array" ref="AW769">IF(L769="DATN",0,IF(L769="DA",IF(LEN(Q769)=0,0,0.2),IF(L769="TN",IF(H769="KSCQ",1,1.5), _xlfn.SWITCH(H769,"CN",1.5,"KSCQ",1.5,"CTTT",2,"HEDSPI",1.8,"Viet-Phap",1.8,"KSTN",1.8,"ThSKH",2,"ThSKT",2,"SIE",2,"LATS",2,"KSCLC",1.8,0))))</f>
        <v>0</v>
      </c>
      <c r="AX769" s="1">
        <f t="shared" si="57"/>
        <v>0</v>
      </c>
      <c r="AY769" s="1" t="b">
        <f t="shared" si="58"/>
        <v>1</v>
      </c>
      <c r="AZ769" s="1" t="e">
        <f t="shared" si="59"/>
        <v>#REF!</v>
      </c>
    </row>
    <row r="770" spans="32:52" ht="15.75" customHeight="1" x14ac:dyDescent="0.2">
      <c r="AF770" s="16">
        <f t="shared" si="45"/>
        <v>0</v>
      </c>
      <c r="AG770" s="17">
        <f t="shared" si="46"/>
        <v>1</v>
      </c>
      <c r="AH770" s="17" t="e">
        <f t="shared" si="47"/>
        <v>#VALUE!</v>
      </c>
      <c r="AI770" s="18" t="e">
        <f>IFERROR(IF(L770="DA",0,IF(L770="TN",VALUE(LEFT(RIGHT(F770,4),1)),IFERROR(VLOOKUP(C770,#REF!,3,0),VLOOKUP(VALUE(C770),#REF!,3,0))*AG770)),AM770+AN770+AO770)</f>
        <v>#VALUE!</v>
      </c>
      <c r="AJ770" s="18">
        <f t="shared" si="48"/>
        <v>0</v>
      </c>
      <c r="AK770" s="19">
        <f t="shared" si="49"/>
        <v>0</v>
      </c>
      <c r="AM770" s="4" t="e">
        <f t="shared" si="50"/>
        <v>#VALUE!</v>
      </c>
      <c r="AN770" s="4" t="e">
        <f t="shared" si="51"/>
        <v>#VALUE!</v>
      </c>
      <c r="AO770" s="1" t="e">
        <f t="shared" si="52"/>
        <v>#VALUE!</v>
      </c>
      <c r="AP770" s="20" t="e">
        <f>VLOOKUP(C770,#REF!,4,0)</f>
        <v>#REF!</v>
      </c>
      <c r="AQ770" s="1">
        <f>IFERROR(VLOOKUP(AF770,#REF!,6,0),IF(AJ770&gt;1,AJ770-1,AJ770))</f>
        <v>0</v>
      </c>
      <c r="AR770" s="1">
        <f>IFERROR(VLOOKUP(AF770,#REF!,24,0),0)</f>
        <v>0</v>
      </c>
      <c r="AS770" s="1" t="e">
        <f t="shared" si="53"/>
        <v>#VALUE!</v>
      </c>
      <c r="AT770" s="1" t="e">
        <f t="shared" si="54"/>
        <v>#VALUE!</v>
      </c>
      <c r="AU770" s="1" t="e">
        <f t="shared" si="55"/>
        <v>#VALUE!</v>
      </c>
      <c r="AV770" s="21">
        <f t="shared" si="56"/>
        <v>0</v>
      </c>
      <c r="AW770" s="21" cm="1">
        <f t="array" ref="AW770">IF(L770="DATN",0,IF(L770="DA",IF(LEN(Q770)=0,0,0.2),IF(L770="TN",IF(H770="KSCQ",1,1.5), _xlfn.SWITCH(H770,"CN",1.5,"KSCQ",1.5,"CTTT",2,"HEDSPI",1.8,"Viet-Phap",1.8,"KSTN",1.8,"ThSKH",2,"ThSKT",2,"SIE",2,"LATS",2,"KSCLC",1.8,0))))</f>
        <v>0</v>
      </c>
      <c r="AX770" s="1">
        <f t="shared" si="57"/>
        <v>0</v>
      </c>
      <c r="AY770" s="1" t="b">
        <f t="shared" si="58"/>
        <v>1</v>
      </c>
      <c r="AZ770" s="1" t="e">
        <f t="shared" si="59"/>
        <v>#REF!</v>
      </c>
    </row>
    <row r="771" spans="32:52" ht="15.75" customHeight="1" x14ac:dyDescent="0.2">
      <c r="AF771" s="16">
        <f t="shared" si="45"/>
        <v>0</v>
      </c>
      <c r="AG771" s="17">
        <f t="shared" si="46"/>
        <v>1</v>
      </c>
      <c r="AH771" s="17" t="e">
        <f t="shared" si="47"/>
        <v>#VALUE!</v>
      </c>
      <c r="AI771" s="18" t="e">
        <f>IFERROR(IF(L771="DA",0,IF(L771="TN",VALUE(LEFT(RIGHT(F771,4),1)),IFERROR(VLOOKUP(C771,#REF!,3,0),VLOOKUP(VALUE(C771),#REF!,3,0))*AG771)),AM771+AN771+AO771)</f>
        <v>#VALUE!</v>
      </c>
      <c r="AJ771" s="18">
        <f t="shared" si="48"/>
        <v>0</v>
      </c>
      <c r="AK771" s="19">
        <f t="shared" si="49"/>
        <v>0</v>
      </c>
      <c r="AM771" s="4" t="e">
        <f t="shared" si="50"/>
        <v>#VALUE!</v>
      </c>
      <c r="AN771" s="4" t="e">
        <f t="shared" si="51"/>
        <v>#VALUE!</v>
      </c>
      <c r="AO771" s="1" t="e">
        <f t="shared" si="52"/>
        <v>#VALUE!</v>
      </c>
      <c r="AP771" s="20" t="e">
        <f>VLOOKUP(C771,#REF!,4,0)</f>
        <v>#REF!</v>
      </c>
      <c r="AQ771" s="1">
        <f>IFERROR(VLOOKUP(AF771,#REF!,6,0),IF(AJ771&gt;1,AJ771-1,AJ771))</f>
        <v>0</v>
      </c>
      <c r="AR771" s="1">
        <f>IFERROR(VLOOKUP(AF771,#REF!,24,0),0)</f>
        <v>0</v>
      </c>
      <c r="AS771" s="1" t="e">
        <f t="shared" si="53"/>
        <v>#VALUE!</v>
      </c>
      <c r="AT771" s="1" t="e">
        <f t="shared" si="54"/>
        <v>#VALUE!</v>
      </c>
      <c r="AU771" s="1" t="e">
        <f t="shared" si="55"/>
        <v>#VALUE!</v>
      </c>
      <c r="AV771" s="21">
        <f t="shared" si="56"/>
        <v>0</v>
      </c>
      <c r="AW771" s="21" cm="1">
        <f t="array" ref="AW771">IF(L771="DATN",0,IF(L771="DA",IF(LEN(Q771)=0,0,0.2),IF(L771="TN",IF(H771="KSCQ",1,1.5), _xlfn.SWITCH(H771,"CN",1.5,"KSCQ",1.5,"CTTT",2,"HEDSPI",1.8,"Viet-Phap",1.8,"KSTN",1.8,"ThSKH",2,"ThSKT",2,"SIE",2,"LATS",2,"KSCLC",1.8,0))))</f>
        <v>0</v>
      </c>
      <c r="AX771" s="1">
        <f t="shared" si="57"/>
        <v>0</v>
      </c>
      <c r="AY771" s="1" t="b">
        <f t="shared" si="58"/>
        <v>1</v>
      </c>
      <c r="AZ771" s="1" t="e">
        <f t="shared" si="59"/>
        <v>#REF!</v>
      </c>
    </row>
    <row r="772" spans="32:52" ht="15.75" customHeight="1" x14ac:dyDescent="0.2">
      <c r="AF772" s="16">
        <f t="shared" si="45"/>
        <v>0</v>
      </c>
      <c r="AG772" s="17">
        <f t="shared" si="46"/>
        <v>1</v>
      </c>
      <c r="AH772" s="17" t="e">
        <f t="shared" si="47"/>
        <v>#VALUE!</v>
      </c>
      <c r="AI772" s="18" t="e">
        <f>IFERROR(IF(L772="DA",0,IF(L772="TN",VALUE(LEFT(RIGHT(F772,4),1)),IFERROR(VLOOKUP(C772,#REF!,3,0),VLOOKUP(VALUE(C772),#REF!,3,0))*AG772)),AM772+AN772+AO772)</f>
        <v>#VALUE!</v>
      </c>
      <c r="AJ772" s="18">
        <f t="shared" si="48"/>
        <v>0</v>
      </c>
      <c r="AK772" s="19">
        <f t="shared" si="49"/>
        <v>0</v>
      </c>
      <c r="AM772" s="4" t="e">
        <f t="shared" si="50"/>
        <v>#VALUE!</v>
      </c>
      <c r="AN772" s="4" t="e">
        <f t="shared" si="51"/>
        <v>#VALUE!</v>
      </c>
      <c r="AO772" s="1" t="e">
        <f t="shared" si="52"/>
        <v>#VALUE!</v>
      </c>
      <c r="AP772" s="20" t="e">
        <f>VLOOKUP(C772,#REF!,4,0)</f>
        <v>#REF!</v>
      </c>
      <c r="AQ772" s="1">
        <f>IFERROR(VLOOKUP(AF772,#REF!,6,0),IF(AJ772&gt;1,AJ772-1,AJ772))</f>
        <v>0</v>
      </c>
      <c r="AR772" s="1">
        <f>IFERROR(VLOOKUP(AF772,#REF!,24,0),0)</f>
        <v>0</v>
      </c>
      <c r="AS772" s="1" t="e">
        <f t="shared" si="53"/>
        <v>#VALUE!</v>
      </c>
      <c r="AT772" s="1" t="e">
        <f t="shared" si="54"/>
        <v>#VALUE!</v>
      </c>
      <c r="AU772" s="1" t="e">
        <f t="shared" si="55"/>
        <v>#VALUE!</v>
      </c>
      <c r="AV772" s="21">
        <f t="shared" si="56"/>
        <v>0</v>
      </c>
      <c r="AW772" s="21" cm="1">
        <f t="array" ref="AW772">IF(L772="DATN",0,IF(L772="DA",IF(LEN(Q772)=0,0,0.2),IF(L772="TN",IF(H772="KSCQ",1,1.5), _xlfn.SWITCH(H772,"CN",1.5,"KSCQ",1.5,"CTTT",2,"HEDSPI",1.8,"Viet-Phap",1.8,"KSTN",1.8,"ThSKH",2,"ThSKT",2,"SIE",2,"LATS",2,"KSCLC",1.8,0))))</f>
        <v>0</v>
      </c>
      <c r="AX772" s="1">
        <f t="shared" si="57"/>
        <v>0</v>
      </c>
      <c r="AY772" s="1" t="b">
        <f t="shared" si="58"/>
        <v>1</v>
      </c>
      <c r="AZ772" s="1" t="e">
        <f t="shared" si="59"/>
        <v>#REF!</v>
      </c>
    </row>
    <row r="773" spans="32:52" ht="15.75" customHeight="1" x14ac:dyDescent="0.2">
      <c r="AF773" s="16">
        <f t="shared" si="45"/>
        <v>0</v>
      </c>
      <c r="AG773" s="17">
        <f t="shared" si="46"/>
        <v>1</v>
      </c>
      <c r="AH773" s="17" t="e">
        <f t="shared" si="47"/>
        <v>#VALUE!</v>
      </c>
      <c r="AI773" s="18" t="e">
        <f>IFERROR(IF(L773="DA",0,IF(L773="TN",VALUE(LEFT(RIGHT(F773,4),1)),IFERROR(VLOOKUP(C773,#REF!,3,0),VLOOKUP(VALUE(C773),#REF!,3,0))*AG773)),AM773+AN773+AO773)</f>
        <v>#VALUE!</v>
      </c>
      <c r="AJ773" s="18">
        <f t="shared" si="48"/>
        <v>0</v>
      </c>
      <c r="AK773" s="19">
        <f t="shared" si="49"/>
        <v>0</v>
      </c>
      <c r="AM773" s="4" t="e">
        <f t="shared" si="50"/>
        <v>#VALUE!</v>
      </c>
      <c r="AN773" s="4" t="e">
        <f t="shared" si="51"/>
        <v>#VALUE!</v>
      </c>
      <c r="AO773" s="1" t="e">
        <f t="shared" si="52"/>
        <v>#VALUE!</v>
      </c>
      <c r="AP773" s="20" t="e">
        <f>VLOOKUP(C773,#REF!,4,0)</f>
        <v>#REF!</v>
      </c>
      <c r="AQ773" s="1">
        <f>IFERROR(VLOOKUP(AF773,#REF!,6,0),IF(AJ773&gt;1,AJ773-1,AJ773))</f>
        <v>0</v>
      </c>
      <c r="AR773" s="1">
        <f>IFERROR(VLOOKUP(AF773,#REF!,24,0),0)</f>
        <v>0</v>
      </c>
      <c r="AS773" s="1" t="e">
        <f t="shared" si="53"/>
        <v>#VALUE!</v>
      </c>
      <c r="AT773" s="1" t="e">
        <f t="shared" si="54"/>
        <v>#VALUE!</v>
      </c>
      <c r="AU773" s="1" t="e">
        <f t="shared" si="55"/>
        <v>#VALUE!</v>
      </c>
      <c r="AV773" s="21">
        <f t="shared" si="56"/>
        <v>0</v>
      </c>
      <c r="AW773" s="21" cm="1">
        <f t="array" ref="AW773">IF(L773="DATN",0,IF(L773="DA",IF(LEN(Q773)=0,0,0.2),IF(L773="TN",IF(H773="KSCQ",1,1.5), _xlfn.SWITCH(H773,"CN",1.5,"KSCQ",1.5,"CTTT",2,"HEDSPI",1.8,"Viet-Phap",1.8,"KSTN",1.8,"ThSKH",2,"ThSKT",2,"SIE",2,"LATS",2,"KSCLC",1.8,0))))</f>
        <v>0</v>
      </c>
      <c r="AX773" s="1">
        <f t="shared" si="57"/>
        <v>0</v>
      </c>
      <c r="AY773" s="1" t="b">
        <f t="shared" si="58"/>
        <v>1</v>
      </c>
      <c r="AZ773" s="1" t="e">
        <f t="shared" si="59"/>
        <v>#REF!</v>
      </c>
    </row>
    <row r="774" spans="32:52" ht="15.75" customHeight="1" x14ac:dyDescent="0.2">
      <c r="AF774" s="16">
        <f t="shared" si="45"/>
        <v>0</v>
      </c>
      <c r="AG774" s="17">
        <f t="shared" si="46"/>
        <v>1</v>
      </c>
      <c r="AH774" s="17" t="e">
        <f t="shared" si="47"/>
        <v>#VALUE!</v>
      </c>
      <c r="AI774" s="18" t="e">
        <f>IFERROR(IF(L774="DA",0,IF(L774="TN",VALUE(LEFT(RIGHT(F774,4),1)),IFERROR(VLOOKUP(C774,#REF!,3,0),VLOOKUP(VALUE(C774),#REF!,3,0))*AG774)),AM774+AN774+AO774)</f>
        <v>#VALUE!</v>
      </c>
      <c r="AJ774" s="18">
        <f t="shared" si="48"/>
        <v>0</v>
      </c>
      <c r="AK774" s="19">
        <f t="shared" si="49"/>
        <v>0</v>
      </c>
      <c r="AM774" s="4" t="e">
        <f t="shared" si="50"/>
        <v>#VALUE!</v>
      </c>
      <c r="AN774" s="4" t="e">
        <f t="shared" si="51"/>
        <v>#VALUE!</v>
      </c>
      <c r="AO774" s="1" t="e">
        <f t="shared" si="52"/>
        <v>#VALUE!</v>
      </c>
      <c r="AP774" s="20" t="e">
        <f>VLOOKUP(C774,#REF!,4,0)</f>
        <v>#REF!</v>
      </c>
      <c r="AQ774" s="1">
        <f>IFERROR(VLOOKUP(AF774,#REF!,6,0),IF(AJ774&gt;1,AJ774-1,AJ774))</f>
        <v>0</v>
      </c>
      <c r="AR774" s="1">
        <f>IFERROR(VLOOKUP(AF774,#REF!,24,0),0)</f>
        <v>0</v>
      </c>
      <c r="AS774" s="1" t="e">
        <f t="shared" si="53"/>
        <v>#VALUE!</v>
      </c>
      <c r="AT774" s="1" t="e">
        <f t="shared" si="54"/>
        <v>#VALUE!</v>
      </c>
      <c r="AU774" s="1" t="e">
        <f t="shared" si="55"/>
        <v>#VALUE!</v>
      </c>
      <c r="AV774" s="21">
        <f t="shared" si="56"/>
        <v>0</v>
      </c>
      <c r="AW774" s="21" cm="1">
        <f t="array" ref="AW774">IF(L774="DATN",0,IF(L774="DA",IF(LEN(Q774)=0,0,0.2),IF(L774="TN",IF(H774="KSCQ",1,1.5), _xlfn.SWITCH(H774,"CN",1.5,"KSCQ",1.5,"CTTT",2,"HEDSPI",1.8,"Viet-Phap",1.8,"KSTN",1.8,"ThSKH",2,"ThSKT",2,"SIE",2,"LATS",2,"KSCLC",1.8,0))))</f>
        <v>0</v>
      </c>
      <c r="AX774" s="1">
        <f t="shared" si="57"/>
        <v>0</v>
      </c>
      <c r="AY774" s="1" t="b">
        <f t="shared" si="58"/>
        <v>1</v>
      </c>
      <c r="AZ774" s="1" t="e">
        <f t="shared" si="59"/>
        <v>#REF!</v>
      </c>
    </row>
    <row r="775" spans="32:52" ht="15.75" customHeight="1" x14ac:dyDescent="0.2">
      <c r="AF775" s="16">
        <f t="shared" si="45"/>
        <v>0</v>
      </c>
      <c r="AG775" s="17">
        <f t="shared" si="46"/>
        <v>1</v>
      </c>
      <c r="AH775" s="17" t="e">
        <f t="shared" si="47"/>
        <v>#VALUE!</v>
      </c>
      <c r="AI775" s="18" t="e">
        <f>IFERROR(IF(L775="DA",0,IF(L775="TN",VALUE(LEFT(RIGHT(F775,4),1)),IFERROR(VLOOKUP(C775,#REF!,3,0),VLOOKUP(VALUE(C775),#REF!,3,0))*AG775)),AM775+AN775+AO775)</f>
        <v>#VALUE!</v>
      </c>
      <c r="AJ775" s="18">
        <f t="shared" si="48"/>
        <v>0</v>
      </c>
      <c r="AK775" s="19">
        <f t="shared" si="49"/>
        <v>0</v>
      </c>
      <c r="AM775" s="4" t="e">
        <f t="shared" si="50"/>
        <v>#VALUE!</v>
      </c>
      <c r="AN775" s="4" t="e">
        <f t="shared" si="51"/>
        <v>#VALUE!</v>
      </c>
      <c r="AO775" s="1" t="e">
        <f t="shared" si="52"/>
        <v>#VALUE!</v>
      </c>
      <c r="AP775" s="20" t="e">
        <f>VLOOKUP(C775,#REF!,4,0)</f>
        <v>#REF!</v>
      </c>
      <c r="AQ775" s="1">
        <f>IFERROR(VLOOKUP(AF775,#REF!,6,0),IF(AJ775&gt;1,AJ775-1,AJ775))</f>
        <v>0</v>
      </c>
      <c r="AR775" s="1">
        <f>IFERROR(VLOOKUP(AF775,#REF!,24,0),0)</f>
        <v>0</v>
      </c>
      <c r="AS775" s="1" t="e">
        <f t="shared" si="53"/>
        <v>#VALUE!</v>
      </c>
      <c r="AT775" s="1" t="e">
        <f t="shared" si="54"/>
        <v>#VALUE!</v>
      </c>
      <c r="AU775" s="1" t="e">
        <f t="shared" si="55"/>
        <v>#VALUE!</v>
      </c>
      <c r="AV775" s="21">
        <f t="shared" si="56"/>
        <v>0</v>
      </c>
      <c r="AW775" s="21" cm="1">
        <f t="array" ref="AW775">IF(L775="DATN",0,IF(L775="DA",IF(LEN(Q775)=0,0,0.2),IF(L775="TN",IF(H775="KSCQ",1,1.5), _xlfn.SWITCH(H775,"CN",1.5,"KSCQ",1.5,"CTTT",2,"HEDSPI",1.8,"Viet-Phap",1.8,"KSTN",1.8,"ThSKH",2,"ThSKT",2,"SIE",2,"LATS",2,"KSCLC",1.8,0))))</f>
        <v>0</v>
      </c>
      <c r="AX775" s="1">
        <f t="shared" si="57"/>
        <v>0</v>
      </c>
      <c r="AY775" s="1" t="b">
        <f t="shared" si="58"/>
        <v>1</v>
      </c>
      <c r="AZ775" s="1" t="e">
        <f t="shared" si="59"/>
        <v>#REF!</v>
      </c>
    </row>
    <row r="776" spans="32:52" ht="15.75" customHeight="1" x14ac:dyDescent="0.2">
      <c r="AF776" s="16">
        <f t="shared" si="45"/>
        <v>0</v>
      </c>
      <c r="AG776" s="17">
        <f t="shared" si="46"/>
        <v>1</v>
      </c>
      <c r="AH776" s="17" t="e">
        <f t="shared" si="47"/>
        <v>#VALUE!</v>
      </c>
      <c r="AI776" s="18" t="e">
        <f>IFERROR(IF(L776="DA",0,IF(L776="TN",VALUE(LEFT(RIGHT(F776,4),1)),IFERROR(VLOOKUP(C776,#REF!,3,0),VLOOKUP(VALUE(C776),#REF!,3,0))*AG776)),AM776+AN776+AO776)</f>
        <v>#VALUE!</v>
      </c>
      <c r="AJ776" s="18">
        <f t="shared" si="48"/>
        <v>0</v>
      </c>
      <c r="AK776" s="19">
        <f t="shared" si="49"/>
        <v>0</v>
      </c>
      <c r="AM776" s="4" t="e">
        <f t="shared" si="50"/>
        <v>#VALUE!</v>
      </c>
      <c r="AN776" s="4" t="e">
        <f t="shared" si="51"/>
        <v>#VALUE!</v>
      </c>
      <c r="AO776" s="1" t="e">
        <f t="shared" si="52"/>
        <v>#VALUE!</v>
      </c>
      <c r="AP776" s="20" t="e">
        <f>VLOOKUP(C776,#REF!,4,0)</f>
        <v>#REF!</v>
      </c>
      <c r="AQ776" s="1">
        <f>IFERROR(VLOOKUP(AF776,#REF!,6,0),IF(AJ776&gt;1,AJ776-1,AJ776))</f>
        <v>0</v>
      </c>
      <c r="AR776" s="1">
        <f>IFERROR(VLOOKUP(AF776,#REF!,24,0),0)</f>
        <v>0</v>
      </c>
      <c r="AS776" s="1" t="e">
        <f t="shared" si="53"/>
        <v>#VALUE!</v>
      </c>
      <c r="AT776" s="1" t="e">
        <f t="shared" si="54"/>
        <v>#VALUE!</v>
      </c>
      <c r="AU776" s="1" t="e">
        <f t="shared" si="55"/>
        <v>#VALUE!</v>
      </c>
      <c r="AV776" s="21">
        <f t="shared" si="56"/>
        <v>0</v>
      </c>
      <c r="AW776" s="21" cm="1">
        <f t="array" ref="AW776">IF(L776="DATN",0,IF(L776="DA",IF(LEN(Q776)=0,0,0.2),IF(L776="TN",IF(H776="KSCQ",1,1.5), _xlfn.SWITCH(H776,"CN",1.5,"KSCQ",1.5,"CTTT",2,"HEDSPI",1.8,"Viet-Phap",1.8,"KSTN",1.8,"ThSKH",2,"ThSKT",2,"SIE",2,"LATS",2,"KSCLC",1.8,0))))</f>
        <v>0</v>
      </c>
      <c r="AX776" s="1">
        <f t="shared" si="57"/>
        <v>0</v>
      </c>
      <c r="AY776" s="1" t="b">
        <f t="shared" si="58"/>
        <v>1</v>
      </c>
      <c r="AZ776" s="1" t="e">
        <f t="shared" si="59"/>
        <v>#REF!</v>
      </c>
    </row>
    <row r="777" spans="32:52" ht="15.75" customHeight="1" x14ac:dyDescent="0.2">
      <c r="AF777" s="16">
        <f t="shared" si="45"/>
        <v>0</v>
      </c>
      <c r="AG777" s="17">
        <f t="shared" si="46"/>
        <v>1</v>
      </c>
      <c r="AH777" s="17" t="e">
        <f t="shared" si="47"/>
        <v>#VALUE!</v>
      </c>
      <c r="AI777" s="18" t="e">
        <f>IFERROR(IF(L777="DA",0,IF(L777="TN",VALUE(LEFT(RIGHT(F777,4),1)),IFERROR(VLOOKUP(C777,#REF!,3,0),VLOOKUP(VALUE(C777),#REF!,3,0))*AG777)),AM777+AN777+AO777)</f>
        <v>#VALUE!</v>
      </c>
      <c r="AJ777" s="18">
        <f t="shared" si="48"/>
        <v>0</v>
      </c>
      <c r="AK777" s="19">
        <f t="shared" si="49"/>
        <v>0</v>
      </c>
      <c r="AM777" s="4" t="e">
        <f t="shared" si="50"/>
        <v>#VALUE!</v>
      </c>
      <c r="AN777" s="4" t="e">
        <f t="shared" si="51"/>
        <v>#VALUE!</v>
      </c>
      <c r="AO777" s="1" t="e">
        <f t="shared" si="52"/>
        <v>#VALUE!</v>
      </c>
      <c r="AP777" s="20" t="e">
        <f>VLOOKUP(C777,#REF!,4,0)</f>
        <v>#REF!</v>
      </c>
      <c r="AQ777" s="1">
        <f>IFERROR(VLOOKUP(AF777,#REF!,6,0),IF(AJ777&gt;1,AJ777-1,AJ777))</f>
        <v>0</v>
      </c>
      <c r="AR777" s="1">
        <f>IFERROR(VLOOKUP(AF777,#REF!,24,0),0)</f>
        <v>0</v>
      </c>
      <c r="AS777" s="1" t="e">
        <f t="shared" si="53"/>
        <v>#VALUE!</v>
      </c>
      <c r="AT777" s="1" t="e">
        <f t="shared" si="54"/>
        <v>#VALUE!</v>
      </c>
      <c r="AU777" s="1" t="e">
        <f t="shared" si="55"/>
        <v>#VALUE!</v>
      </c>
      <c r="AV777" s="21">
        <f t="shared" si="56"/>
        <v>0</v>
      </c>
      <c r="AW777" s="21" cm="1">
        <f t="array" ref="AW777">IF(L777="DATN",0,IF(L777="DA",IF(LEN(Q777)=0,0,0.2),IF(L777="TN",IF(H777="KSCQ",1,1.5), _xlfn.SWITCH(H777,"CN",1.5,"KSCQ",1.5,"CTTT",2,"HEDSPI",1.8,"Viet-Phap",1.8,"KSTN",1.8,"ThSKH",2,"ThSKT",2,"SIE",2,"LATS",2,"KSCLC",1.8,0))))</f>
        <v>0</v>
      </c>
      <c r="AX777" s="1">
        <f t="shared" si="57"/>
        <v>0</v>
      </c>
      <c r="AY777" s="1" t="b">
        <f t="shared" si="58"/>
        <v>1</v>
      </c>
      <c r="AZ777" s="1" t="e">
        <f t="shared" si="59"/>
        <v>#REF!</v>
      </c>
    </row>
    <row r="778" spans="32:52" ht="15.75" customHeight="1" x14ac:dyDescent="0.2">
      <c r="AF778" s="16">
        <f t="shared" si="45"/>
        <v>0</v>
      </c>
      <c r="AG778" s="17">
        <f t="shared" si="46"/>
        <v>1</v>
      </c>
      <c r="AH778" s="17" t="e">
        <f t="shared" si="47"/>
        <v>#VALUE!</v>
      </c>
      <c r="AI778" s="18" t="e">
        <f>IFERROR(IF(L778="DA",0,IF(L778="TN",VALUE(LEFT(RIGHT(F778,4),1)),IFERROR(VLOOKUP(C778,#REF!,3,0),VLOOKUP(VALUE(C778),#REF!,3,0))*AG778)),AM778+AN778+AO778)</f>
        <v>#VALUE!</v>
      </c>
      <c r="AJ778" s="18">
        <f t="shared" si="48"/>
        <v>0</v>
      </c>
      <c r="AK778" s="19">
        <f t="shared" si="49"/>
        <v>0</v>
      </c>
      <c r="AM778" s="4" t="e">
        <f t="shared" si="50"/>
        <v>#VALUE!</v>
      </c>
      <c r="AN778" s="4" t="e">
        <f t="shared" si="51"/>
        <v>#VALUE!</v>
      </c>
      <c r="AO778" s="1" t="e">
        <f t="shared" si="52"/>
        <v>#VALUE!</v>
      </c>
      <c r="AP778" s="20" t="e">
        <f>VLOOKUP(C778,#REF!,4,0)</f>
        <v>#REF!</v>
      </c>
      <c r="AQ778" s="1">
        <f>IFERROR(VLOOKUP(AF778,#REF!,6,0),IF(AJ778&gt;1,AJ778-1,AJ778))</f>
        <v>0</v>
      </c>
      <c r="AR778" s="1">
        <f>IFERROR(VLOOKUP(AF778,#REF!,24,0),0)</f>
        <v>0</v>
      </c>
      <c r="AS778" s="1" t="e">
        <f t="shared" si="53"/>
        <v>#VALUE!</v>
      </c>
      <c r="AT778" s="1" t="e">
        <f t="shared" si="54"/>
        <v>#VALUE!</v>
      </c>
      <c r="AU778" s="1" t="e">
        <f t="shared" si="55"/>
        <v>#VALUE!</v>
      </c>
      <c r="AV778" s="21">
        <f t="shared" si="56"/>
        <v>0</v>
      </c>
      <c r="AW778" s="21" cm="1">
        <f t="array" ref="AW778">IF(L778="DATN",0,IF(L778="DA",IF(LEN(Q778)=0,0,0.2),IF(L778="TN",IF(H778="KSCQ",1,1.5), _xlfn.SWITCH(H778,"CN",1.5,"KSCQ",1.5,"CTTT",2,"HEDSPI",1.8,"Viet-Phap",1.8,"KSTN",1.8,"ThSKH",2,"ThSKT",2,"SIE",2,"LATS",2,"KSCLC",1.8,0))))</f>
        <v>0</v>
      </c>
      <c r="AX778" s="1">
        <f t="shared" si="57"/>
        <v>0</v>
      </c>
      <c r="AY778" s="1" t="b">
        <f t="shared" si="58"/>
        <v>1</v>
      </c>
      <c r="AZ778" s="1" t="e">
        <f t="shared" si="59"/>
        <v>#REF!</v>
      </c>
    </row>
    <row r="779" spans="32:52" ht="15.75" customHeight="1" x14ac:dyDescent="0.2">
      <c r="AF779" s="16">
        <f t="shared" si="45"/>
        <v>0</v>
      </c>
      <c r="AG779" s="17">
        <f t="shared" si="46"/>
        <v>1</v>
      </c>
      <c r="AH779" s="17" t="e">
        <f t="shared" si="47"/>
        <v>#VALUE!</v>
      </c>
      <c r="AI779" s="18" t="e">
        <f>IFERROR(IF(L779="DA",0,IF(L779="TN",VALUE(LEFT(RIGHT(F779,4),1)),IFERROR(VLOOKUP(C779,#REF!,3,0),VLOOKUP(VALUE(C779),#REF!,3,0))*AG779)),AM779+AN779+AO779)</f>
        <v>#VALUE!</v>
      </c>
      <c r="AJ779" s="18">
        <f t="shared" si="48"/>
        <v>0</v>
      </c>
      <c r="AK779" s="19">
        <f t="shared" si="49"/>
        <v>0</v>
      </c>
      <c r="AM779" s="4" t="e">
        <f t="shared" si="50"/>
        <v>#VALUE!</v>
      </c>
      <c r="AN779" s="4" t="e">
        <f t="shared" si="51"/>
        <v>#VALUE!</v>
      </c>
      <c r="AO779" s="1" t="e">
        <f t="shared" si="52"/>
        <v>#VALUE!</v>
      </c>
      <c r="AP779" s="20" t="e">
        <f>VLOOKUP(C779,#REF!,4,0)</f>
        <v>#REF!</v>
      </c>
      <c r="AQ779" s="1">
        <f>IFERROR(VLOOKUP(AF779,#REF!,6,0),IF(AJ779&gt;1,AJ779-1,AJ779))</f>
        <v>0</v>
      </c>
      <c r="AR779" s="1">
        <f>IFERROR(VLOOKUP(AF779,#REF!,24,0),0)</f>
        <v>0</v>
      </c>
      <c r="AS779" s="1" t="e">
        <f t="shared" si="53"/>
        <v>#VALUE!</v>
      </c>
      <c r="AT779" s="1" t="e">
        <f t="shared" si="54"/>
        <v>#VALUE!</v>
      </c>
      <c r="AU779" s="1" t="e">
        <f t="shared" si="55"/>
        <v>#VALUE!</v>
      </c>
      <c r="AV779" s="21">
        <f t="shared" si="56"/>
        <v>0</v>
      </c>
      <c r="AW779" s="21" cm="1">
        <f t="array" ref="AW779">IF(L779="DATN",0,IF(L779="DA",IF(LEN(Q779)=0,0,0.2),IF(L779="TN",IF(H779="KSCQ",1,1.5), _xlfn.SWITCH(H779,"CN",1.5,"KSCQ",1.5,"CTTT",2,"HEDSPI",1.8,"Viet-Phap",1.8,"KSTN",1.8,"ThSKH",2,"ThSKT",2,"SIE",2,"LATS",2,"KSCLC",1.8,0))))</f>
        <v>0</v>
      </c>
      <c r="AX779" s="1">
        <f t="shared" si="57"/>
        <v>0</v>
      </c>
      <c r="AY779" s="1" t="b">
        <f t="shared" si="58"/>
        <v>1</v>
      </c>
      <c r="AZ779" s="1" t="e">
        <f t="shared" si="59"/>
        <v>#REF!</v>
      </c>
    </row>
    <row r="780" spans="32:52" ht="15.75" customHeight="1" x14ac:dyDescent="0.2">
      <c r="AF780" s="16">
        <f t="shared" si="45"/>
        <v>0</v>
      </c>
      <c r="AG780" s="17">
        <f t="shared" si="46"/>
        <v>1</v>
      </c>
      <c r="AH780" s="17" t="e">
        <f t="shared" si="47"/>
        <v>#VALUE!</v>
      </c>
      <c r="AI780" s="18" t="e">
        <f>IFERROR(IF(L780="DA",0,IF(L780="TN",VALUE(LEFT(RIGHT(F780,4),1)),IFERROR(VLOOKUP(C780,#REF!,3,0),VLOOKUP(VALUE(C780),#REF!,3,0))*AG780)),AM780+AN780+AO780)</f>
        <v>#VALUE!</v>
      </c>
      <c r="AJ780" s="18">
        <f t="shared" si="48"/>
        <v>0</v>
      </c>
      <c r="AK780" s="19">
        <f t="shared" si="49"/>
        <v>0</v>
      </c>
      <c r="AM780" s="4" t="e">
        <f t="shared" si="50"/>
        <v>#VALUE!</v>
      </c>
      <c r="AN780" s="4" t="e">
        <f t="shared" si="51"/>
        <v>#VALUE!</v>
      </c>
      <c r="AO780" s="1" t="e">
        <f t="shared" si="52"/>
        <v>#VALUE!</v>
      </c>
      <c r="AP780" s="20" t="e">
        <f>VLOOKUP(C780,#REF!,4,0)</f>
        <v>#REF!</v>
      </c>
      <c r="AQ780" s="1">
        <f>IFERROR(VLOOKUP(AF780,#REF!,6,0),IF(AJ780&gt;1,AJ780-1,AJ780))</f>
        <v>0</v>
      </c>
      <c r="AR780" s="1">
        <f>IFERROR(VLOOKUP(AF780,#REF!,24,0),0)</f>
        <v>0</v>
      </c>
      <c r="AS780" s="1" t="e">
        <f t="shared" si="53"/>
        <v>#VALUE!</v>
      </c>
      <c r="AT780" s="1" t="e">
        <f t="shared" si="54"/>
        <v>#VALUE!</v>
      </c>
      <c r="AU780" s="1" t="e">
        <f t="shared" si="55"/>
        <v>#VALUE!</v>
      </c>
      <c r="AV780" s="21">
        <f t="shared" si="56"/>
        <v>0</v>
      </c>
      <c r="AW780" s="21" cm="1">
        <f t="array" ref="AW780">IF(L780="DATN",0,IF(L780="DA",IF(LEN(Q780)=0,0,0.2),IF(L780="TN",IF(H780="KSCQ",1,1.5), _xlfn.SWITCH(H780,"CN",1.5,"KSCQ",1.5,"CTTT",2,"HEDSPI",1.8,"Viet-Phap",1.8,"KSTN",1.8,"ThSKH",2,"ThSKT",2,"SIE",2,"LATS",2,"KSCLC",1.8,0))))</f>
        <v>0</v>
      </c>
      <c r="AX780" s="1">
        <f t="shared" si="57"/>
        <v>0</v>
      </c>
      <c r="AY780" s="1" t="b">
        <f t="shared" si="58"/>
        <v>1</v>
      </c>
      <c r="AZ780" s="1" t="e">
        <f t="shared" si="59"/>
        <v>#REF!</v>
      </c>
    </row>
    <row r="781" spans="32:52" ht="15.75" customHeight="1" x14ac:dyDescent="0.2">
      <c r="AF781" s="16">
        <f t="shared" si="45"/>
        <v>0</v>
      </c>
      <c r="AG781" s="17">
        <f t="shared" si="46"/>
        <v>1</v>
      </c>
      <c r="AH781" s="17" t="e">
        <f t="shared" si="47"/>
        <v>#VALUE!</v>
      </c>
      <c r="AI781" s="18" t="e">
        <f>IFERROR(IF(L781="DA",0,IF(L781="TN",VALUE(LEFT(RIGHT(F781,4),1)),IFERROR(VLOOKUP(C781,#REF!,3,0),VLOOKUP(VALUE(C781),#REF!,3,0))*AG781)),AM781+AN781+AO781)</f>
        <v>#VALUE!</v>
      </c>
      <c r="AJ781" s="18">
        <f t="shared" si="48"/>
        <v>0</v>
      </c>
      <c r="AK781" s="19">
        <f t="shared" si="49"/>
        <v>0</v>
      </c>
      <c r="AM781" s="4" t="e">
        <f t="shared" si="50"/>
        <v>#VALUE!</v>
      </c>
      <c r="AN781" s="4" t="e">
        <f t="shared" si="51"/>
        <v>#VALUE!</v>
      </c>
      <c r="AO781" s="1" t="e">
        <f t="shared" si="52"/>
        <v>#VALUE!</v>
      </c>
      <c r="AP781" s="20" t="e">
        <f>VLOOKUP(C781,#REF!,4,0)</f>
        <v>#REF!</v>
      </c>
      <c r="AQ781" s="1">
        <f>IFERROR(VLOOKUP(AF781,#REF!,6,0),IF(AJ781&gt;1,AJ781-1,AJ781))</f>
        <v>0</v>
      </c>
      <c r="AR781" s="1">
        <f>IFERROR(VLOOKUP(AF781,#REF!,24,0),0)</f>
        <v>0</v>
      </c>
      <c r="AS781" s="1" t="e">
        <f t="shared" si="53"/>
        <v>#VALUE!</v>
      </c>
      <c r="AT781" s="1" t="e">
        <f t="shared" si="54"/>
        <v>#VALUE!</v>
      </c>
      <c r="AU781" s="1" t="e">
        <f t="shared" si="55"/>
        <v>#VALUE!</v>
      </c>
      <c r="AV781" s="21">
        <f t="shared" si="56"/>
        <v>0</v>
      </c>
      <c r="AW781" s="21" cm="1">
        <f t="array" ref="AW781">IF(L781="DATN",0,IF(L781="DA",IF(LEN(Q781)=0,0,0.2),IF(L781="TN",IF(H781="KSCQ",1,1.5), _xlfn.SWITCH(H781,"CN",1.5,"KSCQ",1.5,"CTTT",2,"HEDSPI",1.8,"Viet-Phap",1.8,"KSTN",1.8,"ThSKH",2,"ThSKT",2,"SIE",2,"LATS",2,"KSCLC",1.8,0))))</f>
        <v>0</v>
      </c>
      <c r="AX781" s="1">
        <f t="shared" si="57"/>
        <v>0</v>
      </c>
      <c r="AY781" s="1" t="b">
        <f t="shared" si="58"/>
        <v>1</v>
      </c>
      <c r="AZ781" s="1" t="e">
        <f t="shared" si="59"/>
        <v>#REF!</v>
      </c>
    </row>
    <row r="782" spans="32:52" ht="15.75" customHeight="1" x14ac:dyDescent="0.2">
      <c r="AF782" s="16">
        <f t="shared" si="45"/>
        <v>0</v>
      </c>
      <c r="AG782" s="17">
        <f t="shared" si="46"/>
        <v>1</v>
      </c>
      <c r="AH782" s="17" t="e">
        <f t="shared" si="47"/>
        <v>#VALUE!</v>
      </c>
      <c r="AI782" s="18" t="e">
        <f>IFERROR(IF(L782="DA",0,IF(L782="TN",VALUE(LEFT(RIGHT(F782,4),1)),IFERROR(VLOOKUP(C782,#REF!,3,0),VLOOKUP(VALUE(C782),#REF!,3,0))*AG782)),AM782+AN782+AO782)</f>
        <v>#VALUE!</v>
      </c>
      <c r="AJ782" s="18">
        <f t="shared" si="48"/>
        <v>0</v>
      </c>
      <c r="AK782" s="19">
        <f t="shared" si="49"/>
        <v>0</v>
      </c>
      <c r="AM782" s="4" t="e">
        <f t="shared" si="50"/>
        <v>#VALUE!</v>
      </c>
      <c r="AN782" s="4" t="e">
        <f t="shared" si="51"/>
        <v>#VALUE!</v>
      </c>
      <c r="AO782" s="1" t="e">
        <f t="shared" si="52"/>
        <v>#VALUE!</v>
      </c>
      <c r="AP782" s="20" t="e">
        <f>VLOOKUP(C782,#REF!,4,0)</f>
        <v>#REF!</v>
      </c>
      <c r="AQ782" s="1">
        <f>IFERROR(VLOOKUP(AF782,#REF!,6,0),IF(AJ782&gt;1,AJ782-1,AJ782))</f>
        <v>0</v>
      </c>
      <c r="AR782" s="1">
        <f>IFERROR(VLOOKUP(AF782,#REF!,24,0),0)</f>
        <v>0</v>
      </c>
      <c r="AS782" s="1" t="e">
        <f t="shared" si="53"/>
        <v>#VALUE!</v>
      </c>
      <c r="AT782" s="1" t="e">
        <f t="shared" si="54"/>
        <v>#VALUE!</v>
      </c>
      <c r="AU782" s="1" t="e">
        <f t="shared" si="55"/>
        <v>#VALUE!</v>
      </c>
      <c r="AV782" s="21">
        <f t="shared" si="56"/>
        <v>0</v>
      </c>
      <c r="AW782" s="21" cm="1">
        <f t="array" ref="AW782">IF(L782="DATN",0,IF(L782="DA",IF(LEN(Q782)=0,0,0.2),IF(L782="TN",IF(H782="KSCQ",1,1.5), _xlfn.SWITCH(H782,"CN",1.5,"KSCQ",1.5,"CTTT",2,"HEDSPI",1.8,"Viet-Phap",1.8,"KSTN",1.8,"ThSKH",2,"ThSKT",2,"SIE",2,"LATS",2,"KSCLC",1.8,0))))</f>
        <v>0</v>
      </c>
      <c r="AX782" s="1">
        <f t="shared" si="57"/>
        <v>0</v>
      </c>
      <c r="AY782" s="1" t="b">
        <f t="shared" si="58"/>
        <v>1</v>
      </c>
      <c r="AZ782" s="1" t="e">
        <f t="shared" si="59"/>
        <v>#REF!</v>
      </c>
    </row>
    <row r="783" spans="32:52" ht="15.75" customHeight="1" x14ac:dyDescent="0.2">
      <c r="AF783" s="16">
        <f t="shared" si="45"/>
        <v>0</v>
      </c>
      <c r="AG783" s="17">
        <f t="shared" si="46"/>
        <v>1</v>
      </c>
      <c r="AH783" s="17" t="e">
        <f t="shared" si="47"/>
        <v>#VALUE!</v>
      </c>
      <c r="AI783" s="18" t="e">
        <f>IFERROR(IF(L783="DA",0,IF(L783="TN",VALUE(LEFT(RIGHT(F783,4),1)),IFERROR(VLOOKUP(C783,#REF!,3,0),VLOOKUP(VALUE(C783),#REF!,3,0))*AG783)),AM783+AN783+AO783)</f>
        <v>#VALUE!</v>
      </c>
      <c r="AJ783" s="18">
        <f t="shared" si="48"/>
        <v>0</v>
      </c>
      <c r="AK783" s="19">
        <f t="shared" si="49"/>
        <v>0</v>
      </c>
      <c r="AM783" s="4" t="e">
        <f t="shared" si="50"/>
        <v>#VALUE!</v>
      </c>
      <c r="AN783" s="4" t="e">
        <f t="shared" si="51"/>
        <v>#VALUE!</v>
      </c>
      <c r="AO783" s="1" t="e">
        <f t="shared" si="52"/>
        <v>#VALUE!</v>
      </c>
      <c r="AP783" s="20" t="e">
        <f>VLOOKUP(C783,#REF!,4,0)</f>
        <v>#REF!</v>
      </c>
      <c r="AQ783" s="1">
        <f>IFERROR(VLOOKUP(AF783,#REF!,6,0),IF(AJ783&gt;1,AJ783-1,AJ783))</f>
        <v>0</v>
      </c>
      <c r="AR783" s="1">
        <f>IFERROR(VLOOKUP(AF783,#REF!,24,0),0)</f>
        <v>0</v>
      </c>
      <c r="AS783" s="1" t="e">
        <f t="shared" si="53"/>
        <v>#VALUE!</v>
      </c>
      <c r="AT783" s="1" t="e">
        <f t="shared" si="54"/>
        <v>#VALUE!</v>
      </c>
      <c r="AU783" s="1" t="e">
        <f t="shared" si="55"/>
        <v>#VALUE!</v>
      </c>
      <c r="AV783" s="21">
        <f t="shared" si="56"/>
        <v>0</v>
      </c>
      <c r="AW783" s="21" cm="1">
        <f t="array" ref="AW783">IF(L783="DATN",0,IF(L783="DA",IF(LEN(Q783)=0,0,0.2),IF(L783="TN",IF(H783="KSCQ",1,1.5), _xlfn.SWITCH(H783,"CN",1.5,"KSCQ",1.5,"CTTT",2,"HEDSPI",1.8,"Viet-Phap",1.8,"KSTN",1.8,"ThSKH",2,"ThSKT",2,"SIE",2,"LATS",2,"KSCLC",1.8,0))))</f>
        <v>0</v>
      </c>
      <c r="AX783" s="1">
        <f t="shared" si="57"/>
        <v>0</v>
      </c>
      <c r="AY783" s="1" t="b">
        <f t="shared" si="58"/>
        <v>1</v>
      </c>
      <c r="AZ783" s="1" t="e">
        <f t="shared" si="59"/>
        <v>#REF!</v>
      </c>
    </row>
    <row r="784" spans="32:52" ht="15.75" customHeight="1" x14ac:dyDescent="0.2">
      <c r="AF784" s="16">
        <f t="shared" si="45"/>
        <v>0</v>
      </c>
      <c r="AG784" s="17">
        <f t="shared" si="46"/>
        <v>1</v>
      </c>
      <c r="AH784" s="17" t="e">
        <f t="shared" si="47"/>
        <v>#VALUE!</v>
      </c>
      <c r="AI784" s="18" t="e">
        <f>IFERROR(IF(L784="DA",0,IF(L784="TN",VALUE(LEFT(RIGHT(F784,4),1)),IFERROR(VLOOKUP(C784,#REF!,3,0),VLOOKUP(VALUE(C784),#REF!,3,0))*AG784)),AM784+AN784+AO784)</f>
        <v>#VALUE!</v>
      </c>
      <c r="AJ784" s="18">
        <f t="shared" si="48"/>
        <v>0</v>
      </c>
      <c r="AK784" s="19">
        <f t="shared" si="49"/>
        <v>0</v>
      </c>
      <c r="AM784" s="4" t="e">
        <f t="shared" si="50"/>
        <v>#VALUE!</v>
      </c>
      <c r="AN784" s="4" t="e">
        <f t="shared" si="51"/>
        <v>#VALUE!</v>
      </c>
      <c r="AO784" s="1" t="e">
        <f t="shared" si="52"/>
        <v>#VALUE!</v>
      </c>
      <c r="AP784" s="20" t="e">
        <f>VLOOKUP(C784,#REF!,4,0)</f>
        <v>#REF!</v>
      </c>
      <c r="AQ784" s="1">
        <f>IFERROR(VLOOKUP(AF784,#REF!,6,0),IF(AJ784&gt;1,AJ784-1,AJ784))</f>
        <v>0</v>
      </c>
      <c r="AR784" s="1">
        <f>IFERROR(VLOOKUP(AF784,#REF!,24,0),0)</f>
        <v>0</v>
      </c>
      <c r="AS784" s="1" t="e">
        <f t="shared" si="53"/>
        <v>#VALUE!</v>
      </c>
      <c r="AT784" s="1" t="e">
        <f t="shared" si="54"/>
        <v>#VALUE!</v>
      </c>
      <c r="AU784" s="1" t="e">
        <f t="shared" si="55"/>
        <v>#VALUE!</v>
      </c>
      <c r="AV784" s="21">
        <f t="shared" si="56"/>
        <v>0</v>
      </c>
      <c r="AW784" s="21" cm="1">
        <f t="array" ref="AW784">IF(L784="DATN",0,IF(L784="DA",IF(LEN(Q784)=0,0,0.2),IF(L784="TN",IF(H784="KSCQ",1,1.5), _xlfn.SWITCH(H784,"CN",1.5,"KSCQ",1.5,"CTTT",2,"HEDSPI",1.8,"Viet-Phap",1.8,"KSTN",1.8,"ThSKH",2,"ThSKT",2,"SIE",2,"LATS",2,"KSCLC",1.8,0))))</f>
        <v>0</v>
      </c>
      <c r="AX784" s="1">
        <f t="shared" si="57"/>
        <v>0</v>
      </c>
      <c r="AY784" s="1" t="b">
        <f t="shared" si="58"/>
        <v>1</v>
      </c>
      <c r="AZ784" s="1" t="e">
        <f t="shared" si="59"/>
        <v>#REF!</v>
      </c>
    </row>
    <row r="785" spans="32:52" ht="15.75" customHeight="1" x14ac:dyDescent="0.2">
      <c r="AF785" s="16">
        <f t="shared" si="45"/>
        <v>0</v>
      </c>
      <c r="AG785" s="17">
        <f t="shared" si="46"/>
        <v>1</v>
      </c>
      <c r="AH785" s="17" t="e">
        <f t="shared" si="47"/>
        <v>#VALUE!</v>
      </c>
      <c r="AI785" s="18" t="e">
        <f>IFERROR(IF(L785="DA",0,IF(L785="TN",VALUE(LEFT(RIGHT(F785,4),1)),IFERROR(VLOOKUP(C785,#REF!,3,0),VLOOKUP(VALUE(C785),#REF!,3,0))*AG785)),AM785+AN785+AO785)</f>
        <v>#VALUE!</v>
      </c>
      <c r="AJ785" s="18">
        <f t="shared" si="48"/>
        <v>0</v>
      </c>
      <c r="AK785" s="19">
        <f t="shared" si="49"/>
        <v>0</v>
      </c>
      <c r="AM785" s="4" t="e">
        <f t="shared" si="50"/>
        <v>#VALUE!</v>
      </c>
      <c r="AN785" s="4" t="e">
        <f t="shared" si="51"/>
        <v>#VALUE!</v>
      </c>
      <c r="AO785" s="1" t="e">
        <f t="shared" si="52"/>
        <v>#VALUE!</v>
      </c>
      <c r="AP785" s="20" t="e">
        <f>VLOOKUP(C785,#REF!,4,0)</f>
        <v>#REF!</v>
      </c>
      <c r="AQ785" s="1">
        <f>IFERROR(VLOOKUP(AF785,#REF!,6,0),IF(AJ785&gt;1,AJ785-1,AJ785))</f>
        <v>0</v>
      </c>
      <c r="AR785" s="1">
        <f>IFERROR(VLOOKUP(AF785,#REF!,24,0),0)</f>
        <v>0</v>
      </c>
      <c r="AS785" s="1" t="e">
        <f t="shared" si="53"/>
        <v>#VALUE!</v>
      </c>
      <c r="AT785" s="1" t="e">
        <f t="shared" si="54"/>
        <v>#VALUE!</v>
      </c>
      <c r="AU785" s="1" t="e">
        <f t="shared" si="55"/>
        <v>#VALUE!</v>
      </c>
      <c r="AV785" s="21">
        <f t="shared" si="56"/>
        <v>0</v>
      </c>
      <c r="AW785" s="21" cm="1">
        <f t="array" ref="AW785">IF(L785="DATN",0,IF(L785="DA",IF(LEN(Q785)=0,0,0.2),IF(L785="TN",IF(H785="KSCQ",1,1.5), _xlfn.SWITCH(H785,"CN",1.5,"KSCQ",1.5,"CTTT",2,"HEDSPI",1.8,"Viet-Phap",1.8,"KSTN",1.8,"ThSKH",2,"ThSKT",2,"SIE",2,"LATS",2,"KSCLC",1.8,0))))</f>
        <v>0</v>
      </c>
      <c r="AX785" s="1">
        <f t="shared" si="57"/>
        <v>0</v>
      </c>
      <c r="AY785" s="1" t="b">
        <f t="shared" si="58"/>
        <v>1</v>
      </c>
      <c r="AZ785" s="1" t="e">
        <f t="shared" si="59"/>
        <v>#REF!</v>
      </c>
    </row>
    <row r="786" spans="32:52" ht="15.75" customHeight="1" x14ac:dyDescent="0.2">
      <c r="AF786" s="16">
        <f t="shared" si="45"/>
        <v>0</v>
      </c>
      <c r="AG786" s="17">
        <f t="shared" si="46"/>
        <v>1</v>
      </c>
      <c r="AH786" s="17" t="e">
        <f t="shared" si="47"/>
        <v>#VALUE!</v>
      </c>
      <c r="AI786" s="18" t="e">
        <f>IFERROR(IF(L786="DA",0,IF(L786="TN",VALUE(LEFT(RIGHT(F786,4),1)),IFERROR(VLOOKUP(C786,#REF!,3,0),VLOOKUP(VALUE(C786),#REF!,3,0))*AG786)),AM786+AN786+AO786)</f>
        <v>#VALUE!</v>
      </c>
      <c r="AJ786" s="18">
        <f t="shared" si="48"/>
        <v>0</v>
      </c>
      <c r="AK786" s="19">
        <f t="shared" si="49"/>
        <v>0</v>
      </c>
      <c r="AM786" s="4" t="e">
        <f t="shared" si="50"/>
        <v>#VALUE!</v>
      </c>
      <c r="AN786" s="4" t="e">
        <f t="shared" si="51"/>
        <v>#VALUE!</v>
      </c>
      <c r="AO786" s="1" t="e">
        <f t="shared" si="52"/>
        <v>#VALUE!</v>
      </c>
      <c r="AP786" s="20" t="e">
        <f>VLOOKUP(C786,#REF!,4,0)</f>
        <v>#REF!</v>
      </c>
      <c r="AQ786" s="1">
        <f>IFERROR(VLOOKUP(AF786,#REF!,6,0),IF(AJ786&gt;1,AJ786-1,AJ786))</f>
        <v>0</v>
      </c>
      <c r="AR786" s="1">
        <f>IFERROR(VLOOKUP(AF786,#REF!,24,0),0)</f>
        <v>0</v>
      </c>
      <c r="AS786" s="1" t="e">
        <f t="shared" si="53"/>
        <v>#VALUE!</v>
      </c>
      <c r="AT786" s="1" t="e">
        <f t="shared" si="54"/>
        <v>#VALUE!</v>
      </c>
      <c r="AU786" s="1" t="e">
        <f t="shared" si="55"/>
        <v>#VALUE!</v>
      </c>
      <c r="AV786" s="21">
        <f t="shared" si="56"/>
        <v>0</v>
      </c>
      <c r="AW786" s="21" cm="1">
        <f t="array" ref="AW786">IF(L786="DATN",0,IF(L786="DA",IF(LEN(Q786)=0,0,0.2),IF(L786="TN",IF(H786="KSCQ",1,1.5), _xlfn.SWITCH(H786,"CN",1.5,"KSCQ",1.5,"CTTT",2,"HEDSPI",1.8,"Viet-Phap",1.8,"KSTN",1.8,"ThSKH",2,"ThSKT",2,"SIE",2,"LATS",2,"KSCLC",1.8,0))))</f>
        <v>0</v>
      </c>
      <c r="AX786" s="1">
        <f t="shared" si="57"/>
        <v>0</v>
      </c>
      <c r="AY786" s="1" t="b">
        <f t="shared" si="58"/>
        <v>1</v>
      </c>
      <c r="AZ786" s="1" t="e">
        <f t="shared" si="59"/>
        <v>#REF!</v>
      </c>
    </row>
    <row r="787" spans="32:52" ht="15.75" customHeight="1" x14ac:dyDescent="0.2">
      <c r="AF787" s="16">
        <f t="shared" si="45"/>
        <v>0</v>
      </c>
      <c r="AG787" s="17">
        <f t="shared" si="46"/>
        <v>1</v>
      </c>
      <c r="AH787" s="17" t="e">
        <f t="shared" si="47"/>
        <v>#VALUE!</v>
      </c>
      <c r="AI787" s="18" t="e">
        <f>IFERROR(IF(L787="DA",0,IF(L787="TN",VALUE(LEFT(RIGHT(F787,4),1)),IFERROR(VLOOKUP(C787,#REF!,3,0),VLOOKUP(VALUE(C787),#REF!,3,0))*AG787)),AM787+AN787+AO787)</f>
        <v>#VALUE!</v>
      </c>
      <c r="AJ787" s="18">
        <f t="shared" si="48"/>
        <v>0</v>
      </c>
      <c r="AK787" s="19">
        <f t="shared" si="49"/>
        <v>0</v>
      </c>
      <c r="AM787" s="4" t="e">
        <f t="shared" si="50"/>
        <v>#VALUE!</v>
      </c>
      <c r="AN787" s="4" t="e">
        <f t="shared" si="51"/>
        <v>#VALUE!</v>
      </c>
      <c r="AO787" s="1" t="e">
        <f t="shared" si="52"/>
        <v>#VALUE!</v>
      </c>
      <c r="AP787" s="20" t="e">
        <f>VLOOKUP(C787,#REF!,4,0)</f>
        <v>#REF!</v>
      </c>
      <c r="AQ787" s="1">
        <f>IFERROR(VLOOKUP(AF787,#REF!,6,0),IF(AJ787&gt;1,AJ787-1,AJ787))</f>
        <v>0</v>
      </c>
      <c r="AR787" s="1">
        <f>IFERROR(VLOOKUP(AF787,#REF!,24,0),0)</f>
        <v>0</v>
      </c>
      <c r="AS787" s="1" t="e">
        <f t="shared" si="53"/>
        <v>#VALUE!</v>
      </c>
      <c r="AT787" s="1" t="e">
        <f t="shared" si="54"/>
        <v>#VALUE!</v>
      </c>
      <c r="AU787" s="1" t="e">
        <f t="shared" si="55"/>
        <v>#VALUE!</v>
      </c>
      <c r="AV787" s="21">
        <f t="shared" si="56"/>
        <v>0</v>
      </c>
      <c r="AW787" s="21" cm="1">
        <f t="array" ref="AW787">IF(L787="DATN",0,IF(L787="DA",IF(LEN(Q787)=0,0,0.2),IF(L787="TN",IF(H787="KSCQ",1,1.5), _xlfn.SWITCH(H787,"CN",1.5,"KSCQ",1.5,"CTTT",2,"HEDSPI",1.8,"Viet-Phap",1.8,"KSTN",1.8,"ThSKH",2,"ThSKT",2,"SIE",2,"LATS",2,"KSCLC",1.8,0))))</f>
        <v>0</v>
      </c>
      <c r="AX787" s="1">
        <f t="shared" si="57"/>
        <v>0</v>
      </c>
      <c r="AY787" s="1" t="b">
        <f t="shared" si="58"/>
        <v>1</v>
      </c>
      <c r="AZ787" s="1" t="e">
        <f t="shared" si="59"/>
        <v>#REF!</v>
      </c>
    </row>
    <row r="788" spans="32:52" ht="15.75" customHeight="1" x14ac:dyDescent="0.2">
      <c r="AF788" s="16">
        <f t="shared" si="45"/>
        <v>0</v>
      </c>
      <c r="AG788" s="17">
        <f t="shared" si="46"/>
        <v>1</v>
      </c>
      <c r="AH788" s="17" t="e">
        <f t="shared" si="47"/>
        <v>#VALUE!</v>
      </c>
      <c r="AI788" s="18" t="e">
        <f>IFERROR(IF(L788="DA",0,IF(L788="TN",VALUE(LEFT(RIGHT(F788,4),1)),IFERROR(VLOOKUP(C788,#REF!,3,0),VLOOKUP(VALUE(C788),#REF!,3,0))*AG788)),AM788+AN788+AO788)</f>
        <v>#VALUE!</v>
      </c>
      <c r="AJ788" s="18">
        <f t="shared" si="48"/>
        <v>0</v>
      </c>
      <c r="AK788" s="19">
        <f t="shared" si="49"/>
        <v>0</v>
      </c>
      <c r="AM788" s="4" t="e">
        <f t="shared" si="50"/>
        <v>#VALUE!</v>
      </c>
      <c r="AN788" s="4" t="e">
        <f t="shared" si="51"/>
        <v>#VALUE!</v>
      </c>
      <c r="AO788" s="1" t="e">
        <f t="shared" si="52"/>
        <v>#VALUE!</v>
      </c>
      <c r="AP788" s="20" t="e">
        <f>VLOOKUP(C788,#REF!,4,0)</f>
        <v>#REF!</v>
      </c>
      <c r="AQ788" s="1">
        <f>IFERROR(VLOOKUP(AF788,#REF!,6,0),IF(AJ788&gt;1,AJ788-1,AJ788))</f>
        <v>0</v>
      </c>
      <c r="AR788" s="1">
        <f>IFERROR(VLOOKUP(AF788,#REF!,24,0),0)</f>
        <v>0</v>
      </c>
      <c r="AS788" s="1" t="e">
        <f t="shared" si="53"/>
        <v>#VALUE!</v>
      </c>
      <c r="AT788" s="1" t="e">
        <f t="shared" si="54"/>
        <v>#VALUE!</v>
      </c>
      <c r="AU788" s="1" t="e">
        <f t="shared" si="55"/>
        <v>#VALUE!</v>
      </c>
      <c r="AV788" s="21">
        <f t="shared" si="56"/>
        <v>0</v>
      </c>
      <c r="AW788" s="21" cm="1">
        <f t="array" ref="AW788">IF(L788="DATN",0,IF(L788="DA",IF(LEN(Q788)=0,0,0.2),IF(L788="TN",IF(H788="KSCQ",1,1.5), _xlfn.SWITCH(H788,"CN",1.5,"KSCQ",1.5,"CTTT",2,"HEDSPI",1.8,"Viet-Phap",1.8,"KSTN",1.8,"ThSKH",2,"ThSKT",2,"SIE",2,"LATS",2,"KSCLC",1.8,0))))</f>
        <v>0</v>
      </c>
      <c r="AX788" s="1">
        <f t="shared" si="57"/>
        <v>0</v>
      </c>
      <c r="AY788" s="1" t="b">
        <f t="shared" si="58"/>
        <v>1</v>
      </c>
      <c r="AZ788" s="1" t="e">
        <f t="shared" si="59"/>
        <v>#REF!</v>
      </c>
    </row>
    <row r="789" spans="32:52" ht="15.75" customHeight="1" x14ac:dyDescent="0.2">
      <c r="AF789" s="16">
        <f t="shared" si="45"/>
        <v>0</v>
      </c>
      <c r="AG789" s="17">
        <f t="shared" si="46"/>
        <v>1</v>
      </c>
      <c r="AH789" s="17" t="e">
        <f t="shared" si="47"/>
        <v>#VALUE!</v>
      </c>
      <c r="AI789" s="18" t="e">
        <f>IFERROR(IF(L789="DA",0,IF(L789="TN",VALUE(LEFT(RIGHT(F789,4),1)),IFERROR(VLOOKUP(C789,#REF!,3,0),VLOOKUP(VALUE(C789),#REF!,3,0))*AG789)),AM789+AN789+AO789)</f>
        <v>#VALUE!</v>
      </c>
      <c r="AJ789" s="18">
        <f t="shared" si="48"/>
        <v>0</v>
      </c>
      <c r="AK789" s="19">
        <f t="shared" si="49"/>
        <v>0</v>
      </c>
      <c r="AM789" s="4" t="e">
        <f t="shared" si="50"/>
        <v>#VALUE!</v>
      </c>
      <c r="AN789" s="4" t="e">
        <f t="shared" si="51"/>
        <v>#VALUE!</v>
      </c>
      <c r="AO789" s="1" t="e">
        <f t="shared" si="52"/>
        <v>#VALUE!</v>
      </c>
      <c r="AP789" s="20" t="e">
        <f>VLOOKUP(C789,#REF!,4,0)</f>
        <v>#REF!</v>
      </c>
      <c r="AQ789" s="1">
        <f>IFERROR(VLOOKUP(AF789,#REF!,6,0),IF(AJ789&gt;1,AJ789-1,AJ789))</f>
        <v>0</v>
      </c>
      <c r="AR789" s="1">
        <f>IFERROR(VLOOKUP(AF789,#REF!,24,0),0)</f>
        <v>0</v>
      </c>
      <c r="AS789" s="1" t="e">
        <f t="shared" si="53"/>
        <v>#VALUE!</v>
      </c>
      <c r="AT789" s="1" t="e">
        <f t="shared" si="54"/>
        <v>#VALUE!</v>
      </c>
      <c r="AU789" s="1" t="e">
        <f t="shared" si="55"/>
        <v>#VALUE!</v>
      </c>
      <c r="AV789" s="21">
        <f t="shared" si="56"/>
        <v>0</v>
      </c>
      <c r="AW789" s="21" cm="1">
        <f t="array" ref="AW789">IF(L789="DATN",0,IF(L789="DA",IF(LEN(Q789)=0,0,0.2),IF(L789="TN",IF(H789="KSCQ",1,1.5), _xlfn.SWITCH(H789,"CN",1.5,"KSCQ",1.5,"CTTT",2,"HEDSPI",1.8,"Viet-Phap",1.8,"KSTN",1.8,"ThSKH",2,"ThSKT",2,"SIE",2,"LATS",2,"KSCLC",1.8,0))))</f>
        <v>0</v>
      </c>
      <c r="AX789" s="1">
        <f t="shared" si="57"/>
        <v>0</v>
      </c>
      <c r="AY789" s="1" t="b">
        <f t="shared" si="58"/>
        <v>1</v>
      </c>
      <c r="AZ789" s="1" t="e">
        <f t="shared" si="59"/>
        <v>#REF!</v>
      </c>
    </row>
    <row r="790" spans="32:52" ht="15.75" customHeight="1" x14ac:dyDescent="0.2">
      <c r="AF790" s="16">
        <f t="shared" si="45"/>
        <v>0</v>
      </c>
      <c r="AG790" s="17">
        <f t="shared" si="46"/>
        <v>1</v>
      </c>
      <c r="AH790" s="17" t="e">
        <f t="shared" si="47"/>
        <v>#VALUE!</v>
      </c>
      <c r="AI790" s="18" t="e">
        <f>IFERROR(IF(L790="DA",0,IF(L790="TN",VALUE(LEFT(RIGHT(F790,4),1)),IFERROR(VLOOKUP(C790,#REF!,3,0),VLOOKUP(VALUE(C790),#REF!,3,0))*AG790)),AM790+AN790+AO790)</f>
        <v>#VALUE!</v>
      </c>
      <c r="AJ790" s="18">
        <f t="shared" si="48"/>
        <v>0</v>
      </c>
      <c r="AK790" s="19">
        <f t="shared" si="49"/>
        <v>0</v>
      </c>
      <c r="AM790" s="4" t="e">
        <f t="shared" si="50"/>
        <v>#VALUE!</v>
      </c>
      <c r="AN790" s="4" t="e">
        <f t="shared" si="51"/>
        <v>#VALUE!</v>
      </c>
      <c r="AO790" s="1" t="e">
        <f t="shared" si="52"/>
        <v>#VALUE!</v>
      </c>
      <c r="AP790" s="20" t="e">
        <f>VLOOKUP(C790,#REF!,4,0)</f>
        <v>#REF!</v>
      </c>
      <c r="AQ790" s="1">
        <f>IFERROR(VLOOKUP(AF790,#REF!,6,0),IF(AJ790&gt;1,AJ790-1,AJ790))</f>
        <v>0</v>
      </c>
      <c r="AR790" s="1">
        <f>IFERROR(VLOOKUP(AF790,#REF!,24,0),0)</f>
        <v>0</v>
      </c>
      <c r="AS790" s="1" t="e">
        <f t="shared" si="53"/>
        <v>#VALUE!</v>
      </c>
      <c r="AT790" s="1" t="e">
        <f t="shared" si="54"/>
        <v>#VALUE!</v>
      </c>
      <c r="AU790" s="1" t="e">
        <f t="shared" si="55"/>
        <v>#VALUE!</v>
      </c>
      <c r="AV790" s="21">
        <f t="shared" si="56"/>
        <v>0</v>
      </c>
      <c r="AW790" s="21" cm="1">
        <f t="array" ref="AW790">IF(L790="DATN",0,IF(L790="DA",IF(LEN(Q790)=0,0,0.2),IF(L790="TN",IF(H790="KSCQ",1,1.5), _xlfn.SWITCH(H790,"CN",1.5,"KSCQ",1.5,"CTTT",2,"HEDSPI",1.8,"Viet-Phap",1.8,"KSTN",1.8,"ThSKH",2,"ThSKT",2,"SIE",2,"LATS",2,"KSCLC",1.8,0))))</f>
        <v>0</v>
      </c>
      <c r="AX790" s="1">
        <f t="shared" si="57"/>
        <v>0</v>
      </c>
      <c r="AY790" s="1" t="b">
        <f t="shared" si="58"/>
        <v>1</v>
      </c>
      <c r="AZ790" s="1" t="e">
        <f t="shared" si="59"/>
        <v>#REF!</v>
      </c>
    </row>
    <row r="791" spans="32:52" ht="15.75" customHeight="1" x14ac:dyDescent="0.2">
      <c r="AF791" s="16">
        <f t="shared" si="45"/>
        <v>0</v>
      </c>
      <c r="AG791" s="17">
        <f t="shared" si="46"/>
        <v>1</v>
      </c>
      <c r="AH791" s="17" t="e">
        <f t="shared" si="47"/>
        <v>#VALUE!</v>
      </c>
      <c r="AI791" s="18" t="e">
        <f>IFERROR(IF(L791="DA",0,IF(L791="TN",VALUE(LEFT(RIGHT(F791,4),1)),IFERROR(VLOOKUP(C791,#REF!,3,0),VLOOKUP(VALUE(C791),#REF!,3,0))*AG791)),AM791+AN791+AO791)</f>
        <v>#VALUE!</v>
      </c>
      <c r="AJ791" s="18">
        <f t="shared" si="48"/>
        <v>0</v>
      </c>
      <c r="AK791" s="19">
        <f t="shared" si="49"/>
        <v>0</v>
      </c>
      <c r="AM791" s="4" t="e">
        <f t="shared" si="50"/>
        <v>#VALUE!</v>
      </c>
      <c r="AN791" s="4" t="e">
        <f t="shared" si="51"/>
        <v>#VALUE!</v>
      </c>
      <c r="AO791" s="1" t="e">
        <f t="shared" si="52"/>
        <v>#VALUE!</v>
      </c>
      <c r="AP791" s="20" t="e">
        <f>VLOOKUP(C791,#REF!,4,0)</f>
        <v>#REF!</v>
      </c>
      <c r="AQ791" s="1">
        <f>IFERROR(VLOOKUP(AF791,#REF!,6,0),IF(AJ791&gt;1,AJ791-1,AJ791))</f>
        <v>0</v>
      </c>
      <c r="AR791" s="1">
        <f>IFERROR(VLOOKUP(AF791,#REF!,24,0),0)</f>
        <v>0</v>
      </c>
      <c r="AS791" s="1" t="e">
        <f t="shared" si="53"/>
        <v>#VALUE!</v>
      </c>
      <c r="AT791" s="1" t="e">
        <f t="shared" si="54"/>
        <v>#VALUE!</v>
      </c>
      <c r="AU791" s="1" t="e">
        <f t="shared" si="55"/>
        <v>#VALUE!</v>
      </c>
      <c r="AV791" s="21">
        <f t="shared" si="56"/>
        <v>0</v>
      </c>
      <c r="AW791" s="21" cm="1">
        <f t="array" ref="AW791">IF(L791="DATN",0,IF(L791="DA",IF(LEN(Q791)=0,0,0.2),IF(L791="TN",IF(H791="KSCQ",1,1.5), _xlfn.SWITCH(H791,"CN",1.5,"KSCQ",1.5,"CTTT",2,"HEDSPI",1.8,"Viet-Phap",1.8,"KSTN",1.8,"ThSKH",2,"ThSKT",2,"SIE",2,"LATS",2,"KSCLC",1.8,0))))</f>
        <v>0</v>
      </c>
      <c r="AX791" s="1">
        <f t="shared" si="57"/>
        <v>0</v>
      </c>
      <c r="AY791" s="1" t="b">
        <f t="shared" si="58"/>
        <v>1</v>
      </c>
      <c r="AZ791" s="1" t="e">
        <f t="shared" si="59"/>
        <v>#REF!</v>
      </c>
    </row>
    <row r="792" spans="32:52" ht="15.75" customHeight="1" x14ac:dyDescent="0.2">
      <c r="AF792" s="16">
        <f t="shared" si="45"/>
        <v>0</v>
      </c>
      <c r="AG792" s="17">
        <f t="shared" si="46"/>
        <v>1</v>
      </c>
      <c r="AH792" s="17" t="e">
        <f t="shared" si="47"/>
        <v>#VALUE!</v>
      </c>
      <c r="AI792" s="18" t="e">
        <f>IFERROR(IF(L792="DA",0,IF(L792="TN",VALUE(LEFT(RIGHT(F792,4),1)),IFERROR(VLOOKUP(C792,#REF!,3,0),VLOOKUP(VALUE(C792),#REF!,3,0))*AG792)),AM792+AN792+AO792)</f>
        <v>#VALUE!</v>
      </c>
      <c r="AJ792" s="18">
        <f t="shared" si="48"/>
        <v>0</v>
      </c>
      <c r="AK792" s="19">
        <f t="shared" si="49"/>
        <v>0</v>
      </c>
      <c r="AM792" s="4" t="e">
        <f t="shared" si="50"/>
        <v>#VALUE!</v>
      </c>
      <c r="AN792" s="4" t="e">
        <f t="shared" si="51"/>
        <v>#VALUE!</v>
      </c>
      <c r="AO792" s="1" t="e">
        <f t="shared" si="52"/>
        <v>#VALUE!</v>
      </c>
      <c r="AP792" s="20" t="e">
        <f>VLOOKUP(C792,#REF!,4,0)</f>
        <v>#REF!</v>
      </c>
      <c r="AQ792" s="1">
        <f>IFERROR(VLOOKUP(AF792,#REF!,6,0),IF(AJ792&gt;1,AJ792-1,AJ792))</f>
        <v>0</v>
      </c>
      <c r="AR792" s="1">
        <f>IFERROR(VLOOKUP(AF792,#REF!,24,0),0)</f>
        <v>0</v>
      </c>
      <c r="AS792" s="1" t="e">
        <f t="shared" si="53"/>
        <v>#VALUE!</v>
      </c>
      <c r="AT792" s="1" t="e">
        <f t="shared" si="54"/>
        <v>#VALUE!</v>
      </c>
      <c r="AU792" s="1" t="e">
        <f t="shared" si="55"/>
        <v>#VALUE!</v>
      </c>
      <c r="AV792" s="21">
        <f t="shared" si="56"/>
        <v>0</v>
      </c>
      <c r="AW792" s="21" cm="1">
        <f t="array" ref="AW792">IF(L792="DATN",0,IF(L792="DA",IF(LEN(Q792)=0,0,0.2),IF(L792="TN",IF(H792="KSCQ",1,1.5), _xlfn.SWITCH(H792,"CN",1.5,"KSCQ",1.5,"CTTT",2,"HEDSPI",1.8,"Viet-Phap",1.8,"KSTN",1.8,"ThSKH",2,"ThSKT",2,"SIE",2,"LATS",2,"KSCLC",1.8,0))))</f>
        <v>0</v>
      </c>
      <c r="AX792" s="1">
        <f t="shared" si="57"/>
        <v>0</v>
      </c>
      <c r="AY792" s="1" t="b">
        <f t="shared" si="58"/>
        <v>1</v>
      </c>
      <c r="AZ792" s="1" t="e">
        <f t="shared" si="59"/>
        <v>#REF!</v>
      </c>
    </row>
    <row r="793" spans="32:52" ht="15.75" customHeight="1" x14ac:dyDescent="0.2">
      <c r="AF793" s="16">
        <f t="shared" si="45"/>
        <v>0</v>
      </c>
      <c r="AG793" s="17">
        <f t="shared" si="46"/>
        <v>1</v>
      </c>
      <c r="AH793" s="17" t="e">
        <f t="shared" si="47"/>
        <v>#VALUE!</v>
      </c>
      <c r="AI793" s="18" t="e">
        <f>IFERROR(IF(L793="DA",0,IF(L793="TN",VALUE(LEFT(RIGHT(F793,4),1)),IFERROR(VLOOKUP(C793,#REF!,3,0),VLOOKUP(VALUE(C793),#REF!,3,0))*AG793)),AM793+AN793+AO793)</f>
        <v>#VALUE!</v>
      </c>
      <c r="AJ793" s="18">
        <f t="shared" si="48"/>
        <v>0</v>
      </c>
      <c r="AK793" s="19">
        <f t="shared" si="49"/>
        <v>0</v>
      </c>
      <c r="AM793" s="4" t="e">
        <f t="shared" si="50"/>
        <v>#VALUE!</v>
      </c>
      <c r="AN793" s="4" t="e">
        <f t="shared" si="51"/>
        <v>#VALUE!</v>
      </c>
      <c r="AO793" s="1" t="e">
        <f t="shared" si="52"/>
        <v>#VALUE!</v>
      </c>
      <c r="AP793" s="20" t="e">
        <f>VLOOKUP(C793,#REF!,4,0)</f>
        <v>#REF!</v>
      </c>
      <c r="AQ793" s="1">
        <f>IFERROR(VLOOKUP(AF793,#REF!,6,0),IF(AJ793&gt;1,AJ793-1,AJ793))</f>
        <v>0</v>
      </c>
      <c r="AR793" s="1">
        <f>IFERROR(VLOOKUP(AF793,#REF!,24,0),0)</f>
        <v>0</v>
      </c>
      <c r="AS793" s="1" t="e">
        <f t="shared" si="53"/>
        <v>#VALUE!</v>
      </c>
      <c r="AT793" s="1" t="e">
        <f t="shared" si="54"/>
        <v>#VALUE!</v>
      </c>
      <c r="AU793" s="1" t="e">
        <f t="shared" si="55"/>
        <v>#VALUE!</v>
      </c>
      <c r="AV793" s="21">
        <f t="shared" si="56"/>
        <v>0</v>
      </c>
      <c r="AW793" s="21" cm="1">
        <f t="array" ref="AW793">IF(L793="DATN",0,IF(L793="DA",IF(LEN(Q793)=0,0,0.2),IF(L793="TN",IF(H793="KSCQ",1,1.5), _xlfn.SWITCH(H793,"CN",1.5,"KSCQ",1.5,"CTTT",2,"HEDSPI",1.8,"Viet-Phap",1.8,"KSTN",1.8,"ThSKH",2,"ThSKT",2,"SIE",2,"LATS",2,"KSCLC",1.8,0))))</f>
        <v>0</v>
      </c>
      <c r="AX793" s="1">
        <f t="shared" si="57"/>
        <v>0</v>
      </c>
      <c r="AY793" s="1" t="b">
        <f t="shared" si="58"/>
        <v>1</v>
      </c>
      <c r="AZ793" s="1" t="e">
        <f t="shared" si="59"/>
        <v>#REF!</v>
      </c>
    </row>
    <row r="794" spans="32:52" ht="15.75" customHeight="1" x14ac:dyDescent="0.2">
      <c r="AF794" s="16">
        <f t="shared" si="45"/>
        <v>0</v>
      </c>
      <c r="AG794" s="17">
        <f t="shared" si="46"/>
        <v>1</v>
      </c>
      <c r="AH794" s="17" t="e">
        <f t="shared" si="47"/>
        <v>#VALUE!</v>
      </c>
      <c r="AI794" s="18" t="e">
        <f>IFERROR(IF(L794="DA",0,IF(L794="TN",VALUE(LEFT(RIGHT(F794,4),1)),IFERROR(VLOOKUP(C794,#REF!,3,0),VLOOKUP(VALUE(C794),#REF!,3,0))*AG794)),AM794+AN794+AO794)</f>
        <v>#VALUE!</v>
      </c>
      <c r="AJ794" s="18">
        <f t="shared" si="48"/>
        <v>0</v>
      </c>
      <c r="AK794" s="19">
        <f t="shared" si="49"/>
        <v>0</v>
      </c>
      <c r="AM794" s="4" t="e">
        <f t="shared" si="50"/>
        <v>#VALUE!</v>
      </c>
      <c r="AN794" s="4" t="e">
        <f t="shared" si="51"/>
        <v>#VALUE!</v>
      </c>
      <c r="AO794" s="1" t="e">
        <f t="shared" si="52"/>
        <v>#VALUE!</v>
      </c>
      <c r="AP794" s="20" t="e">
        <f>VLOOKUP(C794,#REF!,4,0)</f>
        <v>#REF!</v>
      </c>
      <c r="AQ794" s="1">
        <f>IFERROR(VLOOKUP(AF794,#REF!,6,0),IF(AJ794&gt;1,AJ794-1,AJ794))</f>
        <v>0</v>
      </c>
      <c r="AR794" s="1">
        <f>IFERROR(VLOOKUP(AF794,#REF!,24,0),0)</f>
        <v>0</v>
      </c>
      <c r="AS794" s="1" t="e">
        <f t="shared" si="53"/>
        <v>#VALUE!</v>
      </c>
      <c r="AT794" s="1" t="e">
        <f t="shared" si="54"/>
        <v>#VALUE!</v>
      </c>
      <c r="AU794" s="1" t="e">
        <f t="shared" si="55"/>
        <v>#VALUE!</v>
      </c>
      <c r="AV794" s="21">
        <f t="shared" si="56"/>
        <v>0</v>
      </c>
      <c r="AW794" s="21" cm="1">
        <f t="array" ref="AW794">IF(L794="DATN",0,IF(L794="DA",IF(LEN(Q794)=0,0,0.2),IF(L794="TN",IF(H794="KSCQ",1,1.5), _xlfn.SWITCH(H794,"CN",1.5,"KSCQ",1.5,"CTTT",2,"HEDSPI",1.8,"Viet-Phap",1.8,"KSTN",1.8,"ThSKH",2,"ThSKT",2,"SIE",2,"LATS",2,"KSCLC",1.8,0))))</f>
        <v>0</v>
      </c>
      <c r="AX794" s="1">
        <f t="shared" si="57"/>
        <v>0</v>
      </c>
      <c r="AY794" s="1" t="b">
        <f t="shared" si="58"/>
        <v>1</v>
      </c>
      <c r="AZ794" s="1" t="e">
        <f t="shared" si="59"/>
        <v>#REF!</v>
      </c>
    </row>
    <row r="795" spans="32:52" ht="15.75" customHeight="1" x14ac:dyDescent="0.2">
      <c r="AF795" s="16">
        <f t="shared" si="45"/>
        <v>0</v>
      </c>
      <c r="AG795" s="17">
        <f t="shared" si="46"/>
        <v>1</v>
      </c>
      <c r="AH795" s="17" t="e">
        <f t="shared" si="47"/>
        <v>#VALUE!</v>
      </c>
      <c r="AI795" s="18" t="e">
        <f>IFERROR(IF(L795="DA",0,IF(L795="TN",VALUE(LEFT(RIGHT(F795,4),1)),IFERROR(VLOOKUP(C795,#REF!,3,0),VLOOKUP(VALUE(C795),#REF!,3,0))*AG795)),AM795+AN795+AO795)</f>
        <v>#VALUE!</v>
      </c>
      <c r="AJ795" s="18">
        <f t="shared" si="48"/>
        <v>0</v>
      </c>
      <c r="AK795" s="19">
        <f t="shared" si="49"/>
        <v>0</v>
      </c>
      <c r="AM795" s="4" t="e">
        <f t="shared" si="50"/>
        <v>#VALUE!</v>
      </c>
      <c r="AN795" s="4" t="e">
        <f t="shared" si="51"/>
        <v>#VALUE!</v>
      </c>
      <c r="AO795" s="1" t="e">
        <f t="shared" si="52"/>
        <v>#VALUE!</v>
      </c>
      <c r="AP795" s="20" t="e">
        <f>VLOOKUP(C795,#REF!,4,0)</f>
        <v>#REF!</v>
      </c>
      <c r="AQ795" s="1">
        <f>IFERROR(VLOOKUP(AF795,#REF!,6,0),IF(AJ795&gt;1,AJ795-1,AJ795))</f>
        <v>0</v>
      </c>
      <c r="AR795" s="1">
        <f>IFERROR(VLOOKUP(AF795,#REF!,24,0),0)</f>
        <v>0</v>
      </c>
      <c r="AS795" s="1" t="e">
        <f t="shared" si="53"/>
        <v>#VALUE!</v>
      </c>
      <c r="AT795" s="1" t="e">
        <f t="shared" si="54"/>
        <v>#VALUE!</v>
      </c>
      <c r="AU795" s="1" t="e">
        <f t="shared" si="55"/>
        <v>#VALUE!</v>
      </c>
      <c r="AV795" s="21">
        <f t="shared" si="56"/>
        <v>0</v>
      </c>
      <c r="AW795" s="21" cm="1">
        <f t="array" ref="AW795">IF(L795="DATN",0,IF(L795="DA",IF(LEN(Q795)=0,0,0.2),IF(L795="TN",IF(H795="KSCQ",1,1.5), _xlfn.SWITCH(H795,"CN",1.5,"KSCQ",1.5,"CTTT",2,"HEDSPI",1.8,"Viet-Phap",1.8,"KSTN",1.8,"ThSKH",2,"ThSKT",2,"SIE",2,"LATS",2,"KSCLC",1.8,0))))</f>
        <v>0</v>
      </c>
      <c r="AX795" s="1">
        <f t="shared" si="57"/>
        <v>0</v>
      </c>
      <c r="AY795" s="1" t="b">
        <f t="shared" si="58"/>
        <v>1</v>
      </c>
      <c r="AZ795" s="1" t="e">
        <f t="shared" si="59"/>
        <v>#REF!</v>
      </c>
    </row>
    <row r="796" spans="32:52" ht="15.75" customHeight="1" x14ac:dyDescent="0.2">
      <c r="AF796" s="16">
        <f t="shared" si="45"/>
        <v>0</v>
      </c>
      <c r="AG796" s="17">
        <f t="shared" si="46"/>
        <v>1</v>
      </c>
      <c r="AH796" s="17" t="e">
        <f t="shared" si="47"/>
        <v>#VALUE!</v>
      </c>
      <c r="AI796" s="18" t="e">
        <f>IFERROR(IF(L796="DA",0,IF(L796="TN",VALUE(LEFT(RIGHT(F796,4),1)),IFERROR(VLOOKUP(C796,#REF!,3,0),VLOOKUP(VALUE(C796),#REF!,3,0))*AG796)),AM796+AN796+AO796)</f>
        <v>#VALUE!</v>
      </c>
      <c r="AJ796" s="18">
        <f t="shared" si="48"/>
        <v>0</v>
      </c>
      <c r="AK796" s="19">
        <f t="shared" si="49"/>
        <v>0</v>
      </c>
      <c r="AM796" s="4" t="e">
        <f t="shared" si="50"/>
        <v>#VALUE!</v>
      </c>
      <c r="AN796" s="4" t="e">
        <f t="shared" si="51"/>
        <v>#VALUE!</v>
      </c>
      <c r="AO796" s="1" t="e">
        <f t="shared" si="52"/>
        <v>#VALUE!</v>
      </c>
      <c r="AP796" s="20" t="e">
        <f>VLOOKUP(C796,#REF!,4,0)</f>
        <v>#REF!</v>
      </c>
      <c r="AQ796" s="1">
        <f>IFERROR(VLOOKUP(AF796,#REF!,6,0),IF(AJ796&gt;1,AJ796-1,AJ796))</f>
        <v>0</v>
      </c>
      <c r="AR796" s="1">
        <f>IFERROR(VLOOKUP(AF796,#REF!,24,0),0)</f>
        <v>0</v>
      </c>
      <c r="AS796" s="1" t="e">
        <f t="shared" si="53"/>
        <v>#VALUE!</v>
      </c>
      <c r="AT796" s="1" t="e">
        <f t="shared" si="54"/>
        <v>#VALUE!</v>
      </c>
      <c r="AU796" s="1" t="e">
        <f t="shared" si="55"/>
        <v>#VALUE!</v>
      </c>
      <c r="AV796" s="21">
        <f t="shared" si="56"/>
        <v>0</v>
      </c>
      <c r="AW796" s="21" cm="1">
        <f t="array" ref="AW796">IF(L796="DATN",0,IF(L796="DA",IF(LEN(Q796)=0,0,0.2),IF(L796="TN",IF(H796="KSCQ",1,1.5), _xlfn.SWITCH(H796,"CN",1.5,"KSCQ",1.5,"CTTT",2,"HEDSPI",1.8,"Viet-Phap",1.8,"KSTN",1.8,"ThSKH",2,"ThSKT",2,"SIE",2,"LATS",2,"KSCLC",1.8,0))))</f>
        <v>0</v>
      </c>
      <c r="AX796" s="1">
        <f t="shared" si="57"/>
        <v>0</v>
      </c>
      <c r="AY796" s="1" t="b">
        <f t="shared" si="58"/>
        <v>1</v>
      </c>
      <c r="AZ796" s="1" t="e">
        <f t="shared" si="59"/>
        <v>#REF!</v>
      </c>
    </row>
    <row r="797" spans="32:52" ht="15.75" customHeight="1" x14ac:dyDescent="0.2">
      <c r="AF797" s="16">
        <f t="shared" si="45"/>
        <v>0</v>
      </c>
      <c r="AG797" s="17">
        <f t="shared" si="46"/>
        <v>1</v>
      </c>
      <c r="AH797" s="17" t="e">
        <f t="shared" si="47"/>
        <v>#VALUE!</v>
      </c>
      <c r="AI797" s="18" t="e">
        <f>IFERROR(IF(L797="DA",0,IF(L797="TN",VALUE(LEFT(RIGHT(F797,4),1)),IFERROR(VLOOKUP(C797,#REF!,3,0),VLOOKUP(VALUE(C797),#REF!,3,0))*AG797)),AM797+AN797+AO797)</f>
        <v>#VALUE!</v>
      </c>
      <c r="AJ797" s="18">
        <f t="shared" si="48"/>
        <v>0</v>
      </c>
      <c r="AK797" s="19">
        <f t="shared" si="49"/>
        <v>0</v>
      </c>
      <c r="AM797" s="4" t="e">
        <f t="shared" si="50"/>
        <v>#VALUE!</v>
      </c>
      <c r="AN797" s="4" t="e">
        <f t="shared" si="51"/>
        <v>#VALUE!</v>
      </c>
      <c r="AO797" s="1" t="e">
        <f t="shared" si="52"/>
        <v>#VALUE!</v>
      </c>
      <c r="AP797" s="20" t="e">
        <f>VLOOKUP(C797,#REF!,4,0)</f>
        <v>#REF!</v>
      </c>
      <c r="AQ797" s="1">
        <f>IFERROR(VLOOKUP(AF797,#REF!,6,0),IF(AJ797&gt;1,AJ797-1,AJ797))</f>
        <v>0</v>
      </c>
      <c r="AR797" s="1">
        <f>IFERROR(VLOOKUP(AF797,#REF!,24,0),0)</f>
        <v>0</v>
      </c>
      <c r="AS797" s="1" t="e">
        <f t="shared" si="53"/>
        <v>#VALUE!</v>
      </c>
      <c r="AT797" s="1" t="e">
        <f t="shared" si="54"/>
        <v>#VALUE!</v>
      </c>
      <c r="AU797" s="1" t="e">
        <f t="shared" si="55"/>
        <v>#VALUE!</v>
      </c>
      <c r="AV797" s="21">
        <f t="shared" si="56"/>
        <v>0</v>
      </c>
      <c r="AW797" s="21" cm="1">
        <f t="array" ref="AW797">IF(L797="DATN",0,IF(L797="DA",IF(LEN(Q797)=0,0,0.2),IF(L797="TN",IF(H797="KSCQ",1,1.5), _xlfn.SWITCH(H797,"CN",1.5,"KSCQ",1.5,"CTTT",2,"HEDSPI",1.8,"Viet-Phap",1.8,"KSTN",1.8,"ThSKH",2,"ThSKT",2,"SIE",2,"LATS",2,"KSCLC",1.8,0))))</f>
        <v>0</v>
      </c>
      <c r="AX797" s="1">
        <f t="shared" si="57"/>
        <v>0</v>
      </c>
      <c r="AY797" s="1" t="b">
        <f t="shared" si="58"/>
        <v>1</v>
      </c>
      <c r="AZ797" s="1" t="e">
        <f t="shared" si="59"/>
        <v>#REF!</v>
      </c>
    </row>
    <row r="798" spans="32:52" ht="15.75" customHeight="1" x14ac:dyDescent="0.2">
      <c r="AF798" s="16">
        <f t="shared" si="45"/>
        <v>0</v>
      </c>
      <c r="AG798" s="17">
        <f t="shared" si="46"/>
        <v>1</v>
      </c>
      <c r="AH798" s="17" t="e">
        <f t="shared" si="47"/>
        <v>#VALUE!</v>
      </c>
      <c r="AI798" s="18" t="e">
        <f>IFERROR(IF(L798="DA",0,IF(L798="TN",VALUE(LEFT(RIGHT(F798,4),1)),IFERROR(VLOOKUP(C798,#REF!,3,0),VLOOKUP(VALUE(C798),#REF!,3,0))*AG798)),AM798+AN798+AO798)</f>
        <v>#VALUE!</v>
      </c>
      <c r="AJ798" s="18">
        <f t="shared" si="48"/>
        <v>0</v>
      </c>
      <c r="AK798" s="19">
        <f t="shared" si="49"/>
        <v>0</v>
      </c>
      <c r="AM798" s="4" t="e">
        <f t="shared" si="50"/>
        <v>#VALUE!</v>
      </c>
      <c r="AN798" s="4" t="e">
        <f t="shared" si="51"/>
        <v>#VALUE!</v>
      </c>
      <c r="AO798" s="1" t="e">
        <f t="shared" si="52"/>
        <v>#VALUE!</v>
      </c>
      <c r="AP798" s="20" t="e">
        <f>VLOOKUP(C798,#REF!,4,0)</f>
        <v>#REF!</v>
      </c>
      <c r="AQ798" s="1">
        <f>IFERROR(VLOOKUP(AF798,#REF!,6,0),IF(AJ798&gt;1,AJ798-1,AJ798))</f>
        <v>0</v>
      </c>
      <c r="AR798" s="1">
        <f>IFERROR(VLOOKUP(AF798,#REF!,24,0),0)</f>
        <v>0</v>
      </c>
      <c r="AS798" s="1" t="e">
        <f t="shared" si="53"/>
        <v>#VALUE!</v>
      </c>
      <c r="AT798" s="1" t="e">
        <f t="shared" si="54"/>
        <v>#VALUE!</v>
      </c>
      <c r="AU798" s="1" t="e">
        <f t="shared" si="55"/>
        <v>#VALUE!</v>
      </c>
      <c r="AV798" s="21">
        <f t="shared" si="56"/>
        <v>0</v>
      </c>
      <c r="AW798" s="21" cm="1">
        <f t="array" ref="AW798">IF(L798="DATN",0,IF(L798="DA",IF(LEN(Q798)=0,0,0.2),IF(L798="TN",IF(H798="KSCQ",1,1.5), _xlfn.SWITCH(H798,"CN",1.5,"KSCQ",1.5,"CTTT",2,"HEDSPI",1.8,"Viet-Phap",1.8,"KSTN",1.8,"ThSKH",2,"ThSKT",2,"SIE",2,"LATS",2,"KSCLC",1.8,0))))</f>
        <v>0</v>
      </c>
      <c r="AX798" s="1">
        <f t="shared" si="57"/>
        <v>0</v>
      </c>
      <c r="AY798" s="1" t="b">
        <f t="shared" si="58"/>
        <v>1</v>
      </c>
      <c r="AZ798" s="1" t="e">
        <f t="shared" si="59"/>
        <v>#REF!</v>
      </c>
    </row>
    <row r="799" spans="32:52" ht="15.75" customHeight="1" x14ac:dyDescent="0.2">
      <c r="AF799" s="16">
        <f t="shared" si="45"/>
        <v>0</v>
      </c>
      <c r="AG799" s="17">
        <f t="shared" si="46"/>
        <v>1</v>
      </c>
      <c r="AH799" s="17" t="e">
        <f t="shared" si="47"/>
        <v>#VALUE!</v>
      </c>
      <c r="AI799" s="18" t="e">
        <f>IFERROR(IF(L799="DA",0,IF(L799="TN",VALUE(LEFT(RIGHT(F799,4),1)),IFERROR(VLOOKUP(C799,#REF!,3,0),VLOOKUP(VALUE(C799),#REF!,3,0))*AG799)),AM799+AN799+AO799)</f>
        <v>#VALUE!</v>
      </c>
      <c r="AJ799" s="18">
        <f t="shared" si="48"/>
        <v>0</v>
      </c>
      <c r="AK799" s="19">
        <f t="shared" si="49"/>
        <v>0</v>
      </c>
      <c r="AM799" s="4" t="e">
        <f t="shared" si="50"/>
        <v>#VALUE!</v>
      </c>
      <c r="AN799" s="4" t="e">
        <f t="shared" si="51"/>
        <v>#VALUE!</v>
      </c>
      <c r="AO799" s="1" t="e">
        <f t="shared" si="52"/>
        <v>#VALUE!</v>
      </c>
      <c r="AP799" s="20" t="e">
        <f>VLOOKUP(C799,#REF!,4,0)</f>
        <v>#REF!</v>
      </c>
      <c r="AQ799" s="1">
        <f>IFERROR(VLOOKUP(AF799,#REF!,6,0),IF(AJ799&gt;1,AJ799-1,AJ799))</f>
        <v>0</v>
      </c>
      <c r="AR799" s="1">
        <f>IFERROR(VLOOKUP(AF799,#REF!,24,0),0)</f>
        <v>0</v>
      </c>
      <c r="AS799" s="1" t="e">
        <f t="shared" si="53"/>
        <v>#VALUE!</v>
      </c>
      <c r="AT799" s="1" t="e">
        <f t="shared" si="54"/>
        <v>#VALUE!</v>
      </c>
      <c r="AU799" s="1" t="e">
        <f t="shared" si="55"/>
        <v>#VALUE!</v>
      </c>
      <c r="AV799" s="21">
        <f t="shared" si="56"/>
        <v>0</v>
      </c>
      <c r="AW799" s="21" cm="1">
        <f t="array" ref="AW799">IF(L799="DATN",0,IF(L799="DA",IF(LEN(Q799)=0,0,0.2),IF(L799="TN",IF(H799="KSCQ",1,1.5), _xlfn.SWITCH(H799,"CN",1.5,"KSCQ",1.5,"CTTT",2,"HEDSPI",1.8,"Viet-Phap",1.8,"KSTN",1.8,"ThSKH",2,"ThSKT",2,"SIE",2,"LATS",2,"KSCLC",1.8,0))))</f>
        <v>0</v>
      </c>
      <c r="AX799" s="1">
        <f t="shared" si="57"/>
        <v>0</v>
      </c>
      <c r="AY799" s="1" t="b">
        <f t="shared" si="58"/>
        <v>1</v>
      </c>
      <c r="AZ799" s="1" t="e">
        <f t="shared" si="59"/>
        <v>#REF!</v>
      </c>
    </row>
    <row r="800" spans="32:52" ht="15.75" customHeight="1" x14ac:dyDescent="0.2">
      <c r="AF800" s="16">
        <f t="shared" si="45"/>
        <v>0</v>
      </c>
      <c r="AG800" s="17">
        <f t="shared" si="46"/>
        <v>1</v>
      </c>
      <c r="AH800" s="17" t="e">
        <f t="shared" si="47"/>
        <v>#VALUE!</v>
      </c>
      <c r="AI800" s="18" t="e">
        <f>IFERROR(IF(L800="DA",0,IF(L800="TN",VALUE(LEFT(RIGHT(F800,4),1)),IFERROR(VLOOKUP(C800,#REF!,3,0),VLOOKUP(VALUE(C800),#REF!,3,0))*AG800)),AM800+AN800+AO800)</f>
        <v>#VALUE!</v>
      </c>
      <c r="AJ800" s="18">
        <f t="shared" si="48"/>
        <v>0</v>
      </c>
      <c r="AK800" s="19">
        <f t="shared" si="49"/>
        <v>0</v>
      </c>
      <c r="AM800" s="4" t="e">
        <f t="shared" si="50"/>
        <v>#VALUE!</v>
      </c>
      <c r="AN800" s="4" t="e">
        <f t="shared" si="51"/>
        <v>#VALUE!</v>
      </c>
      <c r="AO800" s="1" t="e">
        <f t="shared" si="52"/>
        <v>#VALUE!</v>
      </c>
      <c r="AP800" s="20" t="e">
        <f>VLOOKUP(C800,#REF!,4,0)</f>
        <v>#REF!</v>
      </c>
      <c r="AQ800" s="1">
        <f>IFERROR(VLOOKUP(AF800,#REF!,6,0),IF(AJ800&gt;1,AJ800-1,AJ800))</f>
        <v>0</v>
      </c>
      <c r="AR800" s="1">
        <f>IFERROR(VLOOKUP(AF800,#REF!,24,0),0)</f>
        <v>0</v>
      </c>
      <c r="AS800" s="1" t="e">
        <f t="shared" si="53"/>
        <v>#VALUE!</v>
      </c>
      <c r="AT800" s="1" t="e">
        <f t="shared" si="54"/>
        <v>#VALUE!</v>
      </c>
      <c r="AU800" s="1" t="e">
        <f t="shared" si="55"/>
        <v>#VALUE!</v>
      </c>
      <c r="AV800" s="21">
        <f t="shared" si="56"/>
        <v>0</v>
      </c>
      <c r="AW800" s="21" cm="1">
        <f t="array" ref="AW800">IF(L800="DATN",0,IF(L800="DA",IF(LEN(Q800)=0,0,0.2),IF(L800="TN",IF(H800="KSCQ",1,1.5), _xlfn.SWITCH(H800,"CN",1.5,"KSCQ",1.5,"CTTT",2,"HEDSPI",1.8,"Viet-Phap",1.8,"KSTN",1.8,"ThSKH",2,"ThSKT",2,"SIE",2,"LATS",2,"KSCLC",1.8,0))))</f>
        <v>0</v>
      </c>
      <c r="AX800" s="1">
        <f t="shared" si="57"/>
        <v>0</v>
      </c>
      <c r="AY800" s="1" t="b">
        <f t="shared" si="58"/>
        <v>1</v>
      </c>
      <c r="AZ800" s="1" t="e">
        <f t="shared" si="59"/>
        <v>#REF!</v>
      </c>
    </row>
    <row r="801" spans="32:52" ht="15.75" customHeight="1" x14ac:dyDescent="0.2">
      <c r="AF801" s="16">
        <f t="shared" si="45"/>
        <v>0</v>
      </c>
      <c r="AG801" s="17">
        <f t="shared" si="46"/>
        <v>1</v>
      </c>
      <c r="AH801" s="17" t="e">
        <f t="shared" si="47"/>
        <v>#VALUE!</v>
      </c>
      <c r="AI801" s="18" t="e">
        <f>IFERROR(IF(L801="DA",0,IF(L801="TN",VALUE(LEFT(RIGHT(F801,4),1)),IFERROR(VLOOKUP(C801,#REF!,3,0),VLOOKUP(VALUE(C801),#REF!,3,0))*AG801)),AM801+AN801+AO801)</f>
        <v>#VALUE!</v>
      </c>
      <c r="AJ801" s="18">
        <f t="shared" si="48"/>
        <v>0</v>
      </c>
      <c r="AK801" s="19">
        <f t="shared" si="49"/>
        <v>0</v>
      </c>
      <c r="AM801" s="4" t="e">
        <f t="shared" si="50"/>
        <v>#VALUE!</v>
      </c>
      <c r="AN801" s="4" t="e">
        <f t="shared" si="51"/>
        <v>#VALUE!</v>
      </c>
      <c r="AO801" s="1" t="e">
        <f t="shared" si="52"/>
        <v>#VALUE!</v>
      </c>
      <c r="AP801" s="20" t="e">
        <f>VLOOKUP(C801,#REF!,4,0)</f>
        <v>#REF!</v>
      </c>
      <c r="AQ801" s="1">
        <f>IFERROR(VLOOKUP(AF801,#REF!,6,0),IF(AJ801&gt;1,AJ801-1,AJ801))</f>
        <v>0</v>
      </c>
      <c r="AR801" s="1">
        <f>IFERROR(VLOOKUP(AF801,#REF!,24,0),0)</f>
        <v>0</v>
      </c>
      <c r="AS801" s="1" t="e">
        <f t="shared" si="53"/>
        <v>#VALUE!</v>
      </c>
      <c r="AT801" s="1" t="e">
        <f t="shared" si="54"/>
        <v>#VALUE!</v>
      </c>
      <c r="AU801" s="1" t="e">
        <f t="shared" si="55"/>
        <v>#VALUE!</v>
      </c>
      <c r="AV801" s="21">
        <f t="shared" si="56"/>
        <v>0</v>
      </c>
      <c r="AW801" s="21" cm="1">
        <f t="array" ref="AW801">IF(L801="DATN",0,IF(L801="DA",IF(LEN(Q801)=0,0,0.2),IF(L801="TN",IF(H801="KSCQ",1,1.5), _xlfn.SWITCH(H801,"CN",1.5,"KSCQ",1.5,"CTTT",2,"HEDSPI",1.8,"Viet-Phap",1.8,"KSTN",1.8,"ThSKH",2,"ThSKT",2,"SIE",2,"LATS",2,"KSCLC",1.8,0))))</f>
        <v>0</v>
      </c>
      <c r="AX801" s="1">
        <f t="shared" si="57"/>
        <v>0</v>
      </c>
      <c r="AY801" s="1" t="b">
        <f t="shared" si="58"/>
        <v>1</v>
      </c>
      <c r="AZ801" s="1" t="e">
        <f t="shared" si="59"/>
        <v>#REF!</v>
      </c>
    </row>
    <row r="802" spans="32:52" ht="15.75" customHeight="1" x14ac:dyDescent="0.2">
      <c r="AF802" s="16">
        <f t="shared" si="45"/>
        <v>0</v>
      </c>
      <c r="AG802" s="17">
        <f t="shared" si="46"/>
        <v>1</v>
      </c>
      <c r="AH802" s="17" t="e">
        <f t="shared" si="47"/>
        <v>#VALUE!</v>
      </c>
      <c r="AI802" s="18" t="e">
        <f>IFERROR(IF(L802="DA",0,IF(L802="TN",VALUE(LEFT(RIGHT(F802,4),1)),IFERROR(VLOOKUP(C802,#REF!,3,0),VLOOKUP(VALUE(C802),#REF!,3,0))*AG802)),AM802+AN802+AO802)</f>
        <v>#VALUE!</v>
      </c>
      <c r="AJ802" s="18">
        <f t="shared" si="48"/>
        <v>0</v>
      </c>
      <c r="AK802" s="19">
        <f t="shared" si="49"/>
        <v>0</v>
      </c>
      <c r="AM802" s="4" t="e">
        <f t="shared" si="50"/>
        <v>#VALUE!</v>
      </c>
      <c r="AN802" s="4" t="e">
        <f t="shared" si="51"/>
        <v>#VALUE!</v>
      </c>
      <c r="AO802" s="1" t="e">
        <f t="shared" si="52"/>
        <v>#VALUE!</v>
      </c>
      <c r="AP802" s="20" t="e">
        <f>VLOOKUP(C802,#REF!,4,0)</f>
        <v>#REF!</v>
      </c>
      <c r="AQ802" s="1">
        <f>IFERROR(VLOOKUP(AF802,#REF!,6,0),IF(AJ802&gt;1,AJ802-1,AJ802))</f>
        <v>0</v>
      </c>
      <c r="AR802" s="1">
        <f>IFERROR(VLOOKUP(AF802,#REF!,24,0),0)</f>
        <v>0</v>
      </c>
      <c r="AS802" s="1" t="e">
        <f t="shared" si="53"/>
        <v>#VALUE!</v>
      </c>
      <c r="AT802" s="1" t="e">
        <f t="shared" si="54"/>
        <v>#VALUE!</v>
      </c>
      <c r="AU802" s="1" t="e">
        <f t="shared" si="55"/>
        <v>#VALUE!</v>
      </c>
      <c r="AV802" s="21">
        <f t="shared" si="56"/>
        <v>0</v>
      </c>
      <c r="AW802" s="21" cm="1">
        <f t="array" ref="AW802">IF(L802="DATN",0,IF(L802="DA",IF(LEN(Q802)=0,0,0.2),IF(L802="TN",IF(H802="KSCQ",1,1.5), _xlfn.SWITCH(H802,"CN",1.5,"KSCQ",1.5,"CTTT",2,"HEDSPI",1.8,"Viet-Phap",1.8,"KSTN",1.8,"ThSKH",2,"ThSKT",2,"SIE",2,"LATS",2,"KSCLC",1.8,0))))</f>
        <v>0</v>
      </c>
      <c r="AX802" s="1">
        <f t="shared" si="57"/>
        <v>0</v>
      </c>
      <c r="AY802" s="1" t="b">
        <f t="shared" si="58"/>
        <v>1</v>
      </c>
      <c r="AZ802" s="1" t="e">
        <f t="shared" si="59"/>
        <v>#REF!</v>
      </c>
    </row>
    <row r="803" spans="32:52" ht="15.75" customHeight="1" x14ac:dyDescent="0.2">
      <c r="AF803" s="16">
        <f t="shared" si="45"/>
        <v>0</v>
      </c>
      <c r="AG803" s="17">
        <f t="shared" si="46"/>
        <v>1</v>
      </c>
      <c r="AH803" s="17" t="e">
        <f t="shared" si="47"/>
        <v>#VALUE!</v>
      </c>
      <c r="AI803" s="18" t="e">
        <f>IFERROR(IF(L803="DA",0,IF(L803="TN",VALUE(LEFT(RIGHT(F803,4),1)),IFERROR(VLOOKUP(C803,#REF!,3,0),VLOOKUP(VALUE(C803),#REF!,3,0))*AG803)),AM803+AN803+AO803)</f>
        <v>#VALUE!</v>
      </c>
      <c r="AJ803" s="18">
        <f t="shared" si="48"/>
        <v>0</v>
      </c>
      <c r="AK803" s="19">
        <f t="shared" si="49"/>
        <v>0</v>
      </c>
      <c r="AM803" s="4" t="e">
        <f t="shared" si="50"/>
        <v>#VALUE!</v>
      </c>
      <c r="AN803" s="4" t="e">
        <f t="shared" si="51"/>
        <v>#VALUE!</v>
      </c>
      <c r="AO803" s="1" t="e">
        <f t="shared" si="52"/>
        <v>#VALUE!</v>
      </c>
      <c r="AP803" s="20" t="e">
        <f>VLOOKUP(C803,#REF!,4,0)</f>
        <v>#REF!</v>
      </c>
      <c r="AQ803" s="1">
        <f>IFERROR(VLOOKUP(AF803,#REF!,6,0),IF(AJ803&gt;1,AJ803-1,AJ803))</f>
        <v>0</v>
      </c>
      <c r="AR803" s="1">
        <f>IFERROR(VLOOKUP(AF803,#REF!,24,0),0)</f>
        <v>0</v>
      </c>
      <c r="AS803" s="1" t="e">
        <f t="shared" si="53"/>
        <v>#VALUE!</v>
      </c>
      <c r="AT803" s="1" t="e">
        <f t="shared" si="54"/>
        <v>#VALUE!</v>
      </c>
      <c r="AU803" s="1" t="e">
        <f t="shared" si="55"/>
        <v>#VALUE!</v>
      </c>
      <c r="AV803" s="21">
        <f t="shared" si="56"/>
        <v>0</v>
      </c>
      <c r="AW803" s="21" cm="1">
        <f t="array" ref="AW803">IF(L803="DATN",0,IF(L803="DA",IF(LEN(Q803)=0,0,0.2),IF(L803="TN",IF(H803="KSCQ",1,1.5), _xlfn.SWITCH(H803,"CN",1.5,"KSCQ",1.5,"CTTT",2,"HEDSPI",1.8,"Viet-Phap",1.8,"KSTN",1.8,"ThSKH",2,"ThSKT",2,"SIE",2,"LATS",2,"KSCLC",1.8,0))))</f>
        <v>0</v>
      </c>
      <c r="AX803" s="1">
        <f t="shared" si="57"/>
        <v>0</v>
      </c>
      <c r="AY803" s="1" t="b">
        <f t="shared" si="58"/>
        <v>1</v>
      </c>
      <c r="AZ803" s="1" t="e">
        <f t="shared" si="59"/>
        <v>#REF!</v>
      </c>
    </row>
    <row r="804" spans="32:52" ht="15.75" customHeight="1" x14ac:dyDescent="0.2">
      <c r="AF804" s="16">
        <f t="shared" si="45"/>
        <v>0</v>
      </c>
      <c r="AG804" s="17">
        <f t="shared" si="46"/>
        <v>1</v>
      </c>
      <c r="AH804" s="17" t="e">
        <f t="shared" si="47"/>
        <v>#VALUE!</v>
      </c>
      <c r="AI804" s="18" t="e">
        <f>IFERROR(IF(L804="DA",0,IF(L804="TN",VALUE(LEFT(RIGHT(F804,4),1)),IFERROR(VLOOKUP(C804,#REF!,3,0),VLOOKUP(VALUE(C804),#REF!,3,0))*AG804)),AM804+AN804+AO804)</f>
        <v>#VALUE!</v>
      </c>
      <c r="AJ804" s="18">
        <f t="shared" si="48"/>
        <v>0</v>
      </c>
      <c r="AK804" s="19">
        <f t="shared" si="49"/>
        <v>0</v>
      </c>
      <c r="AM804" s="4" t="e">
        <f t="shared" si="50"/>
        <v>#VALUE!</v>
      </c>
      <c r="AN804" s="4" t="e">
        <f t="shared" si="51"/>
        <v>#VALUE!</v>
      </c>
      <c r="AO804" s="1" t="e">
        <f t="shared" si="52"/>
        <v>#VALUE!</v>
      </c>
      <c r="AP804" s="20" t="e">
        <f>VLOOKUP(C804,#REF!,4,0)</f>
        <v>#REF!</v>
      </c>
      <c r="AQ804" s="1">
        <f>IFERROR(VLOOKUP(AF804,#REF!,6,0),IF(AJ804&gt;1,AJ804-1,AJ804))</f>
        <v>0</v>
      </c>
      <c r="AR804" s="1">
        <f>IFERROR(VLOOKUP(AF804,#REF!,24,0),0)</f>
        <v>0</v>
      </c>
      <c r="AS804" s="1" t="e">
        <f t="shared" si="53"/>
        <v>#VALUE!</v>
      </c>
      <c r="AT804" s="1" t="e">
        <f t="shared" si="54"/>
        <v>#VALUE!</v>
      </c>
      <c r="AU804" s="1" t="e">
        <f t="shared" si="55"/>
        <v>#VALUE!</v>
      </c>
      <c r="AV804" s="21">
        <f t="shared" si="56"/>
        <v>0</v>
      </c>
      <c r="AW804" s="21" cm="1">
        <f t="array" ref="AW804">IF(L804="DATN",0,IF(L804="DA",IF(LEN(Q804)=0,0,0.2),IF(L804="TN",IF(H804="KSCQ",1,1.5), _xlfn.SWITCH(H804,"CN",1.5,"KSCQ",1.5,"CTTT",2,"HEDSPI",1.8,"Viet-Phap",1.8,"KSTN",1.8,"ThSKH",2,"ThSKT",2,"SIE",2,"LATS",2,"KSCLC",1.8,0))))</f>
        <v>0</v>
      </c>
      <c r="AX804" s="1">
        <f t="shared" si="57"/>
        <v>0</v>
      </c>
      <c r="AY804" s="1" t="b">
        <f t="shared" si="58"/>
        <v>1</v>
      </c>
      <c r="AZ804" s="1" t="e">
        <f t="shared" si="59"/>
        <v>#REF!</v>
      </c>
    </row>
    <row r="805" spans="32:52" ht="15.75" customHeight="1" x14ac:dyDescent="0.2">
      <c r="AF805" s="16">
        <f t="shared" si="45"/>
        <v>0</v>
      </c>
      <c r="AG805" s="17">
        <f t="shared" si="46"/>
        <v>1</v>
      </c>
      <c r="AH805" s="17" t="e">
        <f t="shared" si="47"/>
        <v>#VALUE!</v>
      </c>
      <c r="AI805" s="18" t="e">
        <f>IFERROR(IF(L805="DA",0,IF(L805="TN",VALUE(LEFT(RIGHT(F805,4),1)),IFERROR(VLOOKUP(C805,#REF!,3,0),VLOOKUP(VALUE(C805),#REF!,3,0))*AG805)),AM805+AN805+AO805)</f>
        <v>#VALUE!</v>
      </c>
      <c r="AJ805" s="18">
        <f t="shared" si="48"/>
        <v>0</v>
      </c>
      <c r="AK805" s="19">
        <f t="shared" si="49"/>
        <v>0</v>
      </c>
      <c r="AM805" s="4" t="e">
        <f t="shared" si="50"/>
        <v>#VALUE!</v>
      </c>
      <c r="AN805" s="4" t="e">
        <f t="shared" si="51"/>
        <v>#VALUE!</v>
      </c>
      <c r="AO805" s="1" t="e">
        <f t="shared" si="52"/>
        <v>#VALUE!</v>
      </c>
      <c r="AP805" s="20" t="e">
        <f>VLOOKUP(C805,#REF!,4,0)</f>
        <v>#REF!</v>
      </c>
      <c r="AQ805" s="1">
        <f>IFERROR(VLOOKUP(AF805,#REF!,6,0),IF(AJ805&gt;1,AJ805-1,AJ805))</f>
        <v>0</v>
      </c>
      <c r="AR805" s="1">
        <f>IFERROR(VLOOKUP(AF805,#REF!,24,0),0)</f>
        <v>0</v>
      </c>
      <c r="AS805" s="1" t="e">
        <f t="shared" si="53"/>
        <v>#VALUE!</v>
      </c>
      <c r="AT805" s="1" t="e">
        <f t="shared" si="54"/>
        <v>#VALUE!</v>
      </c>
      <c r="AU805" s="1" t="e">
        <f t="shared" si="55"/>
        <v>#VALUE!</v>
      </c>
      <c r="AV805" s="21">
        <f t="shared" si="56"/>
        <v>0</v>
      </c>
      <c r="AW805" s="21" cm="1">
        <f t="array" ref="AW805">IF(L805="DATN",0,IF(L805="DA",IF(LEN(Q805)=0,0,0.2),IF(L805="TN",IF(H805="KSCQ",1,1.5), _xlfn.SWITCH(H805,"CN",1.5,"KSCQ",1.5,"CTTT",2,"HEDSPI",1.8,"Viet-Phap",1.8,"KSTN",1.8,"ThSKH",2,"ThSKT",2,"SIE",2,"LATS",2,"KSCLC",1.8,0))))</f>
        <v>0</v>
      </c>
      <c r="AX805" s="1">
        <f t="shared" si="57"/>
        <v>0</v>
      </c>
      <c r="AY805" s="1" t="b">
        <f t="shared" si="58"/>
        <v>1</v>
      </c>
      <c r="AZ805" s="1" t="e">
        <f t="shared" si="59"/>
        <v>#REF!</v>
      </c>
    </row>
    <row r="806" spans="32:52" ht="15.75" customHeight="1" x14ac:dyDescent="0.2">
      <c r="AF806" s="16">
        <f t="shared" si="45"/>
        <v>0</v>
      </c>
      <c r="AG806" s="17">
        <f t="shared" si="46"/>
        <v>1</v>
      </c>
      <c r="AH806" s="17" t="e">
        <f t="shared" si="47"/>
        <v>#VALUE!</v>
      </c>
      <c r="AI806" s="18" t="e">
        <f>IFERROR(IF(L806="DA",0,IF(L806="TN",VALUE(LEFT(RIGHT(F806,4),1)),IFERROR(VLOOKUP(C806,#REF!,3,0),VLOOKUP(VALUE(C806),#REF!,3,0))*AG806)),AM806+AN806+AO806)</f>
        <v>#VALUE!</v>
      </c>
      <c r="AJ806" s="18">
        <f t="shared" si="48"/>
        <v>0</v>
      </c>
      <c r="AK806" s="19">
        <f t="shared" si="49"/>
        <v>0</v>
      </c>
      <c r="AM806" s="4" t="e">
        <f t="shared" si="50"/>
        <v>#VALUE!</v>
      </c>
      <c r="AN806" s="4" t="e">
        <f t="shared" si="51"/>
        <v>#VALUE!</v>
      </c>
      <c r="AO806" s="1" t="e">
        <f t="shared" si="52"/>
        <v>#VALUE!</v>
      </c>
      <c r="AP806" s="20" t="e">
        <f>VLOOKUP(C806,#REF!,4,0)</f>
        <v>#REF!</v>
      </c>
      <c r="AQ806" s="1">
        <f>IFERROR(VLOOKUP(AF806,#REF!,6,0),IF(AJ806&gt;1,AJ806-1,AJ806))</f>
        <v>0</v>
      </c>
      <c r="AR806" s="1">
        <f>IFERROR(VLOOKUP(AF806,#REF!,24,0),0)</f>
        <v>0</v>
      </c>
      <c r="AS806" s="1" t="e">
        <f t="shared" si="53"/>
        <v>#VALUE!</v>
      </c>
      <c r="AT806" s="1" t="e">
        <f t="shared" si="54"/>
        <v>#VALUE!</v>
      </c>
      <c r="AU806" s="1" t="e">
        <f t="shared" si="55"/>
        <v>#VALUE!</v>
      </c>
      <c r="AV806" s="21">
        <f t="shared" si="56"/>
        <v>0</v>
      </c>
      <c r="AW806" s="21" cm="1">
        <f t="array" ref="AW806">IF(L806="DATN",0,IF(L806="DA",IF(LEN(Q806)=0,0,0.2),IF(L806="TN",IF(H806="KSCQ",1,1.5), _xlfn.SWITCH(H806,"CN",1.5,"KSCQ",1.5,"CTTT",2,"HEDSPI",1.8,"Viet-Phap",1.8,"KSTN",1.8,"ThSKH",2,"ThSKT",2,"SIE",2,"LATS",2,"KSCLC",1.8,0))))</f>
        <v>0</v>
      </c>
      <c r="AX806" s="1">
        <f t="shared" si="57"/>
        <v>0</v>
      </c>
      <c r="AY806" s="1" t="b">
        <f t="shared" si="58"/>
        <v>1</v>
      </c>
      <c r="AZ806" s="1" t="e">
        <f t="shared" si="59"/>
        <v>#REF!</v>
      </c>
    </row>
    <row r="807" spans="32:52" ht="15.75" customHeight="1" x14ac:dyDescent="0.2">
      <c r="AF807" s="16">
        <f t="shared" si="45"/>
        <v>0</v>
      </c>
      <c r="AG807" s="17">
        <f t="shared" si="46"/>
        <v>1</v>
      </c>
      <c r="AH807" s="17" t="e">
        <f t="shared" si="47"/>
        <v>#VALUE!</v>
      </c>
      <c r="AI807" s="18" t="e">
        <f>IFERROR(IF(L807="DA",0,IF(L807="TN",VALUE(LEFT(RIGHT(F807,4),1)),IFERROR(VLOOKUP(C807,#REF!,3,0),VLOOKUP(VALUE(C807),#REF!,3,0))*AG807)),AM807+AN807+AO807)</f>
        <v>#VALUE!</v>
      </c>
      <c r="AJ807" s="18">
        <f t="shared" si="48"/>
        <v>0</v>
      </c>
      <c r="AK807" s="19">
        <f t="shared" si="49"/>
        <v>0</v>
      </c>
      <c r="AM807" s="4" t="e">
        <f t="shared" si="50"/>
        <v>#VALUE!</v>
      </c>
      <c r="AN807" s="4" t="e">
        <f t="shared" si="51"/>
        <v>#VALUE!</v>
      </c>
      <c r="AO807" s="1" t="e">
        <f t="shared" si="52"/>
        <v>#VALUE!</v>
      </c>
      <c r="AP807" s="20" t="e">
        <f>VLOOKUP(C807,#REF!,4,0)</f>
        <v>#REF!</v>
      </c>
      <c r="AQ807" s="1">
        <f>IFERROR(VLOOKUP(AF807,#REF!,6,0),IF(AJ807&gt;1,AJ807-1,AJ807))</f>
        <v>0</v>
      </c>
      <c r="AR807" s="1">
        <f>IFERROR(VLOOKUP(AF807,#REF!,24,0),0)</f>
        <v>0</v>
      </c>
      <c r="AS807" s="1" t="e">
        <f t="shared" si="53"/>
        <v>#VALUE!</v>
      </c>
      <c r="AT807" s="1" t="e">
        <f t="shared" si="54"/>
        <v>#VALUE!</v>
      </c>
      <c r="AU807" s="1" t="e">
        <f t="shared" si="55"/>
        <v>#VALUE!</v>
      </c>
      <c r="AV807" s="21">
        <f t="shared" si="56"/>
        <v>0</v>
      </c>
      <c r="AW807" s="21" cm="1">
        <f t="array" ref="AW807">IF(L807="DATN",0,IF(L807="DA",IF(LEN(Q807)=0,0,0.2),IF(L807="TN",IF(H807="KSCQ",1,1.5), _xlfn.SWITCH(H807,"CN",1.5,"KSCQ",1.5,"CTTT",2,"HEDSPI",1.8,"Viet-Phap",1.8,"KSTN",1.8,"ThSKH",2,"ThSKT",2,"SIE",2,"LATS",2,"KSCLC",1.8,0))))</f>
        <v>0</v>
      </c>
      <c r="AX807" s="1">
        <f t="shared" si="57"/>
        <v>0</v>
      </c>
      <c r="AY807" s="1" t="b">
        <f t="shared" si="58"/>
        <v>1</v>
      </c>
      <c r="AZ807" s="1" t="e">
        <f t="shared" si="59"/>
        <v>#REF!</v>
      </c>
    </row>
    <row r="808" spans="32:52" ht="15.75" customHeight="1" x14ac:dyDescent="0.2">
      <c r="AF808" s="16">
        <f t="shared" si="45"/>
        <v>0</v>
      </c>
      <c r="AG808" s="17">
        <f t="shared" si="46"/>
        <v>1</v>
      </c>
      <c r="AH808" s="17" t="e">
        <f t="shared" si="47"/>
        <v>#VALUE!</v>
      </c>
      <c r="AI808" s="18" t="e">
        <f>IFERROR(IF(L808="DA",0,IF(L808="TN",VALUE(LEFT(RIGHT(F808,4),1)),IFERROR(VLOOKUP(C808,#REF!,3,0),VLOOKUP(VALUE(C808),#REF!,3,0))*AG808)),AM808+AN808+AO808)</f>
        <v>#VALUE!</v>
      </c>
      <c r="AJ808" s="18">
        <f t="shared" si="48"/>
        <v>0</v>
      </c>
      <c r="AK808" s="19">
        <f t="shared" si="49"/>
        <v>0</v>
      </c>
      <c r="AM808" s="4" t="e">
        <f t="shared" si="50"/>
        <v>#VALUE!</v>
      </c>
      <c r="AN808" s="4" t="e">
        <f t="shared" si="51"/>
        <v>#VALUE!</v>
      </c>
      <c r="AO808" s="1" t="e">
        <f t="shared" si="52"/>
        <v>#VALUE!</v>
      </c>
      <c r="AP808" s="20" t="e">
        <f>VLOOKUP(C808,#REF!,4,0)</f>
        <v>#REF!</v>
      </c>
      <c r="AQ808" s="1">
        <f>IFERROR(VLOOKUP(AF808,#REF!,6,0),IF(AJ808&gt;1,AJ808-1,AJ808))</f>
        <v>0</v>
      </c>
      <c r="AR808" s="1">
        <f>IFERROR(VLOOKUP(AF808,#REF!,24,0),0)</f>
        <v>0</v>
      </c>
      <c r="AS808" s="1" t="e">
        <f t="shared" si="53"/>
        <v>#VALUE!</v>
      </c>
      <c r="AT808" s="1" t="e">
        <f t="shared" si="54"/>
        <v>#VALUE!</v>
      </c>
      <c r="AU808" s="1" t="e">
        <f t="shared" si="55"/>
        <v>#VALUE!</v>
      </c>
      <c r="AV808" s="21">
        <f t="shared" si="56"/>
        <v>0</v>
      </c>
      <c r="AW808" s="21" cm="1">
        <f t="array" ref="AW808">IF(L808="DATN",0,IF(L808="DA",IF(LEN(Q808)=0,0,0.2),IF(L808="TN",IF(H808="KSCQ",1,1.5), _xlfn.SWITCH(H808,"CN",1.5,"KSCQ",1.5,"CTTT",2,"HEDSPI",1.8,"Viet-Phap",1.8,"KSTN",1.8,"ThSKH",2,"ThSKT",2,"SIE",2,"LATS",2,"KSCLC",1.8,0))))</f>
        <v>0</v>
      </c>
      <c r="AX808" s="1">
        <f t="shared" si="57"/>
        <v>0</v>
      </c>
      <c r="AY808" s="1" t="b">
        <f t="shared" si="58"/>
        <v>1</v>
      </c>
      <c r="AZ808" s="1" t="e">
        <f t="shared" si="59"/>
        <v>#REF!</v>
      </c>
    </row>
    <row r="809" spans="32:52" ht="15.75" customHeight="1" x14ac:dyDescent="0.2">
      <c r="AF809" s="16">
        <f t="shared" si="45"/>
        <v>0</v>
      </c>
      <c r="AG809" s="17">
        <f t="shared" si="46"/>
        <v>1</v>
      </c>
      <c r="AH809" s="17" t="e">
        <f t="shared" si="47"/>
        <v>#VALUE!</v>
      </c>
      <c r="AI809" s="18" t="e">
        <f>IFERROR(IF(L809="DA",0,IF(L809="TN",VALUE(LEFT(RIGHT(F809,4),1)),IFERROR(VLOOKUP(C809,#REF!,3,0),VLOOKUP(VALUE(C809),#REF!,3,0))*AG809)),AM809+AN809+AO809)</f>
        <v>#VALUE!</v>
      </c>
      <c r="AJ809" s="18">
        <f t="shared" si="48"/>
        <v>0</v>
      </c>
      <c r="AK809" s="19">
        <f t="shared" si="49"/>
        <v>0</v>
      </c>
      <c r="AM809" s="4" t="e">
        <f t="shared" si="50"/>
        <v>#VALUE!</v>
      </c>
      <c r="AN809" s="4" t="e">
        <f t="shared" si="51"/>
        <v>#VALUE!</v>
      </c>
      <c r="AO809" s="1" t="e">
        <f t="shared" si="52"/>
        <v>#VALUE!</v>
      </c>
      <c r="AP809" s="20" t="e">
        <f>VLOOKUP(C809,#REF!,4,0)</f>
        <v>#REF!</v>
      </c>
      <c r="AQ809" s="1">
        <f>IFERROR(VLOOKUP(AF809,#REF!,6,0),IF(AJ809&gt;1,AJ809-1,AJ809))</f>
        <v>0</v>
      </c>
      <c r="AR809" s="1">
        <f>IFERROR(VLOOKUP(AF809,#REF!,24,0),0)</f>
        <v>0</v>
      </c>
      <c r="AS809" s="1" t="e">
        <f t="shared" si="53"/>
        <v>#VALUE!</v>
      </c>
      <c r="AT809" s="1" t="e">
        <f t="shared" si="54"/>
        <v>#VALUE!</v>
      </c>
      <c r="AU809" s="1" t="e">
        <f t="shared" si="55"/>
        <v>#VALUE!</v>
      </c>
      <c r="AV809" s="21">
        <f t="shared" si="56"/>
        <v>0</v>
      </c>
      <c r="AW809" s="21" cm="1">
        <f t="array" ref="AW809">IF(L809="DATN",0,IF(L809="DA",IF(LEN(Q809)=0,0,0.2),IF(L809="TN",IF(H809="KSCQ",1,1.5), _xlfn.SWITCH(H809,"CN",1.5,"KSCQ",1.5,"CTTT",2,"HEDSPI",1.8,"Viet-Phap",1.8,"KSTN",1.8,"ThSKH",2,"ThSKT",2,"SIE",2,"LATS",2,"KSCLC",1.8,0))))</f>
        <v>0</v>
      </c>
      <c r="AX809" s="1">
        <f t="shared" si="57"/>
        <v>0</v>
      </c>
      <c r="AY809" s="1" t="b">
        <f t="shared" si="58"/>
        <v>1</v>
      </c>
      <c r="AZ809" s="1" t="e">
        <f t="shared" si="59"/>
        <v>#REF!</v>
      </c>
    </row>
    <row r="810" spans="32:52" ht="15.75" customHeight="1" x14ac:dyDescent="0.2">
      <c r="AF810" s="16">
        <f t="shared" si="45"/>
        <v>0</v>
      </c>
      <c r="AG810" s="17">
        <f t="shared" si="46"/>
        <v>1</v>
      </c>
      <c r="AH810" s="17" t="e">
        <f t="shared" si="47"/>
        <v>#VALUE!</v>
      </c>
      <c r="AI810" s="18" t="e">
        <f>IFERROR(IF(L810="DA",0,IF(L810="TN",VALUE(LEFT(RIGHT(F810,4),1)),IFERROR(VLOOKUP(C810,#REF!,3,0),VLOOKUP(VALUE(C810),#REF!,3,0))*AG810)),AM810+AN810+AO810)</f>
        <v>#VALUE!</v>
      </c>
      <c r="AJ810" s="18">
        <f t="shared" si="48"/>
        <v>0</v>
      </c>
      <c r="AK810" s="19">
        <f t="shared" si="49"/>
        <v>0</v>
      </c>
      <c r="AM810" s="4" t="e">
        <f t="shared" si="50"/>
        <v>#VALUE!</v>
      </c>
      <c r="AN810" s="4" t="e">
        <f t="shared" si="51"/>
        <v>#VALUE!</v>
      </c>
      <c r="AO810" s="1" t="e">
        <f t="shared" si="52"/>
        <v>#VALUE!</v>
      </c>
      <c r="AP810" s="20" t="e">
        <f>VLOOKUP(C810,#REF!,4,0)</f>
        <v>#REF!</v>
      </c>
      <c r="AQ810" s="1">
        <f>IFERROR(VLOOKUP(AF810,#REF!,6,0),IF(AJ810&gt;1,AJ810-1,AJ810))</f>
        <v>0</v>
      </c>
      <c r="AR810" s="1">
        <f>IFERROR(VLOOKUP(AF810,#REF!,24,0),0)</f>
        <v>0</v>
      </c>
      <c r="AS810" s="1" t="e">
        <f t="shared" si="53"/>
        <v>#VALUE!</v>
      </c>
      <c r="AT810" s="1" t="e">
        <f t="shared" si="54"/>
        <v>#VALUE!</v>
      </c>
      <c r="AU810" s="1" t="e">
        <f t="shared" si="55"/>
        <v>#VALUE!</v>
      </c>
      <c r="AV810" s="21">
        <f t="shared" si="56"/>
        <v>0</v>
      </c>
      <c r="AW810" s="21" cm="1">
        <f t="array" ref="AW810">IF(L810="DATN",0,IF(L810="DA",IF(LEN(Q810)=0,0,0.2),IF(L810="TN",IF(H810="KSCQ",1,1.5), _xlfn.SWITCH(H810,"CN",1.5,"KSCQ",1.5,"CTTT",2,"HEDSPI",1.8,"Viet-Phap",1.8,"KSTN",1.8,"ThSKH",2,"ThSKT",2,"SIE",2,"LATS",2,"KSCLC",1.8,0))))</f>
        <v>0</v>
      </c>
      <c r="AX810" s="1">
        <f t="shared" si="57"/>
        <v>0</v>
      </c>
      <c r="AY810" s="1" t="b">
        <f t="shared" si="58"/>
        <v>1</v>
      </c>
      <c r="AZ810" s="1" t="e">
        <f t="shared" si="59"/>
        <v>#REF!</v>
      </c>
    </row>
    <row r="811" spans="32:52" ht="15.75" customHeight="1" x14ac:dyDescent="0.2">
      <c r="AF811" s="16">
        <f t="shared" si="45"/>
        <v>0</v>
      </c>
      <c r="AG811" s="17">
        <f t="shared" si="46"/>
        <v>1</v>
      </c>
      <c r="AH811" s="17" t="e">
        <f t="shared" si="47"/>
        <v>#VALUE!</v>
      </c>
      <c r="AI811" s="18" t="e">
        <f>IFERROR(IF(L811="DA",0,IF(L811="TN",VALUE(LEFT(RIGHT(F811,4),1)),IFERROR(VLOOKUP(C811,#REF!,3,0),VLOOKUP(VALUE(C811),#REF!,3,0))*AG811)),AM811+AN811+AO811)</f>
        <v>#VALUE!</v>
      </c>
      <c r="AJ811" s="18">
        <f t="shared" si="48"/>
        <v>0</v>
      </c>
      <c r="AK811" s="19">
        <f t="shared" si="49"/>
        <v>0</v>
      </c>
      <c r="AM811" s="4" t="e">
        <f t="shared" si="50"/>
        <v>#VALUE!</v>
      </c>
      <c r="AN811" s="4" t="e">
        <f t="shared" si="51"/>
        <v>#VALUE!</v>
      </c>
      <c r="AO811" s="1" t="e">
        <f t="shared" si="52"/>
        <v>#VALUE!</v>
      </c>
      <c r="AP811" s="20" t="e">
        <f>VLOOKUP(C811,#REF!,4,0)</f>
        <v>#REF!</v>
      </c>
      <c r="AQ811" s="1">
        <f>IFERROR(VLOOKUP(AF811,#REF!,6,0),IF(AJ811&gt;1,AJ811-1,AJ811))</f>
        <v>0</v>
      </c>
      <c r="AR811" s="1">
        <f>IFERROR(VLOOKUP(AF811,#REF!,24,0),0)</f>
        <v>0</v>
      </c>
      <c r="AS811" s="1" t="e">
        <f t="shared" si="53"/>
        <v>#VALUE!</v>
      </c>
      <c r="AT811" s="1" t="e">
        <f t="shared" si="54"/>
        <v>#VALUE!</v>
      </c>
      <c r="AU811" s="1" t="e">
        <f t="shared" si="55"/>
        <v>#VALUE!</v>
      </c>
      <c r="AV811" s="21">
        <f t="shared" si="56"/>
        <v>0</v>
      </c>
      <c r="AW811" s="21" cm="1">
        <f t="array" ref="AW811">IF(L811="DATN",0,IF(L811="DA",IF(LEN(Q811)=0,0,0.2),IF(L811="TN",IF(H811="KSCQ",1,1.5), _xlfn.SWITCH(H811,"CN",1.5,"KSCQ",1.5,"CTTT",2,"HEDSPI",1.8,"Viet-Phap",1.8,"KSTN",1.8,"ThSKH",2,"ThSKT",2,"SIE",2,"LATS",2,"KSCLC",1.8,0))))</f>
        <v>0</v>
      </c>
      <c r="AX811" s="1">
        <f t="shared" si="57"/>
        <v>0</v>
      </c>
      <c r="AY811" s="1" t="b">
        <f t="shared" si="58"/>
        <v>1</v>
      </c>
      <c r="AZ811" s="1" t="e">
        <f t="shared" si="59"/>
        <v>#REF!</v>
      </c>
    </row>
    <row r="812" spans="32:52" ht="15.75" customHeight="1" x14ac:dyDescent="0.2">
      <c r="AF812" s="16">
        <f t="shared" si="45"/>
        <v>0</v>
      </c>
      <c r="AG812" s="17">
        <f t="shared" si="46"/>
        <v>1</v>
      </c>
      <c r="AH812" s="17" t="e">
        <f t="shared" si="47"/>
        <v>#VALUE!</v>
      </c>
      <c r="AI812" s="18" t="e">
        <f>IFERROR(IF(L812="DA",0,IF(L812="TN",VALUE(LEFT(RIGHT(F812,4),1)),IFERROR(VLOOKUP(C812,#REF!,3,0),VLOOKUP(VALUE(C812),#REF!,3,0))*AG812)),AM812+AN812+AO812)</f>
        <v>#VALUE!</v>
      </c>
      <c r="AJ812" s="18">
        <f t="shared" si="48"/>
        <v>0</v>
      </c>
      <c r="AK812" s="19">
        <f t="shared" si="49"/>
        <v>0</v>
      </c>
      <c r="AM812" s="4" t="e">
        <f t="shared" si="50"/>
        <v>#VALUE!</v>
      </c>
      <c r="AN812" s="4" t="e">
        <f t="shared" si="51"/>
        <v>#VALUE!</v>
      </c>
      <c r="AO812" s="1" t="e">
        <f t="shared" si="52"/>
        <v>#VALUE!</v>
      </c>
      <c r="AP812" s="20" t="e">
        <f>VLOOKUP(C812,#REF!,4,0)</f>
        <v>#REF!</v>
      </c>
      <c r="AQ812" s="1">
        <f>IFERROR(VLOOKUP(AF812,#REF!,6,0),IF(AJ812&gt;1,AJ812-1,AJ812))</f>
        <v>0</v>
      </c>
      <c r="AR812" s="1">
        <f>IFERROR(VLOOKUP(AF812,#REF!,24,0),0)</f>
        <v>0</v>
      </c>
      <c r="AS812" s="1" t="e">
        <f t="shared" si="53"/>
        <v>#VALUE!</v>
      </c>
      <c r="AT812" s="1" t="e">
        <f t="shared" si="54"/>
        <v>#VALUE!</v>
      </c>
      <c r="AU812" s="1" t="e">
        <f t="shared" si="55"/>
        <v>#VALUE!</v>
      </c>
      <c r="AV812" s="21">
        <f t="shared" si="56"/>
        <v>0</v>
      </c>
      <c r="AW812" s="21" cm="1">
        <f t="array" ref="AW812">IF(L812="DATN",0,IF(L812="DA",IF(LEN(Q812)=0,0,0.2),IF(L812="TN",IF(H812="KSCQ",1,1.5), _xlfn.SWITCH(H812,"CN",1.5,"KSCQ",1.5,"CTTT",2,"HEDSPI",1.8,"Viet-Phap",1.8,"KSTN",1.8,"ThSKH",2,"ThSKT",2,"SIE",2,"LATS",2,"KSCLC",1.8,0))))</f>
        <v>0</v>
      </c>
      <c r="AX812" s="1">
        <f t="shared" si="57"/>
        <v>0</v>
      </c>
      <c r="AY812" s="1" t="b">
        <f t="shared" si="58"/>
        <v>1</v>
      </c>
      <c r="AZ812" s="1" t="e">
        <f t="shared" si="59"/>
        <v>#REF!</v>
      </c>
    </row>
    <row r="813" spans="32:52" ht="15.75" customHeight="1" x14ac:dyDescent="0.2">
      <c r="AF813" s="16">
        <f t="shared" si="45"/>
        <v>0</v>
      </c>
      <c r="AG813" s="17">
        <f t="shared" si="46"/>
        <v>1</v>
      </c>
      <c r="AH813" s="17" t="e">
        <f t="shared" si="47"/>
        <v>#VALUE!</v>
      </c>
      <c r="AI813" s="18" t="e">
        <f>IFERROR(IF(L813="DA",0,IF(L813="TN",VALUE(LEFT(RIGHT(F813,4),1)),IFERROR(VLOOKUP(C813,#REF!,3,0),VLOOKUP(VALUE(C813),#REF!,3,0))*AG813)),AM813+AN813+AO813)</f>
        <v>#VALUE!</v>
      </c>
      <c r="AJ813" s="18">
        <f t="shared" si="48"/>
        <v>0</v>
      </c>
      <c r="AK813" s="19">
        <f t="shared" si="49"/>
        <v>0</v>
      </c>
      <c r="AM813" s="4" t="e">
        <f t="shared" si="50"/>
        <v>#VALUE!</v>
      </c>
      <c r="AN813" s="4" t="e">
        <f t="shared" si="51"/>
        <v>#VALUE!</v>
      </c>
      <c r="AO813" s="1" t="e">
        <f t="shared" si="52"/>
        <v>#VALUE!</v>
      </c>
      <c r="AP813" s="20" t="e">
        <f>VLOOKUP(C813,#REF!,4,0)</f>
        <v>#REF!</v>
      </c>
      <c r="AQ813" s="1">
        <f>IFERROR(VLOOKUP(AF813,#REF!,6,0),IF(AJ813&gt;1,AJ813-1,AJ813))</f>
        <v>0</v>
      </c>
      <c r="AR813" s="1">
        <f>IFERROR(VLOOKUP(AF813,#REF!,24,0),0)</f>
        <v>0</v>
      </c>
      <c r="AS813" s="1" t="e">
        <f t="shared" si="53"/>
        <v>#VALUE!</v>
      </c>
      <c r="AT813" s="1" t="e">
        <f t="shared" si="54"/>
        <v>#VALUE!</v>
      </c>
      <c r="AU813" s="1" t="e">
        <f t="shared" si="55"/>
        <v>#VALUE!</v>
      </c>
      <c r="AV813" s="21">
        <f t="shared" si="56"/>
        <v>0</v>
      </c>
      <c r="AW813" s="21" cm="1">
        <f t="array" ref="AW813">IF(L813="DATN",0,IF(L813="DA",IF(LEN(Q813)=0,0,0.2),IF(L813="TN",IF(H813="KSCQ",1,1.5), _xlfn.SWITCH(H813,"CN",1.5,"KSCQ",1.5,"CTTT",2,"HEDSPI",1.8,"Viet-Phap",1.8,"KSTN",1.8,"ThSKH",2,"ThSKT",2,"SIE",2,"LATS",2,"KSCLC",1.8,0))))</f>
        <v>0</v>
      </c>
      <c r="AX813" s="1">
        <f t="shared" si="57"/>
        <v>0</v>
      </c>
      <c r="AY813" s="1" t="b">
        <f t="shared" si="58"/>
        <v>1</v>
      </c>
      <c r="AZ813" s="1" t="e">
        <f t="shared" si="59"/>
        <v>#REF!</v>
      </c>
    </row>
    <row r="814" spans="32:52" ht="15.75" customHeight="1" x14ac:dyDescent="0.2">
      <c r="AF814" s="16">
        <f t="shared" si="45"/>
        <v>0</v>
      </c>
      <c r="AG814" s="17">
        <f t="shared" si="46"/>
        <v>1</v>
      </c>
      <c r="AH814" s="17" t="e">
        <f t="shared" si="47"/>
        <v>#VALUE!</v>
      </c>
      <c r="AI814" s="18" t="e">
        <f>IFERROR(IF(L814="DA",0,IF(L814="TN",VALUE(LEFT(RIGHT(F814,4),1)),IFERROR(VLOOKUP(C814,#REF!,3,0),VLOOKUP(VALUE(C814),#REF!,3,0))*AG814)),AM814+AN814+AO814)</f>
        <v>#VALUE!</v>
      </c>
      <c r="AJ814" s="18">
        <f t="shared" si="48"/>
        <v>0</v>
      </c>
      <c r="AK814" s="19">
        <f t="shared" si="49"/>
        <v>0</v>
      </c>
      <c r="AM814" s="4" t="e">
        <f t="shared" si="50"/>
        <v>#VALUE!</v>
      </c>
      <c r="AN814" s="4" t="e">
        <f t="shared" si="51"/>
        <v>#VALUE!</v>
      </c>
      <c r="AO814" s="1" t="e">
        <f t="shared" si="52"/>
        <v>#VALUE!</v>
      </c>
      <c r="AP814" s="20" t="e">
        <f>VLOOKUP(C814,#REF!,4,0)</f>
        <v>#REF!</v>
      </c>
      <c r="AQ814" s="1">
        <f>IFERROR(VLOOKUP(AF814,#REF!,6,0),IF(AJ814&gt;1,AJ814-1,AJ814))</f>
        <v>0</v>
      </c>
      <c r="AR814" s="1">
        <f>IFERROR(VLOOKUP(AF814,#REF!,24,0),0)</f>
        <v>0</v>
      </c>
      <c r="AS814" s="1" t="e">
        <f t="shared" si="53"/>
        <v>#VALUE!</v>
      </c>
      <c r="AT814" s="1" t="e">
        <f t="shared" si="54"/>
        <v>#VALUE!</v>
      </c>
      <c r="AU814" s="1" t="e">
        <f t="shared" si="55"/>
        <v>#VALUE!</v>
      </c>
      <c r="AV814" s="21">
        <f t="shared" si="56"/>
        <v>0</v>
      </c>
      <c r="AW814" s="21" cm="1">
        <f t="array" ref="AW814">IF(L814="DATN",0,IF(L814="DA",IF(LEN(Q814)=0,0,0.2),IF(L814="TN",IF(H814="KSCQ",1,1.5), _xlfn.SWITCH(H814,"CN",1.5,"KSCQ",1.5,"CTTT",2,"HEDSPI",1.8,"Viet-Phap",1.8,"KSTN",1.8,"ThSKH",2,"ThSKT",2,"SIE",2,"LATS",2,"KSCLC",1.8,0))))</f>
        <v>0</v>
      </c>
      <c r="AX814" s="1">
        <f t="shared" si="57"/>
        <v>0</v>
      </c>
      <c r="AY814" s="1" t="b">
        <f t="shared" si="58"/>
        <v>1</v>
      </c>
      <c r="AZ814" s="1" t="e">
        <f t="shared" si="59"/>
        <v>#REF!</v>
      </c>
    </row>
    <row r="815" spans="32:52" ht="15.75" customHeight="1" x14ac:dyDescent="0.2">
      <c r="AF815" s="16">
        <f t="shared" si="45"/>
        <v>0</v>
      </c>
      <c r="AG815" s="17">
        <f t="shared" si="46"/>
        <v>1</v>
      </c>
      <c r="AH815" s="17" t="e">
        <f t="shared" si="47"/>
        <v>#VALUE!</v>
      </c>
      <c r="AI815" s="18" t="e">
        <f>IFERROR(IF(L815="DA",0,IF(L815="TN",VALUE(LEFT(RIGHT(F815,4),1)),IFERROR(VLOOKUP(C815,#REF!,3,0),VLOOKUP(VALUE(C815),#REF!,3,0))*AG815)),AM815+AN815+AO815)</f>
        <v>#VALUE!</v>
      </c>
      <c r="AJ815" s="18">
        <f t="shared" si="48"/>
        <v>0</v>
      </c>
      <c r="AK815" s="19">
        <f t="shared" si="49"/>
        <v>0</v>
      </c>
      <c r="AM815" s="4" t="e">
        <f t="shared" si="50"/>
        <v>#VALUE!</v>
      </c>
      <c r="AN815" s="4" t="e">
        <f t="shared" si="51"/>
        <v>#VALUE!</v>
      </c>
      <c r="AO815" s="1" t="e">
        <f t="shared" si="52"/>
        <v>#VALUE!</v>
      </c>
      <c r="AP815" s="20" t="e">
        <f>VLOOKUP(C815,#REF!,4,0)</f>
        <v>#REF!</v>
      </c>
      <c r="AQ815" s="1">
        <f>IFERROR(VLOOKUP(AF815,#REF!,6,0),IF(AJ815&gt;1,AJ815-1,AJ815))</f>
        <v>0</v>
      </c>
      <c r="AR815" s="1">
        <f>IFERROR(VLOOKUP(AF815,#REF!,24,0),0)</f>
        <v>0</v>
      </c>
      <c r="AS815" s="1" t="e">
        <f t="shared" si="53"/>
        <v>#VALUE!</v>
      </c>
      <c r="AT815" s="1" t="e">
        <f t="shared" si="54"/>
        <v>#VALUE!</v>
      </c>
      <c r="AU815" s="1" t="e">
        <f t="shared" si="55"/>
        <v>#VALUE!</v>
      </c>
      <c r="AV815" s="21">
        <f t="shared" si="56"/>
        <v>0</v>
      </c>
      <c r="AW815" s="21" cm="1">
        <f t="array" ref="AW815">IF(L815="DATN",0,IF(L815="DA",IF(LEN(Q815)=0,0,0.2),IF(L815="TN",IF(H815="KSCQ",1,1.5), _xlfn.SWITCH(H815,"CN",1.5,"KSCQ",1.5,"CTTT",2,"HEDSPI",1.8,"Viet-Phap",1.8,"KSTN",1.8,"ThSKH",2,"ThSKT",2,"SIE",2,"LATS",2,"KSCLC",1.8,0))))</f>
        <v>0</v>
      </c>
      <c r="AX815" s="1">
        <f t="shared" si="57"/>
        <v>0</v>
      </c>
      <c r="AY815" s="1" t="b">
        <f t="shared" si="58"/>
        <v>1</v>
      </c>
      <c r="AZ815" s="1" t="e">
        <f t="shared" si="59"/>
        <v>#REF!</v>
      </c>
    </row>
    <row r="816" spans="32:52" ht="15.75" customHeight="1" x14ac:dyDescent="0.2">
      <c r="AF816" s="16">
        <f t="shared" si="45"/>
        <v>0</v>
      </c>
      <c r="AG816" s="17">
        <f t="shared" si="46"/>
        <v>1</v>
      </c>
      <c r="AH816" s="17" t="e">
        <f t="shared" si="47"/>
        <v>#VALUE!</v>
      </c>
      <c r="AI816" s="18" t="e">
        <f>IFERROR(IF(L816="DA",0,IF(L816="TN",VALUE(LEFT(RIGHT(F816,4),1)),IFERROR(VLOOKUP(C816,#REF!,3,0),VLOOKUP(VALUE(C816),#REF!,3,0))*AG816)),AM816+AN816+AO816)</f>
        <v>#VALUE!</v>
      </c>
      <c r="AJ816" s="18">
        <f t="shared" si="48"/>
        <v>0</v>
      </c>
      <c r="AK816" s="19">
        <f t="shared" si="49"/>
        <v>0</v>
      </c>
      <c r="AM816" s="4" t="e">
        <f t="shared" si="50"/>
        <v>#VALUE!</v>
      </c>
      <c r="AN816" s="4" t="e">
        <f t="shared" si="51"/>
        <v>#VALUE!</v>
      </c>
      <c r="AO816" s="1" t="e">
        <f t="shared" si="52"/>
        <v>#VALUE!</v>
      </c>
      <c r="AP816" s="20" t="e">
        <f>VLOOKUP(C816,#REF!,4,0)</f>
        <v>#REF!</v>
      </c>
      <c r="AQ816" s="1">
        <f>IFERROR(VLOOKUP(AF816,#REF!,6,0),IF(AJ816&gt;1,AJ816-1,AJ816))</f>
        <v>0</v>
      </c>
      <c r="AR816" s="1">
        <f>IFERROR(VLOOKUP(AF816,#REF!,24,0),0)</f>
        <v>0</v>
      </c>
      <c r="AS816" s="1" t="e">
        <f t="shared" si="53"/>
        <v>#VALUE!</v>
      </c>
      <c r="AT816" s="1" t="e">
        <f t="shared" si="54"/>
        <v>#VALUE!</v>
      </c>
      <c r="AU816" s="1" t="e">
        <f t="shared" si="55"/>
        <v>#VALUE!</v>
      </c>
      <c r="AV816" s="21">
        <f t="shared" si="56"/>
        <v>0</v>
      </c>
      <c r="AW816" s="21" cm="1">
        <f t="array" ref="AW816">IF(L816="DATN",0,IF(L816="DA",IF(LEN(Q816)=0,0,0.2),IF(L816="TN",IF(H816="KSCQ",1,1.5), _xlfn.SWITCH(H816,"CN",1.5,"KSCQ",1.5,"CTTT",2,"HEDSPI",1.8,"Viet-Phap",1.8,"KSTN",1.8,"ThSKH",2,"ThSKT",2,"SIE",2,"LATS",2,"KSCLC",1.8,0))))</f>
        <v>0</v>
      </c>
      <c r="AX816" s="1">
        <f t="shared" si="57"/>
        <v>0</v>
      </c>
      <c r="AY816" s="1" t="b">
        <f t="shared" si="58"/>
        <v>1</v>
      </c>
      <c r="AZ816" s="1" t="e">
        <f t="shared" si="59"/>
        <v>#REF!</v>
      </c>
    </row>
    <row r="817" spans="32:52" ht="15.75" customHeight="1" x14ac:dyDescent="0.2">
      <c r="AF817" s="16">
        <f t="shared" si="45"/>
        <v>0</v>
      </c>
      <c r="AG817" s="17">
        <f t="shared" si="46"/>
        <v>1</v>
      </c>
      <c r="AH817" s="17" t="e">
        <f t="shared" si="47"/>
        <v>#VALUE!</v>
      </c>
      <c r="AI817" s="18" t="e">
        <f>IFERROR(IF(L817="DA",0,IF(L817="TN",VALUE(LEFT(RIGHT(F817,4),1)),IFERROR(VLOOKUP(C817,#REF!,3,0),VLOOKUP(VALUE(C817),#REF!,3,0))*AG817)),AM817+AN817+AO817)</f>
        <v>#VALUE!</v>
      </c>
      <c r="AJ817" s="18">
        <f t="shared" si="48"/>
        <v>0</v>
      </c>
      <c r="AK817" s="19">
        <f t="shared" si="49"/>
        <v>0</v>
      </c>
      <c r="AM817" s="4" t="e">
        <f t="shared" si="50"/>
        <v>#VALUE!</v>
      </c>
      <c r="AN817" s="4" t="e">
        <f t="shared" si="51"/>
        <v>#VALUE!</v>
      </c>
      <c r="AO817" s="1" t="e">
        <f t="shared" si="52"/>
        <v>#VALUE!</v>
      </c>
      <c r="AP817" s="20" t="e">
        <f>VLOOKUP(C817,#REF!,4,0)</f>
        <v>#REF!</v>
      </c>
      <c r="AQ817" s="1">
        <f>IFERROR(VLOOKUP(AF817,#REF!,6,0),IF(AJ817&gt;1,AJ817-1,AJ817))</f>
        <v>0</v>
      </c>
      <c r="AR817" s="1">
        <f>IFERROR(VLOOKUP(AF817,#REF!,24,0),0)</f>
        <v>0</v>
      </c>
      <c r="AS817" s="1" t="e">
        <f t="shared" si="53"/>
        <v>#VALUE!</v>
      </c>
      <c r="AT817" s="1" t="e">
        <f t="shared" si="54"/>
        <v>#VALUE!</v>
      </c>
      <c r="AU817" s="1" t="e">
        <f t="shared" si="55"/>
        <v>#VALUE!</v>
      </c>
      <c r="AV817" s="21">
        <f t="shared" si="56"/>
        <v>0</v>
      </c>
      <c r="AW817" s="21" cm="1">
        <f t="array" ref="AW817">IF(L817="DATN",0,IF(L817="DA",IF(LEN(Q817)=0,0,0.2),IF(L817="TN",IF(H817="KSCQ",1,1.5), _xlfn.SWITCH(H817,"CN",1.5,"KSCQ",1.5,"CTTT",2,"HEDSPI",1.8,"Viet-Phap",1.8,"KSTN",1.8,"ThSKH",2,"ThSKT",2,"SIE",2,"LATS",2,"KSCLC",1.8,0))))</f>
        <v>0</v>
      </c>
      <c r="AX817" s="1">
        <f t="shared" si="57"/>
        <v>0</v>
      </c>
      <c r="AY817" s="1" t="b">
        <f t="shared" si="58"/>
        <v>1</v>
      </c>
      <c r="AZ817" s="1" t="e">
        <f t="shared" si="59"/>
        <v>#REF!</v>
      </c>
    </row>
    <row r="818" spans="32:52" ht="15.75" customHeight="1" x14ac:dyDescent="0.2">
      <c r="AF818" s="16">
        <f t="shared" si="45"/>
        <v>0</v>
      </c>
      <c r="AG818" s="17">
        <f t="shared" si="46"/>
        <v>1</v>
      </c>
      <c r="AH818" s="17" t="e">
        <f t="shared" si="47"/>
        <v>#VALUE!</v>
      </c>
      <c r="AI818" s="18" t="e">
        <f>IFERROR(IF(L818="DA",0,IF(L818="TN",VALUE(LEFT(RIGHT(F818,4),1)),IFERROR(VLOOKUP(C818,#REF!,3,0),VLOOKUP(VALUE(C818),#REF!,3,0))*AG818)),AM818+AN818+AO818)</f>
        <v>#VALUE!</v>
      </c>
      <c r="AJ818" s="18">
        <f t="shared" si="48"/>
        <v>0</v>
      </c>
      <c r="AK818" s="19">
        <f t="shared" si="49"/>
        <v>0</v>
      </c>
      <c r="AM818" s="4" t="e">
        <f t="shared" si="50"/>
        <v>#VALUE!</v>
      </c>
      <c r="AN818" s="4" t="e">
        <f t="shared" si="51"/>
        <v>#VALUE!</v>
      </c>
      <c r="AO818" s="1" t="e">
        <f t="shared" si="52"/>
        <v>#VALUE!</v>
      </c>
      <c r="AP818" s="20" t="e">
        <f>VLOOKUP(C818,#REF!,4,0)</f>
        <v>#REF!</v>
      </c>
      <c r="AQ818" s="1">
        <f>IFERROR(VLOOKUP(AF818,#REF!,6,0),IF(AJ818&gt;1,AJ818-1,AJ818))</f>
        <v>0</v>
      </c>
      <c r="AR818" s="1">
        <f>IFERROR(VLOOKUP(AF818,#REF!,24,0),0)</f>
        <v>0</v>
      </c>
      <c r="AS818" s="1" t="e">
        <f t="shared" si="53"/>
        <v>#VALUE!</v>
      </c>
      <c r="AT818" s="1" t="e">
        <f t="shared" si="54"/>
        <v>#VALUE!</v>
      </c>
      <c r="AU818" s="1" t="e">
        <f t="shared" si="55"/>
        <v>#VALUE!</v>
      </c>
      <c r="AV818" s="21">
        <f t="shared" si="56"/>
        <v>0</v>
      </c>
      <c r="AW818" s="21" cm="1">
        <f t="array" ref="AW818">IF(L818="DATN",0,IF(L818="DA",IF(LEN(Q818)=0,0,0.2),IF(L818="TN",IF(H818="KSCQ",1,1.5), _xlfn.SWITCH(H818,"CN",1.5,"KSCQ",1.5,"CTTT",2,"HEDSPI",1.8,"Viet-Phap",1.8,"KSTN",1.8,"ThSKH",2,"ThSKT",2,"SIE",2,"LATS",2,"KSCLC",1.8,0))))</f>
        <v>0</v>
      </c>
      <c r="AX818" s="1">
        <f t="shared" si="57"/>
        <v>0</v>
      </c>
      <c r="AY818" s="1" t="b">
        <f t="shared" si="58"/>
        <v>1</v>
      </c>
      <c r="AZ818" s="1" t="e">
        <f t="shared" si="59"/>
        <v>#REF!</v>
      </c>
    </row>
    <row r="819" spans="32:52" ht="15.75" customHeight="1" x14ac:dyDescent="0.2">
      <c r="AF819" s="16">
        <f t="shared" si="45"/>
        <v>0</v>
      </c>
      <c r="AG819" s="17">
        <f t="shared" si="46"/>
        <v>1</v>
      </c>
      <c r="AH819" s="17" t="e">
        <f t="shared" si="47"/>
        <v>#VALUE!</v>
      </c>
      <c r="AI819" s="18" t="e">
        <f>IFERROR(IF(L819="DA",0,IF(L819="TN",VALUE(LEFT(RIGHT(F819,4),1)),IFERROR(VLOOKUP(C819,#REF!,3,0),VLOOKUP(VALUE(C819),#REF!,3,0))*AG819)),AM819+AN819+AO819)</f>
        <v>#VALUE!</v>
      </c>
      <c r="AJ819" s="18">
        <f t="shared" si="48"/>
        <v>0</v>
      </c>
      <c r="AK819" s="19">
        <f t="shared" si="49"/>
        <v>0</v>
      </c>
      <c r="AM819" s="4" t="e">
        <f t="shared" si="50"/>
        <v>#VALUE!</v>
      </c>
      <c r="AN819" s="4" t="e">
        <f t="shared" si="51"/>
        <v>#VALUE!</v>
      </c>
      <c r="AO819" s="1" t="e">
        <f t="shared" si="52"/>
        <v>#VALUE!</v>
      </c>
      <c r="AP819" s="20" t="e">
        <f>VLOOKUP(C819,#REF!,4,0)</f>
        <v>#REF!</v>
      </c>
      <c r="AQ819" s="1">
        <f>IFERROR(VLOOKUP(AF819,#REF!,6,0),IF(AJ819&gt;1,AJ819-1,AJ819))</f>
        <v>0</v>
      </c>
      <c r="AR819" s="1">
        <f>IFERROR(VLOOKUP(AF819,#REF!,24,0),0)</f>
        <v>0</v>
      </c>
      <c r="AS819" s="1" t="e">
        <f t="shared" si="53"/>
        <v>#VALUE!</v>
      </c>
      <c r="AT819" s="1" t="e">
        <f t="shared" si="54"/>
        <v>#VALUE!</v>
      </c>
      <c r="AU819" s="1" t="e">
        <f t="shared" si="55"/>
        <v>#VALUE!</v>
      </c>
      <c r="AV819" s="21">
        <f t="shared" si="56"/>
        <v>0</v>
      </c>
      <c r="AW819" s="21" cm="1">
        <f t="array" ref="AW819">IF(L819="DATN",0,IF(L819="DA",IF(LEN(Q819)=0,0,0.2),IF(L819="TN",IF(H819="KSCQ",1,1.5), _xlfn.SWITCH(H819,"CN",1.5,"KSCQ",1.5,"CTTT",2,"HEDSPI",1.8,"Viet-Phap",1.8,"KSTN",1.8,"ThSKH",2,"ThSKT",2,"SIE",2,"LATS",2,"KSCLC",1.8,0))))</f>
        <v>0</v>
      </c>
      <c r="AX819" s="1">
        <f t="shared" si="57"/>
        <v>0</v>
      </c>
      <c r="AY819" s="1" t="b">
        <f t="shared" si="58"/>
        <v>1</v>
      </c>
      <c r="AZ819" s="1" t="e">
        <f t="shared" si="59"/>
        <v>#REF!</v>
      </c>
    </row>
    <row r="820" spans="32:52" ht="15.75" customHeight="1" x14ac:dyDescent="0.2">
      <c r="AF820" s="16">
        <f t="shared" si="45"/>
        <v>0</v>
      </c>
      <c r="AG820" s="17">
        <f t="shared" si="46"/>
        <v>1</v>
      </c>
      <c r="AH820" s="17" t="e">
        <f t="shared" si="47"/>
        <v>#VALUE!</v>
      </c>
      <c r="AI820" s="18" t="e">
        <f>IFERROR(IF(L820="DA",0,IF(L820="TN",VALUE(LEFT(RIGHT(F820,4),1)),IFERROR(VLOOKUP(C820,#REF!,3,0),VLOOKUP(VALUE(C820),#REF!,3,0))*AG820)),AM820+AN820+AO820)</f>
        <v>#VALUE!</v>
      </c>
      <c r="AJ820" s="18">
        <f t="shared" si="48"/>
        <v>0</v>
      </c>
      <c r="AK820" s="19">
        <f t="shared" si="49"/>
        <v>0</v>
      </c>
      <c r="AM820" s="4" t="e">
        <f t="shared" si="50"/>
        <v>#VALUE!</v>
      </c>
      <c r="AN820" s="4" t="e">
        <f t="shared" si="51"/>
        <v>#VALUE!</v>
      </c>
      <c r="AO820" s="1" t="e">
        <f t="shared" si="52"/>
        <v>#VALUE!</v>
      </c>
      <c r="AP820" s="20" t="e">
        <f>VLOOKUP(C820,#REF!,4,0)</f>
        <v>#REF!</v>
      </c>
      <c r="AQ820" s="1">
        <f>IFERROR(VLOOKUP(AF820,#REF!,6,0),IF(AJ820&gt;1,AJ820-1,AJ820))</f>
        <v>0</v>
      </c>
      <c r="AR820" s="1">
        <f>IFERROR(VLOOKUP(AF820,#REF!,24,0),0)</f>
        <v>0</v>
      </c>
      <c r="AS820" s="1" t="e">
        <f t="shared" si="53"/>
        <v>#VALUE!</v>
      </c>
      <c r="AT820" s="1" t="e">
        <f t="shared" si="54"/>
        <v>#VALUE!</v>
      </c>
      <c r="AU820" s="1" t="e">
        <f t="shared" si="55"/>
        <v>#VALUE!</v>
      </c>
      <c r="AV820" s="21">
        <f t="shared" si="56"/>
        <v>0</v>
      </c>
      <c r="AW820" s="21" cm="1">
        <f t="array" ref="AW820">IF(L820="DATN",0,IF(L820="DA",IF(LEN(Q820)=0,0,0.2),IF(L820="TN",IF(H820="KSCQ",1,1.5), _xlfn.SWITCH(H820,"CN",1.5,"KSCQ",1.5,"CTTT",2,"HEDSPI",1.8,"Viet-Phap",1.8,"KSTN",1.8,"ThSKH",2,"ThSKT",2,"SIE",2,"LATS",2,"KSCLC",1.8,0))))</f>
        <v>0</v>
      </c>
      <c r="AX820" s="1">
        <f t="shared" si="57"/>
        <v>0</v>
      </c>
      <c r="AY820" s="1" t="b">
        <f t="shared" si="58"/>
        <v>1</v>
      </c>
      <c r="AZ820" s="1" t="e">
        <f t="shared" si="59"/>
        <v>#REF!</v>
      </c>
    </row>
    <row r="821" spans="32:52" ht="15.75" customHeight="1" x14ac:dyDescent="0.2">
      <c r="AF821" s="16">
        <f t="shared" si="45"/>
        <v>0</v>
      </c>
      <c r="AG821" s="17">
        <f t="shared" si="46"/>
        <v>1</v>
      </c>
      <c r="AH821" s="17" t="e">
        <f t="shared" si="47"/>
        <v>#VALUE!</v>
      </c>
      <c r="AI821" s="18" t="e">
        <f>IFERROR(IF(L821="DA",0,IF(L821="TN",VALUE(LEFT(RIGHT(F821,4),1)),IFERROR(VLOOKUP(C821,#REF!,3,0),VLOOKUP(VALUE(C821),#REF!,3,0))*AG821)),AM821+AN821+AO821)</f>
        <v>#VALUE!</v>
      </c>
      <c r="AJ821" s="18">
        <f t="shared" si="48"/>
        <v>0</v>
      </c>
      <c r="AK821" s="19">
        <f t="shared" si="49"/>
        <v>0</v>
      </c>
      <c r="AM821" s="4" t="e">
        <f t="shared" si="50"/>
        <v>#VALUE!</v>
      </c>
      <c r="AN821" s="4" t="e">
        <f t="shared" si="51"/>
        <v>#VALUE!</v>
      </c>
      <c r="AO821" s="1" t="e">
        <f t="shared" si="52"/>
        <v>#VALUE!</v>
      </c>
      <c r="AP821" s="20" t="e">
        <f>VLOOKUP(C821,#REF!,4,0)</f>
        <v>#REF!</v>
      </c>
      <c r="AQ821" s="1">
        <f>IFERROR(VLOOKUP(AF821,#REF!,6,0),IF(AJ821&gt;1,AJ821-1,AJ821))</f>
        <v>0</v>
      </c>
      <c r="AR821" s="1">
        <f>IFERROR(VLOOKUP(AF821,#REF!,24,0),0)</f>
        <v>0</v>
      </c>
      <c r="AS821" s="1" t="e">
        <f t="shared" si="53"/>
        <v>#VALUE!</v>
      </c>
      <c r="AT821" s="1" t="e">
        <f t="shared" si="54"/>
        <v>#VALUE!</v>
      </c>
      <c r="AU821" s="1" t="e">
        <f t="shared" si="55"/>
        <v>#VALUE!</v>
      </c>
      <c r="AV821" s="21">
        <f t="shared" si="56"/>
        <v>0</v>
      </c>
      <c r="AW821" s="21" cm="1">
        <f t="array" ref="AW821">IF(L821="DATN",0,IF(L821="DA",IF(LEN(Q821)=0,0,0.2),IF(L821="TN",IF(H821="KSCQ",1,1.5), _xlfn.SWITCH(H821,"CN",1.5,"KSCQ",1.5,"CTTT",2,"HEDSPI",1.8,"Viet-Phap",1.8,"KSTN",1.8,"ThSKH",2,"ThSKT",2,"SIE",2,"LATS",2,"KSCLC",1.8,0))))</f>
        <v>0</v>
      </c>
      <c r="AX821" s="1">
        <f t="shared" si="57"/>
        <v>0</v>
      </c>
      <c r="AY821" s="1" t="b">
        <f t="shared" si="58"/>
        <v>1</v>
      </c>
      <c r="AZ821" s="1" t="e">
        <f t="shared" si="59"/>
        <v>#REF!</v>
      </c>
    </row>
    <row r="822" spans="32:52" ht="15.75" customHeight="1" x14ac:dyDescent="0.2">
      <c r="AF822" s="16">
        <f t="shared" si="45"/>
        <v>0</v>
      </c>
      <c r="AG822" s="17">
        <f t="shared" si="46"/>
        <v>1</v>
      </c>
      <c r="AH822" s="17" t="e">
        <f t="shared" si="47"/>
        <v>#VALUE!</v>
      </c>
      <c r="AI822" s="18" t="e">
        <f>IFERROR(IF(L822="DA",0,IF(L822="TN",VALUE(LEFT(RIGHT(F822,4),1)),IFERROR(VLOOKUP(C822,#REF!,3,0),VLOOKUP(VALUE(C822),#REF!,3,0))*AG822)),AM822+AN822+AO822)</f>
        <v>#VALUE!</v>
      </c>
      <c r="AJ822" s="18">
        <f t="shared" si="48"/>
        <v>0</v>
      </c>
      <c r="AK822" s="19">
        <f t="shared" si="49"/>
        <v>0</v>
      </c>
      <c r="AM822" s="4" t="e">
        <f t="shared" si="50"/>
        <v>#VALUE!</v>
      </c>
      <c r="AN822" s="4" t="e">
        <f t="shared" si="51"/>
        <v>#VALUE!</v>
      </c>
      <c r="AO822" s="1" t="e">
        <f t="shared" si="52"/>
        <v>#VALUE!</v>
      </c>
      <c r="AP822" s="20" t="e">
        <f>VLOOKUP(C822,#REF!,4,0)</f>
        <v>#REF!</v>
      </c>
      <c r="AQ822" s="1">
        <f>IFERROR(VLOOKUP(AF822,#REF!,6,0),IF(AJ822&gt;1,AJ822-1,AJ822))</f>
        <v>0</v>
      </c>
      <c r="AR822" s="1">
        <f>IFERROR(VLOOKUP(AF822,#REF!,24,0),0)</f>
        <v>0</v>
      </c>
      <c r="AS822" s="1" t="e">
        <f t="shared" si="53"/>
        <v>#VALUE!</v>
      </c>
      <c r="AT822" s="1" t="e">
        <f t="shared" si="54"/>
        <v>#VALUE!</v>
      </c>
      <c r="AU822" s="1" t="e">
        <f t="shared" si="55"/>
        <v>#VALUE!</v>
      </c>
      <c r="AV822" s="21">
        <f t="shared" si="56"/>
        <v>0</v>
      </c>
      <c r="AW822" s="21" cm="1">
        <f t="array" ref="AW822">IF(L822="DATN",0,IF(L822="DA",IF(LEN(Q822)=0,0,0.2),IF(L822="TN",IF(H822="KSCQ",1,1.5), _xlfn.SWITCH(H822,"CN",1.5,"KSCQ",1.5,"CTTT",2,"HEDSPI",1.8,"Viet-Phap",1.8,"KSTN",1.8,"ThSKH",2,"ThSKT",2,"SIE",2,"LATS",2,"KSCLC",1.8,0))))</f>
        <v>0</v>
      </c>
      <c r="AX822" s="1">
        <f t="shared" si="57"/>
        <v>0</v>
      </c>
      <c r="AY822" s="1" t="b">
        <f t="shared" si="58"/>
        <v>1</v>
      </c>
      <c r="AZ822" s="1" t="e">
        <f t="shared" si="59"/>
        <v>#REF!</v>
      </c>
    </row>
    <row r="823" spans="32:52" ht="15.75" customHeight="1" x14ac:dyDescent="0.2">
      <c r="AF823" s="16">
        <f t="shared" si="45"/>
        <v>0</v>
      </c>
      <c r="AG823" s="17">
        <f t="shared" si="46"/>
        <v>1</v>
      </c>
      <c r="AH823" s="17" t="e">
        <f t="shared" si="47"/>
        <v>#VALUE!</v>
      </c>
      <c r="AI823" s="18" t="e">
        <f>IFERROR(IF(L823="DA",0,IF(L823="TN",VALUE(LEFT(RIGHT(F823,4),1)),IFERROR(VLOOKUP(C823,#REF!,3,0),VLOOKUP(VALUE(C823),#REF!,3,0))*AG823)),AM823+AN823+AO823)</f>
        <v>#VALUE!</v>
      </c>
      <c r="AJ823" s="18">
        <f t="shared" si="48"/>
        <v>0</v>
      </c>
      <c r="AK823" s="19">
        <f t="shared" si="49"/>
        <v>0</v>
      </c>
      <c r="AM823" s="4" t="e">
        <f t="shared" si="50"/>
        <v>#VALUE!</v>
      </c>
      <c r="AN823" s="4" t="e">
        <f t="shared" si="51"/>
        <v>#VALUE!</v>
      </c>
      <c r="AO823" s="1" t="e">
        <f t="shared" si="52"/>
        <v>#VALUE!</v>
      </c>
      <c r="AP823" s="20" t="e">
        <f>VLOOKUP(C823,#REF!,4,0)</f>
        <v>#REF!</v>
      </c>
      <c r="AQ823" s="1">
        <f>IFERROR(VLOOKUP(AF823,#REF!,6,0),IF(AJ823&gt;1,AJ823-1,AJ823))</f>
        <v>0</v>
      </c>
      <c r="AR823" s="1">
        <f>IFERROR(VLOOKUP(AF823,#REF!,24,0),0)</f>
        <v>0</v>
      </c>
      <c r="AS823" s="1" t="e">
        <f t="shared" si="53"/>
        <v>#VALUE!</v>
      </c>
      <c r="AT823" s="1" t="e">
        <f t="shared" si="54"/>
        <v>#VALUE!</v>
      </c>
      <c r="AU823" s="1" t="e">
        <f t="shared" si="55"/>
        <v>#VALUE!</v>
      </c>
      <c r="AV823" s="21">
        <f t="shared" si="56"/>
        <v>0</v>
      </c>
      <c r="AW823" s="21" cm="1">
        <f t="array" ref="AW823">IF(L823="DATN",0,IF(L823="DA",IF(LEN(Q823)=0,0,0.2),IF(L823="TN",IF(H823="KSCQ",1,1.5), _xlfn.SWITCH(H823,"CN",1.5,"KSCQ",1.5,"CTTT",2,"HEDSPI",1.8,"Viet-Phap",1.8,"KSTN",1.8,"ThSKH",2,"ThSKT",2,"SIE",2,"LATS",2,"KSCLC",1.8,0))))</f>
        <v>0</v>
      </c>
      <c r="AX823" s="1">
        <f t="shared" si="57"/>
        <v>0</v>
      </c>
      <c r="AY823" s="1" t="b">
        <f t="shared" si="58"/>
        <v>1</v>
      </c>
      <c r="AZ823" s="1" t="e">
        <f t="shared" si="59"/>
        <v>#REF!</v>
      </c>
    </row>
    <row r="824" spans="32:52" ht="15.75" customHeight="1" x14ac:dyDescent="0.2">
      <c r="AF824" s="16">
        <f t="shared" si="45"/>
        <v>0</v>
      </c>
      <c r="AG824" s="17">
        <f t="shared" si="46"/>
        <v>1</v>
      </c>
      <c r="AH824" s="17" t="e">
        <f t="shared" si="47"/>
        <v>#VALUE!</v>
      </c>
      <c r="AI824" s="18" t="e">
        <f>IFERROR(IF(L824="DA",0,IF(L824="TN",VALUE(LEFT(RIGHT(F824,4),1)),IFERROR(VLOOKUP(C824,#REF!,3,0),VLOOKUP(VALUE(C824),#REF!,3,0))*AG824)),AM824+AN824+AO824)</f>
        <v>#VALUE!</v>
      </c>
      <c r="AJ824" s="18">
        <f t="shared" si="48"/>
        <v>0</v>
      </c>
      <c r="AK824" s="19">
        <f t="shared" si="49"/>
        <v>0</v>
      </c>
      <c r="AM824" s="4" t="e">
        <f t="shared" si="50"/>
        <v>#VALUE!</v>
      </c>
      <c r="AN824" s="4" t="e">
        <f t="shared" si="51"/>
        <v>#VALUE!</v>
      </c>
      <c r="AO824" s="1" t="e">
        <f t="shared" si="52"/>
        <v>#VALUE!</v>
      </c>
      <c r="AP824" s="20" t="e">
        <f>VLOOKUP(C824,#REF!,4,0)</f>
        <v>#REF!</v>
      </c>
      <c r="AQ824" s="1">
        <f>IFERROR(VLOOKUP(AF824,#REF!,6,0),IF(AJ824&gt;1,AJ824-1,AJ824))</f>
        <v>0</v>
      </c>
      <c r="AR824" s="1">
        <f>IFERROR(VLOOKUP(AF824,#REF!,24,0),0)</f>
        <v>0</v>
      </c>
      <c r="AS824" s="1" t="e">
        <f t="shared" si="53"/>
        <v>#VALUE!</v>
      </c>
      <c r="AT824" s="1" t="e">
        <f t="shared" si="54"/>
        <v>#VALUE!</v>
      </c>
      <c r="AU824" s="1" t="e">
        <f t="shared" si="55"/>
        <v>#VALUE!</v>
      </c>
      <c r="AV824" s="21">
        <f t="shared" si="56"/>
        <v>0</v>
      </c>
      <c r="AW824" s="21" cm="1">
        <f t="array" ref="AW824">IF(L824="DATN",0,IF(L824="DA",IF(LEN(Q824)=0,0,0.2),IF(L824="TN",IF(H824="KSCQ",1,1.5), _xlfn.SWITCH(H824,"CN",1.5,"KSCQ",1.5,"CTTT",2,"HEDSPI",1.8,"Viet-Phap",1.8,"KSTN",1.8,"ThSKH",2,"ThSKT",2,"SIE",2,"LATS",2,"KSCLC",1.8,0))))</f>
        <v>0</v>
      </c>
      <c r="AX824" s="1">
        <f t="shared" si="57"/>
        <v>0</v>
      </c>
      <c r="AY824" s="1" t="b">
        <f t="shared" si="58"/>
        <v>1</v>
      </c>
      <c r="AZ824" s="1" t="e">
        <f t="shared" si="59"/>
        <v>#REF!</v>
      </c>
    </row>
    <row r="825" spans="32:52" ht="15.75" customHeight="1" x14ac:dyDescent="0.2">
      <c r="AF825" s="16">
        <f t="shared" si="45"/>
        <v>0</v>
      </c>
      <c r="AG825" s="17">
        <f t="shared" si="46"/>
        <v>1</v>
      </c>
      <c r="AH825" s="17" t="e">
        <f t="shared" si="47"/>
        <v>#VALUE!</v>
      </c>
      <c r="AI825" s="18" t="e">
        <f>IFERROR(IF(L825="DA",0,IF(L825="TN",VALUE(LEFT(RIGHT(F825,4),1)),IFERROR(VLOOKUP(C825,#REF!,3,0),VLOOKUP(VALUE(C825),#REF!,3,0))*AG825)),AM825+AN825+AO825)</f>
        <v>#VALUE!</v>
      </c>
      <c r="AJ825" s="18">
        <f t="shared" si="48"/>
        <v>0</v>
      </c>
      <c r="AK825" s="19">
        <f t="shared" si="49"/>
        <v>0</v>
      </c>
      <c r="AM825" s="4" t="e">
        <f t="shared" si="50"/>
        <v>#VALUE!</v>
      </c>
      <c r="AN825" s="4" t="e">
        <f t="shared" si="51"/>
        <v>#VALUE!</v>
      </c>
      <c r="AO825" s="1" t="e">
        <f t="shared" si="52"/>
        <v>#VALUE!</v>
      </c>
      <c r="AP825" s="20" t="e">
        <f>VLOOKUP(C825,#REF!,4,0)</f>
        <v>#REF!</v>
      </c>
      <c r="AQ825" s="1">
        <f>IFERROR(VLOOKUP(AF825,#REF!,6,0),IF(AJ825&gt;1,AJ825-1,AJ825))</f>
        <v>0</v>
      </c>
      <c r="AR825" s="1">
        <f>IFERROR(VLOOKUP(AF825,#REF!,24,0),0)</f>
        <v>0</v>
      </c>
      <c r="AS825" s="1" t="e">
        <f t="shared" si="53"/>
        <v>#VALUE!</v>
      </c>
      <c r="AT825" s="1" t="e">
        <f t="shared" si="54"/>
        <v>#VALUE!</v>
      </c>
      <c r="AU825" s="1" t="e">
        <f t="shared" si="55"/>
        <v>#VALUE!</v>
      </c>
      <c r="AV825" s="21">
        <f t="shared" si="56"/>
        <v>0</v>
      </c>
      <c r="AW825" s="21" cm="1">
        <f t="array" ref="AW825">IF(L825="DATN",0,IF(L825="DA",IF(LEN(Q825)=0,0,0.2),IF(L825="TN",IF(H825="KSCQ",1,1.5), _xlfn.SWITCH(H825,"CN",1.5,"KSCQ",1.5,"CTTT",2,"HEDSPI",1.8,"Viet-Phap",1.8,"KSTN",1.8,"ThSKH",2,"ThSKT",2,"SIE",2,"LATS",2,"KSCLC",1.8,0))))</f>
        <v>0</v>
      </c>
      <c r="AX825" s="1">
        <f t="shared" si="57"/>
        <v>0</v>
      </c>
      <c r="AY825" s="1" t="b">
        <f t="shared" si="58"/>
        <v>1</v>
      </c>
      <c r="AZ825" s="1" t="e">
        <f t="shared" si="59"/>
        <v>#REF!</v>
      </c>
    </row>
    <row r="826" spans="32:52" ht="15.75" customHeight="1" x14ac:dyDescent="0.2">
      <c r="AF826" s="16">
        <f t="shared" si="45"/>
        <v>0</v>
      </c>
      <c r="AG826" s="17">
        <f t="shared" si="46"/>
        <v>1</v>
      </c>
      <c r="AH826" s="17" t="e">
        <f t="shared" si="47"/>
        <v>#VALUE!</v>
      </c>
      <c r="AI826" s="18" t="e">
        <f>IFERROR(IF(L826="DA",0,IF(L826="TN",VALUE(LEFT(RIGHT(F826,4),1)),IFERROR(VLOOKUP(C826,#REF!,3,0),VLOOKUP(VALUE(C826),#REF!,3,0))*AG826)),AM826+AN826+AO826)</f>
        <v>#VALUE!</v>
      </c>
      <c r="AJ826" s="18">
        <f t="shared" si="48"/>
        <v>0</v>
      </c>
      <c r="AK826" s="19">
        <f t="shared" si="49"/>
        <v>0</v>
      </c>
      <c r="AM826" s="4" t="e">
        <f t="shared" si="50"/>
        <v>#VALUE!</v>
      </c>
      <c r="AN826" s="4" t="e">
        <f t="shared" si="51"/>
        <v>#VALUE!</v>
      </c>
      <c r="AO826" s="1" t="e">
        <f t="shared" si="52"/>
        <v>#VALUE!</v>
      </c>
      <c r="AP826" s="20" t="e">
        <f>VLOOKUP(C826,#REF!,4,0)</f>
        <v>#REF!</v>
      </c>
      <c r="AQ826" s="1">
        <f>IFERROR(VLOOKUP(AF826,#REF!,6,0),IF(AJ826&gt;1,AJ826-1,AJ826))</f>
        <v>0</v>
      </c>
      <c r="AR826" s="1">
        <f>IFERROR(VLOOKUP(AF826,#REF!,24,0),0)</f>
        <v>0</v>
      </c>
      <c r="AS826" s="1" t="e">
        <f t="shared" si="53"/>
        <v>#VALUE!</v>
      </c>
      <c r="AT826" s="1" t="e">
        <f t="shared" si="54"/>
        <v>#VALUE!</v>
      </c>
      <c r="AU826" s="1" t="e">
        <f t="shared" si="55"/>
        <v>#VALUE!</v>
      </c>
      <c r="AV826" s="21">
        <f t="shared" si="56"/>
        <v>0</v>
      </c>
      <c r="AW826" s="21" cm="1">
        <f t="array" ref="AW826">IF(L826="DATN",0,IF(L826="DA",IF(LEN(Q826)=0,0,0.2),IF(L826="TN",IF(H826="KSCQ",1,1.5), _xlfn.SWITCH(H826,"CN",1.5,"KSCQ",1.5,"CTTT",2,"HEDSPI",1.8,"Viet-Phap",1.8,"KSTN",1.8,"ThSKH",2,"ThSKT",2,"SIE",2,"LATS",2,"KSCLC",1.8,0))))</f>
        <v>0</v>
      </c>
      <c r="AX826" s="1">
        <f t="shared" si="57"/>
        <v>0</v>
      </c>
      <c r="AY826" s="1" t="b">
        <f t="shared" si="58"/>
        <v>1</v>
      </c>
      <c r="AZ826" s="1" t="e">
        <f t="shared" si="59"/>
        <v>#REF!</v>
      </c>
    </row>
    <row r="827" spans="32:52" ht="15.75" customHeight="1" x14ac:dyDescent="0.2">
      <c r="AF827" s="16">
        <f t="shared" si="45"/>
        <v>0</v>
      </c>
      <c r="AG827" s="17">
        <f t="shared" si="46"/>
        <v>1</v>
      </c>
      <c r="AH827" s="17" t="e">
        <f t="shared" si="47"/>
        <v>#VALUE!</v>
      </c>
      <c r="AI827" s="18" t="e">
        <f>IFERROR(IF(L827="DA",0,IF(L827="TN",VALUE(LEFT(RIGHT(F827,4),1)),IFERROR(VLOOKUP(C827,#REF!,3,0),VLOOKUP(VALUE(C827),#REF!,3,0))*AG827)),AM827+AN827+AO827)</f>
        <v>#VALUE!</v>
      </c>
      <c r="AJ827" s="18">
        <f t="shared" si="48"/>
        <v>0</v>
      </c>
      <c r="AK827" s="19">
        <f t="shared" si="49"/>
        <v>0</v>
      </c>
      <c r="AM827" s="4" t="e">
        <f t="shared" si="50"/>
        <v>#VALUE!</v>
      </c>
      <c r="AN827" s="4" t="e">
        <f t="shared" si="51"/>
        <v>#VALUE!</v>
      </c>
      <c r="AO827" s="1" t="e">
        <f t="shared" si="52"/>
        <v>#VALUE!</v>
      </c>
      <c r="AP827" s="20" t="e">
        <f>VLOOKUP(C827,#REF!,4,0)</f>
        <v>#REF!</v>
      </c>
      <c r="AQ827" s="1">
        <f>IFERROR(VLOOKUP(AF827,#REF!,6,0),IF(AJ827&gt;1,AJ827-1,AJ827))</f>
        <v>0</v>
      </c>
      <c r="AR827" s="1">
        <f>IFERROR(VLOOKUP(AF827,#REF!,24,0),0)</f>
        <v>0</v>
      </c>
      <c r="AS827" s="1" t="e">
        <f t="shared" si="53"/>
        <v>#VALUE!</v>
      </c>
      <c r="AT827" s="1" t="e">
        <f t="shared" si="54"/>
        <v>#VALUE!</v>
      </c>
      <c r="AU827" s="1" t="e">
        <f t="shared" si="55"/>
        <v>#VALUE!</v>
      </c>
      <c r="AV827" s="21">
        <f t="shared" si="56"/>
        <v>0</v>
      </c>
      <c r="AW827" s="21" cm="1">
        <f t="array" ref="AW827">IF(L827="DATN",0,IF(L827="DA",IF(LEN(Q827)=0,0,0.2),IF(L827="TN",IF(H827="KSCQ",1,1.5), _xlfn.SWITCH(H827,"CN",1.5,"KSCQ",1.5,"CTTT",2,"HEDSPI",1.8,"Viet-Phap",1.8,"KSTN",1.8,"ThSKH",2,"ThSKT",2,"SIE",2,"LATS",2,"KSCLC",1.8,0))))</f>
        <v>0</v>
      </c>
      <c r="AX827" s="1">
        <f t="shared" si="57"/>
        <v>0</v>
      </c>
      <c r="AY827" s="1" t="b">
        <f t="shared" si="58"/>
        <v>1</v>
      </c>
      <c r="AZ827" s="1" t="e">
        <f t="shared" si="59"/>
        <v>#REF!</v>
      </c>
    </row>
    <row r="828" spans="32:52" ht="15.75" customHeight="1" x14ac:dyDescent="0.2">
      <c r="AF828" s="16">
        <f t="shared" si="45"/>
        <v>0</v>
      </c>
      <c r="AG828" s="17">
        <f t="shared" si="46"/>
        <v>1</v>
      </c>
      <c r="AH828" s="17" t="e">
        <f t="shared" si="47"/>
        <v>#VALUE!</v>
      </c>
      <c r="AI828" s="18" t="e">
        <f>IFERROR(IF(L828="DA",0,IF(L828="TN",VALUE(LEFT(RIGHT(F828,4),1)),IFERROR(VLOOKUP(C828,#REF!,3,0),VLOOKUP(VALUE(C828),#REF!,3,0))*AG828)),AM828+AN828+AO828)</f>
        <v>#VALUE!</v>
      </c>
      <c r="AJ828" s="18">
        <f t="shared" si="48"/>
        <v>0</v>
      </c>
      <c r="AK828" s="19">
        <f t="shared" si="49"/>
        <v>0</v>
      </c>
      <c r="AM828" s="4" t="e">
        <f t="shared" si="50"/>
        <v>#VALUE!</v>
      </c>
      <c r="AN828" s="4" t="e">
        <f t="shared" si="51"/>
        <v>#VALUE!</v>
      </c>
      <c r="AO828" s="1" t="e">
        <f t="shared" si="52"/>
        <v>#VALUE!</v>
      </c>
      <c r="AP828" s="20" t="e">
        <f>VLOOKUP(C828,#REF!,4,0)</f>
        <v>#REF!</v>
      </c>
      <c r="AQ828" s="1">
        <f>IFERROR(VLOOKUP(AF828,#REF!,6,0),IF(AJ828&gt;1,AJ828-1,AJ828))</f>
        <v>0</v>
      </c>
      <c r="AR828" s="1">
        <f>IFERROR(VLOOKUP(AF828,#REF!,24,0),0)</f>
        <v>0</v>
      </c>
      <c r="AS828" s="1" t="e">
        <f t="shared" si="53"/>
        <v>#VALUE!</v>
      </c>
      <c r="AT828" s="1" t="e">
        <f t="shared" si="54"/>
        <v>#VALUE!</v>
      </c>
      <c r="AU828" s="1" t="e">
        <f t="shared" si="55"/>
        <v>#VALUE!</v>
      </c>
      <c r="AV828" s="21">
        <f t="shared" si="56"/>
        <v>0</v>
      </c>
      <c r="AW828" s="21" cm="1">
        <f t="array" ref="AW828">IF(L828="DATN",0,IF(L828="DA",IF(LEN(Q828)=0,0,0.2),IF(L828="TN",IF(H828="KSCQ",1,1.5), _xlfn.SWITCH(H828,"CN",1.5,"KSCQ",1.5,"CTTT",2,"HEDSPI",1.8,"Viet-Phap",1.8,"KSTN",1.8,"ThSKH",2,"ThSKT",2,"SIE",2,"LATS",2,"KSCLC",1.8,0))))</f>
        <v>0</v>
      </c>
      <c r="AX828" s="1">
        <f t="shared" si="57"/>
        <v>0</v>
      </c>
      <c r="AY828" s="1" t="b">
        <f t="shared" si="58"/>
        <v>1</v>
      </c>
      <c r="AZ828" s="1" t="e">
        <f t="shared" si="59"/>
        <v>#REF!</v>
      </c>
    </row>
    <row r="829" spans="32:52" ht="15.75" customHeight="1" x14ac:dyDescent="0.2">
      <c r="AF829" s="16">
        <f t="shared" si="45"/>
        <v>0</v>
      </c>
      <c r="AG829" s="17">
        <f t="shared" si="46"/>
        <v>1</v>
      </c>
      <c r="AH829" s="17" t="e">
        <f t="shared" si="47"/>
        <v>#VALUE!</v>
      </c>
      <c r="AI829" s="18" t="e">
        <f>IFERROR(IF(L829="DA",0,IF(L829="TN",VALUE(LEFT(RIGHT(F829,4),1)),IFERROR(VLOOKUP(C829,#REF!,3,0),VLOOKUP(VALUE(C829),#REF!,3,0))*AG829)),AM829+AN829+AO829)</f>
        <v>#VALUE!</v>
      </c>
      <c r="AJ829" s="18">
        <f t="shared" si="48"/>
        <v>0</v>
      </c>
      <c r="AK829" s="19">
        <f t="shared" si="49"/>
        <v>0</v>
      </c>
      <c r="AM829" s="4" t="e">
        <f t="shared" si="50"/>
        <v>#VALUE!</v>
      </c>
      <c r="AN829" s="4" t="e">
        <f t="shared" si="51"/>
        <v>#VALUE!</v>
      </c>
      <c r="AO829" s="1" t="e">
        <f t="shared" si="52"/>
        <v>#VALUE!</v>
      </c>
      <c r="AP829" s="20" t="e">
        <f>VLOOKUP(C829,#REF!,4,0)</f>
        <v>#REF!</v>
      </c>
      <c r="AQ829" s="1">
        <f>IFERROR(VLOOKUP(AF829,#REF!,6,0),IF(AJ829&gt;1,AJ829-1,AJ829))</f>
        <v>0</v>
      </c>
      <c r="AR829" s="1">
        <f>IFERROR(VLOOKUP(AF829,#REF!,24,0),0)</f>
        <v>0</v>
      </c>
      <c r="AS829" s="1" t="e">
        <f t="shared" si="53"/>
        <v>#VALUE!</v>
      </c>
      <c r="AT829" s="1" t="e">
        <f t="shared" si="54"/>
        <v>#VALUE!</v>
      </c>
      <c r="AU829" s="1" t="e">
        <f t="shared" si="55"/>
        <v>#VALUE!</v>
      </c>
      <c r="AV829" s="21">
        <f t="shared" si="56"/>
        <v>0</v>
      </c>
      <c r="AW829" s="21" cm="1">
        <f t="array" ref="AW829">IF(L829="DATN",0,IF(L829="DA",IF(LEN(Q829)=0,0,0.2),IF(L829="TN",IF(H829="KSCQ",1,1.5), _xlfn.SWITCH(H829,"CN",1.5,"KSCQ",1.5,"CTTT",2,"HEDSPI",1.8,"Viet-Phap",1.8,"KSTN",1.8,"ThSKH",2,"ThSKT",2,"SIE",2,"LATS",2,"KSCLC",1.8,0))))</f>
        <v>0</v>
      </c>
      <c r="AX829" s="1">
        <f t="shared" si="57"/>
        <v>0</v>
      </c>
      <c r="AY829" s="1" t="b">
        <f t="shared" si="58"/>
        <v>1</v>
      </c>
      <c r="AZ829" s="1" t="e">
        <f t="shared" si="59"/>
        <v>#REF!</v>
      </c>
    </row>
    <row r="830" spans="32:52" ht="15.75" customHeight="1" x14ac:dyDescent="0.2">
      <c r="AF830" s="16">
        <f t="shared" si="45"/>
        <v>0</v>
      </c>
      <c r="AG830" s="17">
        <f t="shared" si="46"/>
        <v>1</v>
      </c>
      <c r="AH830" s="17" t="e">
        <f t="shared" si="47"/>
        <v>#VALUE!</v>
      </c>
      <c r="AI830" s="18" t="e">
        <f>IFERROR(IF(L830="DA",0,IF(L830="TN",VALUE(LEFT(RIGHT(F830,4),1)),IFERROR(VLOOKUP(C830,#REF!,3,0),VLOOKUP(VALUE(C830),#REF!,3,0))*AG830)),AM830+AN830+AO830)</f>
        <v>#VALUE!</v>
      </c>
      <c r="AJ830" s="18">
        <f t="shared" si="48"/>
        <v>0</v>
      </c>
      <c r="AK830" s="19">
        <f t="shared" si="49"/>
        <v>0</v>
      </c>
      <c r="AM830" s="4" t="e">
        <f t="shared" si="50"/>
        <v>#VALUE!</v>
      </c>
      <c r="AN830" s="4" t="e">
        <f t="shared" si="51"/>
        <v>#VALUE!</v>
      </c>
      <c r="AO830" s="1" t="e">
        <f t="shared" si="52"/>
        <v>#VALUE!</v>
      </c>
      <c r="AP830" s="20" t="e">
        <f>VLOOKUP(C830,#REF!,4,0)</f>
        <v>#REF!</v>
      </c>
      <c r="AQ830" s="1">
        <f>IFERROR(VLOOKUP(AF830,#REF!,6,0),IF(AJ830&gt;1,AJ830-1,AJ830))</f>
        <v>0</v>
      </c>
      <c r="AR830" s="1">
        <f>IFERROR(VLOOKUP(AF830,#REF!,24,0),0)</f>
        <v>0</v>
      </c>
      <c r="AS830" s="1" t="e">
        <f t="shared" si="53"/>
        <v>#VALUE!</v>
      </c>
      <c r="AT830" s="1" t="e">
        <f t="shared" si="54"/>
        <v>#VALUE!</v>
      </c>
      <c r="AU830" s="1" t="e">
        <f t="shared" si="55"/>
        <v>#VALUE!</v>
      </c>
      <c r="AV830" s="21">
        <f t="shared" si="56"/>
        <v>0</v>
      </c>
      <c r="AW830" s="21" cm="1">
        <f t="array" ref="AW830">IF(L830="DATN",0,IF(L830="DA",IF(LEN(Q830)=0,0,0.2),IF(L830="TN",IF(H830="KSCQ",1,1.5), _xlfn.SWITCH(H830,"CN",1.5,"KSCQ",1.5,"CTTT",2,"HEDSPI",1.8,"Viet-Phap",1.8,"KSTN",1.8,"ThSKH",2,"ThSKT",2,"SIE",2,"LATS",2,"KSCLC",1.8,0))))</f>
        <v>0</v>
      </c>
      <c r="AX830" s="1">
        <f t="shared" si="57"/>
        <v>0</v>
      </c>
      <c r="AY830" s="1" t="b">
        <f t="shared" si="58"/>
        <v>1</v>
      </c>
      <c r="AZ830" s="1" t="e">
        <f t="shared" si="59"/>
        <v>#REF!</v>
      </c>
    </row>
    <row r="831" spans="32:52" ht="15.75" customHeight="1" x14ac:dyDescent="0.2">
      <c r="AF831" s="16">
        <f t="shared" si="45"/>
        <v>0</v>
      </c>
      <c r="AG831" s="17">
        <f t="shared" si="46"/>
        <v>1</v>
      </c>
      <c r="AH831" s="17" t="e">
        <f t="shared" si="47"/>
        <v>#VALUE!</v>
      </c>
      <c r="AI831" s="18" t="e">
        <f>IFERROR(IF(L831="DA",0,IF(L831="TN",VALUE(LEFT(RIGHT(F831,4),1)),IFERROR(VLOOKUP(C831,#REF!,3,0),VLOOKUP(VALUE(C831),#REF!,3,0))*AG831)),AM831+AN831+AO831)</f>
        <v>#VALUE!</v>
      </c>
      <c r="AJ831" s="18">
        <f t="shared" si="48"/>
        <v>0</v>
      </c>
      <c r="AK831" s="19">
        <f t="shared" si="49"/>
        <v>0</v>
      </c>
      <c r="AM831" s="4" t="e">
        <f t="shared" si="50"/>
        <v>#VALUE!</v>
      </c>
      <c r="AN831" s="4" t="e">
        <f t="shared" si="51"/>
        <v>#VALUE!</v>
      </c>
      <c r="AO831" s="1" t="e">
        <f t="shared" si="52"/>
        <v>#VALUE!</v>
      </c>
      <c r="AP831" s="20" t="e">
        <f>VLOOKUP(C831,#REF!,4,0)</f>
        <v>#REF!</v>
      </c>
      <c r="AQ831" s="1">
        <f>IFERROR(VLOOKUP(AF831,#REF!,6,0),IF(AJ831&gt;1,AJ831-1,AJ831))</f>
        <v>0</v>
      </c>
      <c r="AR831" s="1">
        <f>IFERROR(VLOOKUP(AF831,#REF!,24,0),0)</f>
        <v>0</v>
      </c>
      <c r="AS831" s="1" t="e">
        <f t="shared" si="53"/>
        <v>#VALUE!</v>
      </c>
      <c r="AT831" s="1" t="e">
        <f t="shared" si="54"/>
        <v>#VALUE!</v>
      </c>
      <c r="AU831" s="1" t="e">
        <f t="shared" si="55"/>
        <v>#VALUE!</v>
      </c>
      <c r="AV831" s="21">
        <f t="shared" si="56"/>
        <v>0</v>
      </c>
      <c r="AW831" s="21" cm="1">
        <f t="array" ref="AW831">IF(L831="DATN",0,IF(L831="DA",IF(LEN(Q831)=0,0,0.2),IF(L831="TN",IF(H831="KSCQ",1,1.5), _xlfn.SWITCH(H831,"CN",1.5,"KSCQ",1.5,"CTTT",2,"HEDSPI",1.8,"Viet-Phap",1.8,"KSTN",1.8,"ThSKH",2,"ThSKT",2,"SIE",2,"LATS",2,"KSCLC",1.8,0))))</f>
        <v>0</v>
      </c>
      <c r="AX831" s="1">
        <f t="shared" si="57"/>
        <v>0</v>
      </c>
      <c r="AY831" s="1" t="b">
        <f t="shared" si="58"/>
        <v>1</v>
      </c>
      <c r="AZ831" s="1" t="e">
        <f t="shared" si="59"/>
        <v>#REF!</v>
      </c>
    </row>
    <row r="832" spans="32:52" ht="15.75" customHeight="1" x14ac:dyDescent="0.2">
      <c r="AF832" s="16">
        <f t="shared" si="45"/>
        <v>0</v>
      </c>
      <c r="AG832" s="17">
        <f t="shared" si="46"/>
        <v>1</v>
      </c>
      <c r="AH832" s="17" t="e">
        <f t="shared" si="47"/>
        <v>#VALUE!</v>
      </c>
      <c r="AI832" s="18" t="e">
        <f>IFERROR(IF(L832="DA",0,IF(L832="TN",VALUE(LEFT(RIGHT(F832,4),1)),IFERROR(VLOOKUP(C832,#REF!,3,0),VLOOKUP(VALUE(C832),#REF!,3,0))*AG832)),AM832+AN832+AO832)</f>
        <v>#VALUE!</v>
      </c>
      <c r="AJ832" s="18">
        <f t="shared" si="48"/>
        <v>0</v>
      </c>
      <c r="AK832" s="19">
        <f t="shared" si="49"/>
        <v>0</v>
      </c>
      <c r="AM832" s="4" t="e">
        <f t="shared" si="50"/>
        <v>#VALUE!</v>
      </c>
      <c r="AN832" s="4" t="e">
        <f t="shared" si="51"/>
        <v>#VALUE!</v>
      </c>
      <c r="AO832" s="1" t="e">
        <f t="shared" si="52"/>
        <v>#VALUE!</v>
      </c>
      <c r="AP832" s="20" t="e">
        <f>VLOOKUP(C832,#REF!,4,0)</f>
        <v>#REF!</v>
      </c>
      <c r="AQ832" s="1">
        <f>IFERROR(VLOOKUP(AF832,#REF!,6,0),IF(AJ832&gt;1,AJ832-1,AJ832))</f>
        <v>0</v>
      </c>
      <c r="AR832" s="1">
        <f>IFERROR(VLOOKUP(AF832,#REF!,24,0),0)</f>
        <v>0</v>
      </c>
      <c r="AS832" s="1" t="e">
        <f t="shared" si="53"/>
        <v>#VALUE!</v>
      </c>
      <c r="AT832" s="1" t="e">
        <f t="shared" si="54"/>
        <v>#VALUE!</v>
      </c>
      <c r="AU832" s="1" t="e">
        <f t="shared" si="55"/>
        <v>#VALUE!</v>
      </c>
      <c r="AV832" s="21">
        <f t="shared" si="56"/>
        <v>0</v>
      </c>
      <c r="AW832" s="21" cm="1">
        <f t="array" ref="AW832">IF(L832="DATN",0,IF(L832="DA",IF(LEN(Q832)=0,0,0.2),IF(L832="TN",IF(H832="KSCQ",1,1.5), _xlfn.SWITCH(H832,"CN",1.5,"KSCQ",1.5,"CTTT",2,"HEDSPI",1.8,"Viet-Phap",1.8,"KSTN",1.8,"ThSKH",2,"ThSKT",2,"SIE",2,"LATS",2,"KSCLC",1.8,0))))</f>
        <v>0</v>
      </c>
      <c r="AX832" s="1">
        <f t="shared" si="57"/>
        <v>0</v>
      </c>
      <c r="AY832" s="1" t="b">
        <f t="shared" si="58"/>
        <v>1</v>
      </c>
      <c r="AZ832" s="1" t="e">
        <f t="shared" si="59"/>
        <v>#REF!</v>
      </c>
    </row>
    <row r="833" spans="32:52" ht="15.75" customHeight="1" x14ac:dyDescent="0.2">
      <c r="AF833" s="16">
        <f t="shared" si="45"/>
        <v>0</v>
      </c>
      <c r="AG833" s="17">
        <f t="shared" si="46"/>
        <v>1</v>
      </c>
      <c r="AH833" s="17" t="e">
        <f t="shared" si="47"/>
        <v>#VALUE!</v>
      </c>
      <c r="AI833" s="18" t="e">
        <f>IFERROR(IF(L833="DA",0,IF(L833="TN",VALUE(LEFT(RIGHT(F833,4),1)),IFERROR(VLOOKUP(C833,#REF!,3,0),VLOOKUP(VALUE(C833),#REF!,3,0))*AG833)),AM833+AN833+AO833)</f>
        <v>#VALUE!</v>
      </c>
      <c r="AJ833" s="18">
        <f t="shared" si="48"/>
        <v>0</v>
      </c>
      <c r="AK833" s="19">
        <f t="shared" si="49"/>
        <v>0</v>
      </c>
      <c r="AM833" s="4" t="e">
        <f t="shared" si="50"/>
        <v>#VALUE!</v>
      </c>
      <c r="AN833" s="4" t="e">
        <f t="shared" si="51"/>
        <v>#VALUE!</v>
      </c>
      <c r="AO833" s="1" t="e">
        <f t="shared" si="52"/>
        <v>#VALUE!</v>
      </c>
      <c r="AP833" s="20" t="e">
        <f>VLOOKUP(C833,#REF!,4,0)</f>
        <v>#REF!</v>
      </c>
      <c r="AQ833" s="1">
        <f>IFERROR(VLOOKUP(AF833,#REF!,6,0),IF(AJ833&gt;1,AJ833-1,AJ833))</f>
        <v>0</v>
      </c>
      <c r="AR833" s="1">
        <f>IFERROR(VLOOKUP(AF833,#REF!,24,0),0)</f>
        <v>0</v>
      </c>
      <c r="AS833" s="1" t="e">
        <f t="shared" si="53"/>
        <v>#VALUE!</v>
      </c>
      <c r="AT833" s="1" t="e">
        <f t="shared" si="54"/>
        <v>#VALUE!</v>
      </c>
      <c r="AU833" s="1" t="e">
        <f t="shared" si="55"/>
        <v>#VALUE!</v>
      </c>
      <c r="AV833" s="21">
        <f t="shared" si="56"/>
        <v>0</v>
      </c>
      <c r="AW833" s="21" cm="1">
        <f t="array" ref="AW833">IF(L833="DATN",0,IF(L833="DA",IF(LEN(Q833)=0,0,0.2),IF(L833="TN",IF(H833="KSCQ",1,1.5), _xlfn.SWITCH(H833,"CN",1.5,"KSCQ",1.5,"CTTT",2,"HEDSPI",1.8,"Viet-Phap",1.8,"KSTN",1.8,"ThSKH",2,"ThSKT",2,"SIE",2,"LATS",2,"KSCLC",1.8,0))))</f>
        <v>0</v>
      </c>
      <c r="AX833" s="1">
        <f t="shared" si="57"/>
        <v>0</v>
      </c>
      <c r="AY833" s="1" t="b">
        <f t="shared" si="58"/>
        <v>1</v>
      </c>
      <c r="AZ833" s="1" t="e">
        <f t="shared" si="59"/>
        <v>#REF!</v>
      </c>
    </row>
    <row r="834" spans="32:52" ht="15.75" customHeight="1" x14ac:dyDescent="0.2">
      <c r="AF834" s="16">
        <f t="shared" si="45"/>
        <v>0</v>
      </c>
      <c r="AG834" s="17">
        <f t="shared" si="46"/>
        <v>1</v>
      </c>
      <c r="AH834" s="17" t="e">
        <f t="shared" si="47"/>
        <v>#VALUE!</v>
      </c>
      <c r="AI834" s="18" t="e">
        <f>IFERROR(IF(L834="DA",0,IF(L834="TN",VALUE(LEFT(RIGHT(F834,4),1)),IFERROR(VLOOKUP(C834,#REF!,3,0),VLOOKUP(VALUE(C834),#REF!,3,0))*AG834)),AM834+AN834+AO834)</f>
        <v>#VALUE!</v>
      </c>
      <c r="AJ834" s="18">
        <f t="shared" si="48"/>
        <v>0</v>
      </c>
      <c r="AK834" s="19">
        <f t="shared" si="49"/>
        <v>0</v>
      </c>
      <c r="AM834" s="4" t="e">
        <f t="shared" si="50"/>
        <v>#VALUE!</v>
      </c>
      <c r="AN834" s="4" t="e">
        <f t="shared" si="51"/>
        <v>#VALUE!</v>
      </c>
      <c r="AO834" s="1" t="e">
        <f t="shared" si="52"/>
        <v>#VALUE!</v>
      </c>
      <c r="AP834" s="20" t="e">
        <f>VLOOKUP(C834,#REF!,4,0)</f>
        <v>#REF!</v>
      </c>
      <c r="AQ834" s="1">
        <f>IFERROR(VLOOKUP(AF834,#REF!,6,0),IF(AJ834&gt;1,AJ834-1,AJ834))</f>
        <v>0</v>
      </c>
      <c r="AR834" s="1">
        <f>IFERROR(VLOOKUP(AF834,#REF!,24,0),0)</f>
        <v>0</v>
      </c>
      <c r="AS834" s="1" t="e">
        <f t="shared" si="53"/>
        <v>#VALUE!</v>
      </c>
      <c r="AT834" s="1" t="e">
        <f t="shared" si="54"/>
        <v>#VALUE!</v>
      </c>
      <c r="AU834" s="1" t="e">
        <f t="shared" si="55"/>
        <v>#VALUE!</v>
      </c>
      <c r="AV834" s="21">
        <f t="shared" si="56"/>
        <v>0</v>
      </c>
      <c r="AW834" s="21" cm="1">
        <f t="array" ref="AW834">IF(L834="DATN",0,IF(L834="DA",IF(LEN(Q834)=0,0,0.2),IF(L834="TN",IF(H834="KSCQ",1,1.5), _xlfn.SWITCH(H834,"CN",1.5,"KSCQ",1.5,"CTTT",2,"HEDSPI",1.8,"Viet-Phap",1.8,"KSTN",1.8,"ThSKH",2,"ThSKT",2,"SIE",2,"LATS",2,"KSCLC",1.8,0))))</f>
        <v>0</v>
      </c>
      <c r="AX834" s="1">
        <f t="shared" si="57"/>
        <v>0</v>
      </c>
      <c r="AY834" s="1" t="b">
        <f t="shared" si="58"/>
        <v>1</v>
      </c>
      <c r="AZ834" s="1" t="e">
        <f t="shared" si="59"/>
        <v>#REF!</v>
      </c>
    </row>
    <row r="835" spans="32:52" ht="15.75" customHeight="1" x14ac:dyDescent="0.2">
      <c r="AF835" s="16">
        <f t="shared" si="45"/>
        <v>0</v>
      </c>
      <c r="AG835" s="17">
        <f t="shared" si="46"/>
        <v>1</v>
      </c>
      <c r="AH835" s="17" t="e">
        <f t="shared" si="47"/>
        <v>#VALUE!</v>
      </c>
      <c r="AI835" s="18" t="e">
        <f>IFERROR(IF(L835="DA",0,IF(L835="TN",VALUE(LEFT(RIGHT(F835,4),1)),IFERROR(VLOOKUP(C835,#REF!,3,0),VLOOKUP(VALUE(C835),#REF!,3,0))*AG835)),AM835+AN835+AO835)</f>
        <v>#VALUE!</v>
      </c>
      <c r="AJ835" s="18">
        <f t="shared" si="48"/>
        <v>0</v>
      </c>
      <c r="AK835" s="19">
        <f t="shared" si="49"/>
        <v>0</v>
      </c>
      <c r="AM835" s="4" t="e">
        <f t="shared" si="50"/>
        <v>#VALUE!</v>
      </c>
      <c r="AN835" s="4" t="e">
        <f t="shared" si="51"/>
        <v>#VALUE!</v>
      </c>
      <c r="AO835" s="1" t="e">
        <f t="shared" si="52"/>
        <v>#VALUE!</v>
      </c>
      <c r="AP835" s="20" t="e">
        <f>VLOOKUP(C835,#REF!,4,0)</f>
        <v>#REF!</v>
      </c>
      <c r="AQ835" s="1">
        <f>IFERROR(VLOOKUP(AF835,#REF!,6,0),IF(AJ835&gt;1,AJ835-1,AJ835))</f>
        <v>0</v>
      </c>
      <c r="AR835" s="1">
        <f>IFERROR(VLOOKUP(AF835,#REF!,24,0),0)</f>
        <v>0</v>
      </c>
      <c r="AS835" s="1" t="e">
        <f t="shared" si="53"/>
        <v>#VALUE!</v>
      </c>
      <c r="AT835" s="1" t="e">
        <f t="shared" si="54"/>
        <v>#VALUE!</v>
      </c>
      <c r="AU835" s="1" t="e">
        <f t="shared" si="55"/>
        <v>#VALUE!</v>
      </c>
      <c r="AV835" s="21">
        <f t="shared" si="56"/>
        <v>0</v>
      </c>
      <c r="AW835" s="21" cm="1">
        <f t="array" ref="AW835">IF(L835="DATN",0,IF(L835="DA",IF(LEN(Q835)=0,0,0.2),IF(L835="TN",IF(H835="KSCQ",1,1.5), _xlfn.SWITCH(H835,"CN",1.5,"KSCQ",1.5,"CTTT",2,"HEDSPI",1.8,"Viet-Phap",1.8,"KSTN",1.8,"ThSKH",2,"ThSKT",2,"SIE",2,"LATS",2,"KSCLC",1.8,0))))</f>
        <v>0</v>
      </c>
      <c r="AX835" s="1">
        <f t="shared" si="57"/>
        <v>0</v>
      </c>
      <c r="AY835" s="1" t="b">
        <f t="shared" si="58"/>
        <v>1</v>
      </c>
      <c r="AZ835" s="1" t="e">
        <f t="shared" si="59"/>
        <v>#REF!</v>
      </c>
    </row>
    <row r="836" spans="32:52" ht="15.75" customHeight="1" x14ac:dyDescent="0.2">
      <c r="AF836" s="16">
        <f t="shared" si="45"/>
        <v>0</v>
      </c>
      <c r="AG836" s="17">
        <f t="shared" si="46"/>
        <v>1</v>
      </c>
      <c r="AH836" s="17" t="e">
        <f t="shared" si="47"/>
        <v>#VALUE!</v>
      </c>
      <c r="AI836" s="18" t="e">
        <f>IFERROR(IF(L836="DA",0,IF(L836="TN",VALUE(LEFT(RIGHT(F836,4),1)),IFERROR(VLOOKUP(C836,#REF!,3,0),VLOOKUP(VALUE(C836),#REF!,3,0))*AG836)),AM836+AN836+AO836)</f>
        <v>#VALUE!</v>
      </c>
      <c r="AJ836" s="18">
        <f t="shared" si="48"/>
        <v>0</v>
      </c>
      <c r="AK836" s="19">
        <f t="shared" si="49"/>
        <v>0</v>
      </c>
      <c r="AM836" s="4" t="e">
        <f t="shared" si="50"/>
        <v>#VALUE!</v>
      </c>
      <c r="AN836" s="4" t="e">
        <f t="shared" si="51"/>
        <v>#VALUE!</v>
      </c>
      <c r="AO836" s="1" t="e">
        <f t="shared" si="52"/>
        <v>#VALUE!</v>
      </c>
      <c r="AP836" s="20" t="e">
        <f>VLOOKUP(C836,#REF!,4,0)</f>
        <v>#REF!</v>
      </c>
      <c r="AQ836" s="1">
        <f>IFERROR(VLOOKUP(AF836,#REF!,6,0),IF(AJ836&gt;1,AJ836-1,AJ836))</f>
        <v>0</v>
      </c>
      <c r="AR836" s="1">
        <f>IFERROR(VLOOKUP(AF836,#REF!,24,0),0)</f>
        <v>0</v>
      </c>
      <c r="AS836" s="1" t="e">
        <f t="shared" si="53"/>
        <v>#VALUE!</v>
      </c>
      <c r="AT836" s="1" t="e">
        <f t="shared" si="54"/>
        <v>#VALUE!</v>
      </c>
      <c r="AU836" s="1" t="e">
        <f t="shared" si="55"/>
        <v>#VALUE!</v>
      </c>
      <c r="AV836" s="21">
        <f t="shared" si="56"/>
        <v>0</v>
      </c>
      <c r="AW836" s="21" cm="1">
        <f t="array" ref="AW836">IF(L836="DATN",0,IF(L836="DA",IF(LEN(Q836)=0,0,0.2),IF(L836="TN",IF(H836="KSCQ",1,1.5), _xlfn.SWITCH(H836,"CN",1.5,"KSCQ",1.5,"CTTT",2,"HEDSPI",1.8,"Viet-Phap",1.8,"KSTN",1.8,"ThSKH",2,"ThSKT",2,"SIE",2,"LATS",2,"KSCLC",1.8,0))))</f>
        <v>0</v>
      </c>
      <c r="AX836" s="1">
        <f t="shared" si="57"/>
        <v>0</v>
      </c>
      <c r="AY836" s="1" t="b">
        <f t="shared" si="58"/>
        <v>1</v>
      </c>
      <c r="AZ836" s="1" t="e">
        <f t="shared" si="59"/>
        <v>#REF!</v>
      </c>
    </row>
    <row r="837" spans="32:52" ht="15.75" customHeight="1" x14ac:dyDescent="0.2">
      <c r="AF837" s="16">
        <f t="shared" si="45"/>
        <v>0</v>
      </c>
      <c r="AG837" s="17">
        <f t="shared" si="46"/>
        <v>1</v>
      </c>
      <c r="AH837" s="17" t="e">
        <f t="shared" si="47"/>
        <v>#VALUE!</v>
      </c>
      <c r="AI837" s="18" t="e">
        <f>IFERROR(IF(L837="DA",0,IF(L837="TN",VALUE(LEFT(RIGHT(F837,4),1)),IFERROR(VLOOKUP(C837,#REF!,3,0),VLOOKUP(VALUE(C837),#REF!,3,0))*AG837)),AM837+AN837+AO837)</f>
        <v>#VALUE!</v>
      </c>
      <c r="AJ837" s="18">
        <f t="shared" si="48"/>
        <v>0</v>
      </c>
      <c r="AK837" s="19">
        <f t="shared" si="49"/>
        <v>0</v>
      </c>
      <c r="AM837" s="4" t="e">
        <f t="shared" si="50"/>
        <v>#VALUE!</v>
      </c>
      <c r="AN837" s="4" t="e">
        <f t="shared" si="51"/>
        <v>#VALUE!</v>
      </c>
      <c r="AO837" s="1" t="e">
        <f t="shared" si="52"/>
        <v>#VALUE!</v>
      </c>
      <c r="AP837" s="20" t="e">
        <f>VLOOKUP(C837,#REF!,4,0)</f>
        <v>#REF!</v>
      </c>
      <c r="AQ837" s="1">
        <f>IFERROR(VLOOKUP(AF837,#REF!,6,0),IF(AJ837&gt;1,AJ837-1,AJ837))</f>
        <v>0</v>
      </c>
      <c r="AR837" s="1">
        <f>IFERROR(VLOOKUP(AF837,#REF!,24,0),0)</f>
        <v>0</v>
      </c>
      <c r="AS837" s="1" t="e">
        <f t="shared" si="53"/>
        <v>#VALUE!</v>
      </c>
      <c r="AT837" s="1" t="e">
        <f t="shared" si="54"/>
        <v>#VALUE!</v>
      </c>
      <c r="AU837" s="1" t="e">
        <f t="shared" si="55"/>
        <v>#VALUE!</v>
      </c>
      <c r="AV837" s="21">
        <f t="shared" si="56"/>
        <v>0</v>
      </c>
      <c r="AW837" s="21" cm="1">
        <f t="array" ref="AW837">IF(L837="DATN",0,IF(L837="DA",IF(LEN(Q837)=0,0,0.2),IF(L837="TN",IF(H837="KSCQ",1,1.5), _xlfn.SWITCH(H837,"CN",1.5,"KSCQ",1.5,"CTTT",2,"HEDSPI",1.8,"Viet-Phap",1.8,"KSTN",1.8,"ThSKH",2,"ThSKT",2,"SIE",2,"LATS",2,"KSCLC",1.8,0))))</f>
        <v>0</v>
      </c>
      <c r="AX837" s="1">
        <f t="shared" si="57"/>
        <v>0</v>
      </c>
      <c r="AY837" s="1" t="b">
        <f t="shared" si="58"/>
        <v>1</v>
      </c>
      <c r="AZ837" s="1" t="e">
        <f t="shared" si="59"/>
        <v>#REF!</v>
      </c>
    </row>
    <row r="838" spans="32:52" ht="15.75" customHeight="1" x14ac:dyDescent="0.2">
      <c r="AF838" s="16">
        <f t="shared" si="45"/>
        <v>0</v>
      </c>
      <c r="AG838" s="17">
        <f t="shared" si="46"/>
        <v>1</v>
      </c>
      <c r="AH838" s="17" t="e">
        <f t="shared" si="47"/>
        <v>#VALUE!</v>
      </c>
      <c r="AI838" s="18" t="e">
        <f>IFERROR(IF(L838="DA",0,IF(L838="TN",VALUE(LEFT(RIGHT(F838,4),1)),IFERROR(VLOOKUP(C838,#REF!,3,0),VLOOKUP(VALUE(C838),#REF!,3,0))*AG838)),AM838+AN838+AO838)</f>
        <v>#VALUE!</v>
      </c>
      <c r="AJ838" s="18">
        <f t="shared" si="48"/>
        <v>0</v>
      </c>
      <c r="AK838" s="19">
        <f t="shared" si="49"/>
        <v>0</v>
      </c>
      <c r="AM838" s="4" t="e">
        <f t="shared" si="50"/>
        <v>#VALUE!</v>
      </c>
      <c r="AN838" s="4" t="e">
        <f t="shared" si="51"/>
        <v>#VALUE!</v>
      </c>
      <c r="AO838" s="1" t="e">
        <f t="shared" si="52"/>
        <v>#VALUE!</v>
      </c>
      <c r="AP838" s="20" t="e">
        <f>VLOOKUP(C838,#REF!,4,0)</f>
        <v>#REF!</v>
      </c>
      <c r="AQ838" s="1">
        <f>IFERROR(VLOOKUP(AF838,#REF!,6,0),IF(AJ838&gt;1,AJ838-1,AJ838))</f>
        <v>0</v>
      </c>
      <c r="AR838" s="1">
        <f>IFERROR(VLOOKUP(AF838,#REF!,24,0),0)</f>
        <v>0</v>
      </c>
      <c r="AS838" s="1" t="e">
        <f t="shared" si="53"/>
        <v>#VALUE!</v>
      </c>
      <c r="AT838" s="1" t="e">
        <f t="shared" si="54"/>
        <v>#VALUE!</v>
      </c>
      <c r="AU838" s="1" t="e">
        <f t="shared" si="55"/>
        <v>#VALUE!</v>
      </c>
      <c r="AV838" s="21">
        <f t="shared" si="56"/>
        <v>0</v>
      </c>
      <c r="AW838" s="21" cm="1">
        <f t="array" ref="AW838">IF(L838="DATN",0,IF(L838="DA",IF(LEN(Q838)=0,0,0.2),IF(L838="TN",IF(H838="KSCQ",1,1.5), _xlfn.SWITCH(H838,"CN",1.5,"KSCQ",1.5,"CTTT",2,"HEDSPI",1.8,"Viet-Phap",1.8,"KSTN",1.8,"ThSKH",2,"ThSKT",2,"SIE",2,"LATS",2,"KSCLC",1.8,0))))</f>
        <v>0</v>
      </c>
      <c r="AX838" s="1">
        <f t="shared" si="57"/>
        <v>0</v>
      </c>
      <c r="AY838" s="1" t="b">
        <f t="shared" si="58"/>
        <v>1</v>
      </c>
      <c r="AZ838" s="1" t="e">
        <f t="shared" si="59"/>
        <v>#REF!</v>
      </c>
    </row>
    <row r="839" spans="32:52" ht="15.75" customHeight="1" x14ac:dyDescent="0.2">
      <c r="AF839" s="16">
        <f t="shared" si="45"/>
        <v>0</v>
      </c>
      <c r="AG839" s="17">
        <f t="shared" si="46"/>
        <v>1</v>
      </c>
      <c r="AH839" s="17" t="e">
        <f t="shared" si="47"/>
        <v>#VALUE!</v>
      </c>
      <c r="AI839" s="18" t="e">
        <f>IFERROR(IF(L839="DA",0,IF(L839="TN",VALUE(LEFT(RIGHT(F839,4),1)),IFERROR(VLOOKUP(C839,#REF!,3,0),VLOOKUP(VALUE(C839),#REF!,3,0))*AG839)),AM839+AN839+AO839)</f>
        <v>#VALUE!</v>
      </c>
      <c r="AJ839" s="18">
        <f t="shared" si="48"/>
        <v>0</v>
      </c>
      <c r="AK839" s="19">
        <f t="shared" si="49"/>
        <v>0</v>
      </c>
      <c r="AM839" s="4" t="e">
        <f t="shared" si="50"/>
        <v>#VALUE!</v>
      </c>
      <c r="AN839" s="4" t="e">
        <f t="shared" si="51"/>
        <v>#VALUE!</v>
      </c>
      <c r="AO839" s="1" t="e">
        <f t="shared" si="52"/>
        <v>#VALUE!</v>
      </c>
      <c r="AP839" s="20" t="e">
        <f>VLOOKUP(C839,#REF!,4,0)</f>
        <v>#REF!</v>
      </c>
      <c r="AQ839" s="1">
        <f>IFERROR(VLOOKUP(AF839,#REF!,6,0),IF(AJ839&gt;1,AJ839-1,AJ839))</f>
        <v>0</v>
      </c>
      <c r="AR839" s="1">
        <f>IFERROR(VLOOKUP(AF839,#REF!,24,0),0)</f>
        <v>0</v>
      </c>
      <c r="AS839" s="1" t="e">
        <f t="shared" si="53"/>
        <v>#VALUE!</v>
      </c>
      <c r="AT839" s="1" t="e">
        <f t="shared" si="54"/>
        <v>#VALUE!</v>
      </c>
      <c r="AU839" s="1" t="e">
        <f t="shared" si="55"/>
        <v>#VALUE!</v>
      </c>
      <c r="AV839" s="21">
        <f t="shared" si="56"/>
        <v>0</v>
      </c>
      <c r="AW839" s="21" cm="1">
        <f t="array" ref="AW839">IF(L839="DATN",0,IF(L839="DA",IF(LEN(Q839)=0,0,0.2),IF(L839="TN",IF(H839="KSCQ",1,1.5), _xlfn.SWITCH(H839,"CN",1.5,"KSCQ",1.5,"CTTT",2,"HEDSPI",1.8,"Viet-Phap",1.8,"KSTN",1.8,"ThSKH",2,"ThSKT",2,"SIE",2,"LATS",2,"KSCLC",1.8,0))))</f>
        <v>0</v>
      </c>
      <c r="AX839" s="1">
        <f t="shared" si="57"/>
        <v>0</v>
      </c>
      <c r="AY839" s="1" t="b">
        <f t="shared" si="58"/>
        <v>1</v>
      </c>
      <c r="AZ839" s="1" t="e">
        <f t="shared" si="59"/>
        <v>#REF!</v>
      </c>
    </row>
    <row r="840" spans="32:52" ht="15.75" customHeight="1" x14ac:dyDescent="0.2">
      <c r="AF840" s="16">
        <f t="shared" si="45"/>
        <v>0</v>
      </c>
      <c r="AG840" s="17">
        <f t="shared" si="46"/>
        <v>1</v>
      </c>
      <c r="AH840" s="17" t="e">
        <f t="shared" si="47"/>
        <v>#VALUE!</v>
      </c>
      <c r="AI840" s="18" t="e">
        <f>IFERROR(IF(L840="DA",0,IF(L840="TN",VALUE(LEFT(RIGHT(F840,4),1)),IFERROR(VLOOKUP(C840,#REF!,3,0),VLOOKUP(VALUE(C840),#REF!,3,0))*AG840)),AM840+AN840+AO840)</f>
        <v>#VALUE!</v>
      </c>
      <c r="AJ840" s="18">
        <f t="shared" si="48"/>
        <v>0</v>
      </c>
      <c r="AK840" s="19">
        <f t="shared" si="49"/>
        <v>0</v>
      </c>
      <c r="AM840" s="4" t="e">
        <f t="shared" si="50"/>
        <v>#VALUE!</v>
      </c>
      <c r="AN840" s="4" t="e">
        <f t="shared" si="51"/>
        <v>#VALUE!</v>
      </c>
      <c r="AO840" s="1" t="e">
        <f t="shared" si="52"/>
        <v>#VALUE!</v>
      </c>
      <c r="AP840" s="20" t="e">
        <f>VLOOKUP(C840,#REF!,4,0)</f>
        <v>#REF!</v>
      </c>
      <c r="AQ840" s="1">
        <f>IFERROR(VLOOKUP(AF840,#REF!,6,0),IF(AJ840&gt;1,AJ840-1,AJ840))</f>
        <v>0</v>
      </c>
      <c r="AR840" s="1">
        <f>IFERROR(VLOOKUP(AF840,#REF!,24,0),0)</f>
        <v>0</v>
      </c>
      <c r="AS840" s="1" t="e">
        <f t="shared" si="53"/>
        <v>#VALUE!</v>
      </c>
      <c r="AT840" s="1" t="e">
        <f t="shared" si="54"/>
        <v>#VALUE!</v>
      </c>
      <c r="AU840" s="1" t="e">
        <f t="shared" si="55"/>
        <v>#VALUE!</v>
      </c>
      <c r="AV840" s="21">
        <f t="shared" si="56"/>
        <v>0</v>
      </c>
      <c r="AW840" s="21" cm="1">
        <f t="array" ref="AW840">IF(L840="DATN",0,IF(L840="DA",IF(LEN(Q840)=0,0,0.2),IF(L840="TN",IF(H840="KSCQ",1,1.5), _xlfn.SWITCH(H840,"CN",1.5,"KSCQ",1.5,"CTTT",2,"HEDSPI",1.8,"Viet-Phap",1.8,"KSTN",1.8,"ThSKH",2,"ThSKT",2,"SIE",2,"LATS",2,"KSCLC",1.8,0))))</f>
        <v>0</v>
      </c>
      <c r="AX840" s="1">
        <f t="shared" si="57"/>
        <v>0</v>
      </c>
      <c r="AY840" s="1" t="b">
        <f t="shared" si="58"/>
        <v>1</v>
      </c>
      <c r="AZ840" s="1" t="e">
        <f t="shared" si="59"/>
        <v>#REF!</v>
      </c>
    </row>
    <row r="841" spans="32:52" ht="15.75" customHeight="1" x14ac:dyDescent="0.2">
      <c r="AF841" s="16">
        <f t="shared" si="45"/>
        <v>0</v>
      </c>
      <c r="AG841" s="17">
        <f t="shared" si="46"/>
        <v>1</v>
      </c>
      <c r="AH841" s="17" t="e">
        <f t="shared" si="47"/>
        <v>#VALUE!</v>
      </c>
      <c r="AI841" s="18" t="e">
        <f>IFERROR(IF(L841="DA",0,IF(L841="TN",VALUE(LEFT(RIGHT(F841,4),1)),IFERROR(VLOOKUP(C841,#REF!,3,0),VLOOKUP(VALUE(C841),#REF!,3,0))*AG841)),AM841+AN841+AO841)</f>
        <v>#VALUE!</v>
      </c>
      <c r="AJ841" s="18">
        <f t="shared" si="48"/>
        <v>0</v>
      </c>
      <c r="AK841" s="19">
        <f t="shared" si="49"/>
        <v>0</v>
      </c>
      <c r="AM841" s="4" t="e">
        <f t="shared" si="50"/>
        <v>#VALUE!</v>
      </c>
      <c r="AN841" s="4" t="e">
        <f t="shared" si="51"/>
        <v>#VALUE!</v>
      </c>
      <c r="AO841" s="1" t="e">
        <f t="shared" si="52"/>
        <v>#VALUE!</v>
      </c>
      <c r="AP841" s="20" t="e">
        <f>VLOOKUP(C841,#REF!,4,0)</f>
        <v>#REF!</v>
      </c>
      <c r="AQ841" s="1">
        <f>IFERROR(VLOOKUP(AF841,#REF!,6,0),IF(AJ841&gt;1,AJ841-1,AJ841))</f>
        <v>0</v>
      </c>
      <c r="AR841" s="1">
        <f>IFERROR(VLOOKUP(AF841,#REF!,24,0),0)</f>
        <v>0</v>
      </c>
      <c r="AS841" s="1" t="e">
        <f t="shared" si="53"/>
        <v>#VALUE!</v>
      </c>
      <c r="AT841" s="1" t="e">
        <f t="shared" si="54"/>
        <v>#VALUE!</v>
      </c>
      <c r="AU841" s="1" t="e">
        <f t="shared" si="55"/>
        <v>#VALUE!</v>
      </c>
      <c r="AV841" s="21">
        <f t="shared" si="56"/>
        <v>0</v>
      </c>
      <c r="AW841" s="21" cm="1">
        <f t="array" ref="AW841">IF(L841="DATN",0,IF(L841="DA",IF(LEN(Q841)=0,0,0.2),IF(L841="TN",IF(H841="KSCQ",1,1.5), _xlfn.SWITCH(H841,"CN",1.5,"KSCQ",1.5,"CTTT",2,"HEDSPI",1.8,"Viet-Phap",1.8,"KSTN",1.8,"ThSKH",2,"ThSKT",2,"SIE",2,"LATS",2,"KSCLC",1.8,0))))</f>
        <v>0</v>
      </c>
      <c r="AX841" s="1">
        <f t="shared" si="57"/>
        <v>0</v>
      </c>
      <c r="AY841" s="1" t="b">
        <f t="shared" si="58"/>
        <v>1</v>
      </c>
      <c r="AZ841" s="1" t="e">
        <f t="shared" si="59"/>
        <v>#REF!</v>
      </c>
    </row>
    <row r="842" spans="32:52" ht="15.75" customHeight="1" x14ac:dyDescent="0.2">
      <c r="AF842" s="16">
        <f t="shared" si="45"/>
        <v>0</v>
      </c>
      <c r="AG842" s="17">
        <f t="shared" si="46"/>
        <v>1</v>
      </c>
      <c r="AH842" s="17" t="e">
        <f t="shared" si="47"/>
        <v>#VALUE!</v>
      </c>
      <c r="AI842" s="18" t="e">
        <f>IFERROR(IF(L842="DA",0,IF(L842="TN",VALUE(LEFT(RIGHT(F842,4),1)),IFERROR(VLOOKUP(C842,#REF!,3,0),VLOOKUP(VALUE(C842),#REF!,3,0))*AG842)),AM842+AN842+AO842)</f>
        <v>#VALUE!</v>
      </c>
      <c r="AJ842" s="18">
        <f t="shared" si="48"/>
        <v>0</v>
      </c>
      <c r="AK842" s="19">
        <f t="shared" si="49"/>
        <v>0</v>
      </c>
      <c r="AM842" s="4" t="e">
        <f t="shared" si="50"/>
        <v>#VALUE!</v>
      </c>
      <c r="AN842" s="4" t="e">
        <f t="shared" si="51"/>
        <v>#VALUE!</v>
      </c>
      <c r="AO842" s="1" t="e">
        <f t="shared" si="52"/>
        <v>#VALUE!</v>
      </c>
      <c r="AP842" s="20" t="e">
        <f>VLOOKUP(C842,#REF!,4,0)</f>
        <v>#REF!</v>
      </c>
      <c r="AQ842" s="1">
        <f>IFERROR(VLOOKUP(AF842,#REF!,6,0),IF(AJ842&gt;1,AJ842-1,AJ842))</f>
        <v>0</v>
      </c>
      <c r="AR842" s="1">
        <f>IFERROR(VLOOKUP(AF842,#REF!,24,0),0)</f>
        <v>0</v>
      </c>
      <c r="AS842" s="1" t="e">
        <f t="shared" si="53"/>
        <v>#VALUE!</v>
      </c>
      <c r="AT842" s="1" t="e">
        <f t="shared" si="54"/>
        <v>#VALUE!</v>
      </c>
      <c r="AU842" s="1" t="e">
        <f t="shared" si="55"/>
        <v>#VALUE!</v>
      </c>
      <c r="AV842" s="21">
        <f t="shared" si="56"/>
        <v>0</v>
      </c>
      <c r="AW842" s="21" cm="1">
        <f t="array" ref="AW842">IF(L842="DATN",0,IF(L842="DA",IF(LEN(Q842)=0,0,0.2),IF(L842="TN",IF(H842="KSCQ",1,1.5), _xlfn.SWITCH(H842,"CN",1.5,"KSCQ",1.5,"CTTT",2,"HEDSPI",1.8,"Viet-Phap",1.8,"KSTN",1.8,"ThSKH",2,"ThSKT",2,"SIE",2,"LATS",2,"KSCLC",1.8,0))))</f>
        <v>0</v>
      </c>
      <c r="AX842" s="1">
        <f t="shared" si="57"/>
        <v>0</v>
      </c>
      <c r="AY842" s="1" t="b">
        <f t="shared" si="58"/>
        <v>1</v>
      </c>
      <c r="AZ842" s="1" t="e">
        <f t="shared" si="59"/>
        <v>#REF!</v>
      </c>
    </row>
    <row r="843" spans="32:52" ht="15.75" customHeight="1" x14ac:dyDescent="0.2">
      <c r="AF843" s="16">
        <f t="shared" si="45"/>
        <v>0</v>
      </c>
      <c r="AG843" s="17">
        <f t="shared" si="46"/>
        <v>1</v>
      </c>
      <c r="AH843" s="17" t="e">
        <f t="shared" si="47"/>
        <v>#VALUE!</v>
      </c>
      <c r="AI843" s="18" t="e">
        <f>IFERROR(IF(L843="DA",0,IF(L843="TN",VALUE(LEFT(RIGHT(F843,4),1)),IFERROR(VLOOKUP(C843,#REF!,3,0),VLOOKUP(VALUE(C843),#REF!,3,0))*AG843)),AM843+AN843+AO843)</f>
        <v>#VALUE!</v>
      </c>
      <c r="AJ843" s="18">
        <f t="shared" si="48"/>
        <v>0</v>
      </c>
      <c r="AK843" s="19">
        <f t="shared" si="49"/>
        <v>0</v>
      </c>
      <c r="AM843" s="4" t="e">
        <f t="shared" si="50"/>
        <v>#VALUE!</v>
      </c>
      <c r="AN843" s="4" t="e">
        <f t="shared" si="51"/>
        <v>#VALUE!</v>
      </c>
      <c r="AO843" s="1" t="e">
        <f t="shared" si="52"/>
        <v>#VALUE!</v>
      </c>
      <c r="AP843" s="20" t="e">
        <f>VLOOKUP(C843,#REF!,4,0)</f>
        <v>#REF!</v>
      </c>
      <c r="AQ843" s="1">
        <f>IFERROR(VLOOKUP(AF843,#REF!,6,0),IF(AJ843&gt;1,AJ843-1,AJ843))</f>
        <v>0</v>
      </c>
      <c r="AR843" s="1">
        <f>IFERROR(VLOOKUP(AF843,#REF!,24,0),0)</f>
        <v>0</v>
      </c>
      <c r="AS843" s="1" t="e">
        <f t="shared" si="53"/>
        <v>#VALUE!</v>
      </c>
      <c r="AT843" s="1" t="e">
        <f t="shared" si="54"/>
        <v>#VALUE!</v>
      </c>
      <c r="AU843" s="1" t="e">
        <f t="shared" si="55"/>
        <v>#VALUE!</v>
      </c>
      <c r="AV843" s="21">
        <f t="shared" si="56"/>
        <v>0</v>
      </c>
      <c r="AW843" s="21" cm="1">
        <f t="array" ref="AW843">IF(L843="DATN",0,IF(L843="DA",IF(LEN(Q843)=0,0,0.2),IF(L843="TN",IF(H843="KSCQ",1,1.5), _xlfn.SWITCH(H843,"CN",1.5,"KSCQ",1.5,"CTTT",2,"HEDSPI",1.8,"Viet-Phap",1.8,"KSTN",1.8,"ThSKH",2,"ThSKT",2,"SIE",2,"LATS",2,"KSCLC",1.8,0))))</f>
        <v>0</v>
      </c>
      <c r="AX843" s="1">
        <f t="shared" si="57"/>
        <v>0</v>
      </c>
      <c r="AY843" s="1" t="b">
        <f t="shared" si="58"/>
        <v>1</v>
      </c>
      <c r="AZ843" s="1" t="e">
        <f t="shared" si="59"/>
        <v>#REF!</v>
      </c>
    </row>
    <row r="844" spans="32:52" ht="15.75" customHeight="1" x14ac:dyDescent="0.2">
      <c r="AF844" s="16">
        <f t="shared" si="45"/>
        <v>0</v>
      </c>
      <c r="AG844" s="17">
        <f t="shared" si="46"/>
        <v>1</v>
      </c>
      <c r="AH844" s="17" t="e">
        <f t="shared" si="47"/>
        <v>#VALUE!</v>
      </c>
      <c r="AI844" s="18" t="e">
        <f>IFERROR(IF(L844="DA",0,IF(L844="TN",VALUE(LEFT(RIGHT(F844,4),1)),IFERROR(VLOOKUP(C844,#REF!,3,0),VLOOKUP(VALUE(C844),#REF!,3,0))*AG844)),AM844+AN844+AO844)</f>
        <v>#VALUE!</v>
      </c>
      <c r="AJ844" s="18">
        <f t="shared" si="48"/>
        <v>0</v>
      </c>
      <c r="AK844" s="19">
        <f t="shared" si="49"/>
        <v>0</v>
      </c>
      <c r="AM844" s="4" t="e">
        <f t="shared" si="50"/>
        <v>#VALUE!</v>
      </c>
      <c r="AN844" s="4" t="e">
        <f t="shared" si="51"/>
        <v>#VALUE!</v>
      </c>
      <c r="AO844" s="1" t="e">
        <f t="shared" si="52"/>
        <v>#VALUE!</v>
      </c>
      <c r="AP844" s="20" t="e">
        <f>VLOOKUP(C844,#REF!,4,0)</f>
        <v>#REF!</v>
      </c>
      <c r="AQ844" s="1">
        <f>IFERROR(VLOOKUP(AF844,#REF!,6,0),IF(AJ844&gt;1,AJ844-1,AJ844))</f>
        <v>0</v>
      </c>
      <c r="AR844" s="1">
        <f>IFERROR(VLOOKUP(AF844,#REF!,24,0),0)</f>
        <v>0</v>
      </c>
      <c r="AS844" s="1" t="e">
        <f t="shared" si="53"/>
        <v>#VALUE!</v>
      </c>
      <c r="AT844" s="1" t="e">
        <f t="shared" si="54"/>
        <v>#VALUE!</v>
      </c>
      <c r="AU844" s="1" t="e">
        <f t="shared" si="55"/>
        <v>#VALUE!</v>
      </c>
      <c r="AV844" s="21">
        <f t="shared" si="56"/>
        <v>0</v>
      </c>
      <c r="AW844" s="21" cm="1">
        <f t="array" ref="AW844">IF(L844="DATN",0,IF(L844="DA",IF(LEN(Q844)=0,0,0.2),IF(L844="TN",IF(H844="KSCQ",1,1.5), _xlfn.SWITCH(H844,"CN",1.5,"KSCQ",1.5,"CTTT",2,"HEDSPI",1.8,"Viet-Phap",1.8,"KSTN",1.8,"ThSKH",2,"ThSKT",2,"SIE",2,"LATS",2,"KSCLC",1.8,0))))</f>
        <v>0</v>
      </c>
      <c r="AX844" s="1">
        <f t="shared" si="57"/>
        <v>0</v>
      </c>
      <c r="AY844" s="1" t="b">
        <f t="shared" si="58"/>
        <v>1</v>
      </c>
      <c r="AZ844" s="1" t="e">
        <f t="shared" si="59"/>
        <v>#REF!</v>
      </c>
    </row>
    <row r="845" spans="32:52" ht="15.75" customHeight="1" x14ac:dyDescent="0.2">
      <c r="AF845" s="16">
        <f t="shared" si="45"/>
        <v>0</v>
      </c>
      <c r="AG845" s="17">
        <f t="shared" si="46"/>
        <v>1</v>
      </c>
      <c r="AH845" s="17" t="e">
        <f t="shared" si="47"/>
        <v>#VALUE!</v>
      </c>
      <c r="AI845" s="18" t="e">
        <f>IFERROR(IF(L845="DA",0,IF(L845="TN",VALUE(LEFT(RIGHT(F845,4),1)),IFERROR(VLOOKUP(C845,#REF!,3,0),VLOOKUP(VALUE(C845),#REF!,3,0))*AG845)),AM845+AN845+AO845)</f>
        <v>#VALUE!</v>
      </c>
      <c r="AJ845" s="18">
        <f t="shared" si="48"/>
        <v>0</v>
      </c>
      <c r="AK845" s="19">
        <f t="shared" si="49"/>
        <v>0</v>
      </c>
      <c r="AM845" s="4" t="e">
        <f t="shared" si="50"/>
        <v>#VALUE!</v>
      </c>
      <c r="AN845" s="4" t="e">
        <f t="shared" si="51"/>
        <v>#VALUE!</v>
      </c>
      <c r="AO845" s="1" t="e">
        <f t="shared" si="52"/>
        <v>#VALUE!</v>
      </c>
      <c r="AP845" s="20" t="e">
        <f>VLOOKUP(C845,#REF!,4,0)</f>
        <v>#REF!</v>
      </c>
      <c r="AQ845" s="1">
        <f>IFERROR(VLOOKUP(AF845,#REF!,6,0),IF(AJ845&gt;1,AJ845-1,AJ845))</f>
        <v>0</v>
      </c>
      <c r="AR845" s="1">
        <f>IFERROR(VLOOKUP(AF845,#REF!,24,0),0)</f>
        <v>0</v>
      </c>
      <c r="AS845" s="1" t="e">
        <f t="shared" si="53"/>
        <v>#VALUE!</v>
      </c>
      <c r="AT845" s="1" t="e">
        <f t="shared" si="54"/>
        <v>#VALUE!</v>
      </c>
      <c r="AU845" s="1" t="e">
        <f t="shared" si="55"/>
        <v>#VALUE!</v>
      </c>
      <c r="AV845" s="21">
        <f t="shared" si="56"/>
        <v>0</v>
      </c>
      <c r="AW845" s="21" cm="1">
        <f t="array" ref="AW845">IF(L845="DATN",0,IF(L845="DA",IF(LEN(Q845)=0,0,0.2),IF(L845="TN",IF(H845="KSCQ",1,1.5), _xlfn.SWITCH(H845,"CN",1.5,"KSCQ",1.5,"CTTT",2,"HEDSPI",1.8,"Viet-Phap",1.8,"KSTN",1.8,"ThSKH",2,"ThSKT",2,"SIE",2,"LATS",2,"KSCLC",1.8,0))))</f>
        <v>0</v>
      </c>
      <c r="AX845" s="1">
        <f t="shared" si="57"/>
        <v>0</v>
      </c>
      <c r="AY845" s="1" t="b">
        <f t="shared" si="58"/>
        <v>1</v>
      </c>
      <c r="AZ845" s="1" t="e">
        <f t="shared" si="59"/>
        <v>#REF!</v>
      </c>
    </row>
    <row r="846" spans="32:52" ht="15.75" customHeight="1" x14ac:dyDescent="0.2">
      <c r="AF846" s="16">
        <f t="shared" si="45"/>
        <v>0</v>
      </c>
      <c r="AG846" s="17">
        <f t="shared" si="46"/>
        <v>1</v>
      </c>
      <c r="AH846" s="17" t="e">
        <f t="shared" si="47"/>
        <v>#VALUE!</v>
      </c>
      <c r="AI846" s="18" t="e">
        <f>IFERROR(IF(L846="DA",0,IF(L846="TN",VALUE(LEFT(RIGHT(F846,4),1)),IFERROR(VLOOKUP(C846,#REF!,3,0),VLOOKUP(VALUE(C846),#REF!,3,0))*AG846)),AM846+AN846+AO846)</f>
        <v>#VALUE!</v>
      </c>
      <c r="AJ846" s="18">
        <f t="shared" si="48"/>
        <v>0</v>
      </c>
      <c r="AK846" s="19">
        <f t="shared" si="49"/>
        <v>0</v>
      </c>
      <c r="AM846" s="4" t="e">
        <f t="shared" si="50"/>
        <v>#VALUE!</v>
      </c>
      <c r="AN846" s="4" t="e">
        <f t="shared" si="51"/>
        <v>#VALUE!</v>
      </c>
      <c r="AO846" s="1" t="e">
        <f t="shared" si="52"/>
        <v>#VALUE!</v>
      </c>
      <c r="AP846" s="20" t="e">
        <f>VLOOKUP(C846,#REF!,4,0)</f>
        <v>#REF!</v>
      </c>
      <c r="AQ846" s="1">
        <f>IFERROR(VLOOKUP(AF846,#REF!,6,0),IF(AJ846&gt;1,AJ846-1,AJ846))</f>
        <v>0</v>
      </c>
      <c r="AR846" s="1">
        <f>IFERROR(VLOOKUP(AF846,#REF!,24,0),0)</f>
        <v>0</v>
      </c>
      <c r="AS846" s="1" t="e">
        <f t="shared" si="53"/>
        <v>#VALUE!</v>
      </c>
      <c r="AT846" s="1" t="e">
        <f t="shared" si="54"/>
        <v>#VALUE!</v>
      </c>
      <c r="AU846" s="1" t="e">
        <f t="shared" si="55"/>
        <v>#VALUE!</v>
      </c>
      <c r="AV846" s="21">
        <f t="shared" si="56"/>
        <v>0</v>
      </c>
      <c r="AW846" s="21" cm="1">
        <f t="array" ref="AW846">IF(L846="DATN",0,IF(L846="DA",IF(LEN(Q846)=0,0,0.2),IF(L846="TN",IF(H846="KSCQ",1,1.5), _xlfn.SWITCH(H846,"CN",1.5,"KSCQ",1.5,"CTTT",2,"HEDSPI",1.8,"Viet-Phap",1.8,"KSTN",1.8,"ThSKH",2,"ThSKT",2,"SIE",2,"LATS",2,"KSCLC",1.8,0))))</f>
        <v>0</v>
      </c>
      <c r="AX846" s="1">
        <f t="shared" si="57"/>
        <v>0</v>
      </c>
      <c r="AY846" s="1" t="b">
        <f t="shared" si="58"/>
        <v>1</v>
      </c>
      <c r="AZ846" s="1" t="e">
        <f t="shared" si="59"/>
        <v>#REF!</v>
      </c>
    </row>
    <row r="847" spans="32:52" ht="15.75" customHeight="1" x14ac:dyDescent="0.2">
      <c r="AF847" s="16">
        <f t="shared" si="45"/>
        <v>0</v>
      </c>
      <c r="AG847" s="17">
        <f t="shared" si="46"/>
        <v>1</v>
      </c>
      <c r="AH847" s="17" t="e">
        <f t="shared" si="47"/>
        <v>#VALUE!</v>
      </c>
      <c r="AI847" s="18" t="e">
        <f>IFERROR(IF(L847="DA",0,IF(L847="TN",VALUE(LEFT(RIGHT(F847,4),1)),IFERROR(VLOOKUP(C847,#REF!,3,0),VLOOKUP(VALUE(C847),#REF!,3,0))*AG847)),AM847+AN847+AO847)</f>
        <v>#VALUE!</v>
      </c>
      <c r="AJ847" s="18">
        <f t="shared" si="48"/>
        <v>0</v>
      </c>
      <c r="AK847" s="19">
        <f t="shared" si="49"/>
        <v>0</v>
      </c>
      <c r="AM847" s="4" t="e">
        <f t="shared" si="50"/>
        <v>#VALUE!</v>
      </c>
      <c r="AN847" s="4" t="e">
        <f t="shared" si="51"/>
        <v>#VALUE!</v>
      </c>
      <c r="AO847" s="1" t="e">
        <f t="shared" si="52"/>
        <v>#VALUE!</v>
      </c>
      <c r="AP847" s="20" t="e">
        <f>VLOOKUP(C847,#REF!,4,0)</f>
        <v>#REF!</v>
      </c>
      <c r="AQ847" s="1">
        <f>IFERROR(VLOOKUP(AF847,#REF!,6,0),IF(AJ847&gt;1,AJ847-1,AJ847))</f>
        <v>0</v>
      </c>
      <c r="AR847" s="1">
        <f>IFERROR(VLOOKUP(AF847,#REF!,24,0),0)</f>
        <v>0</v>
      </c>
      <c r="AS847" s="1" t="e">
        <f t="shared" si="53"/>
        <v>#VALUE!</v>
      </c>
      <c r="AT847" s="1" t="e">
        <f t="shared" si="54"/>
        <v>#VALUE!</v>
      </c>
      <c r="AU847" s="1" t="e">
        <f t="shared" si="55"/>
        <v>#VALUE!</v>
      </c>
      <c r="AV847" s="21">
        <f t="shared" si="56"/>
        <v>0</v>
      </c>
      <c r="AW847" s="21" cm="1">
        <f t="array" ref="AW847">IF(L847="DATN",0,IF(L847="DA",IF(LEN(Q847)=0,0,0.2),IF(L847="TN",IF(H847="KSCQ",1,1.5), _xlfn.SWITCH(H847,"CN",1.5,"KSCQ",1.5,"CTTT",2,"HEDSPI",1.8,"Viet-Phap",1.8,"KSTN",1.8,"ThSKH",2,"ThSKT",2,"SIE",2,"LATS",2,"KSCLC",1.8,0))))</f>
        <v>0</v>
      </c>
      <c r="AX847" s="1">
        <f t="shared" si="57"/>
        <v>0</v>
      </c>
      <c r="AY847" s="1" t="b">
        <f t="shared" si="58"/>
        <v>1</v>
      </c>
      <c r="AZ847" s="1" t="e">
        <f t="shared" si="59"/>
        <v>#REF!</v>
      </c>
    </row>
    <row r="848" spans="32:52" ht="15.75" customHeight="1" x14ac:dyDescent="0.2">
      <c r="AF848" s="16">
        <f t="shared" si="45"/>
        <v>0</v>
      </c>
      <c r="AG848" s="17">
        <f t="shared" si="46"/>
        <v>1</v>
      </c>
      <c r="AH848" s="17" t="e">
        <f t="shared" si="47"/>
        <v>#VALUE!</v>
      </c>
      <c r="AI848" s="18" t="e">
        <f>IFERROR(IF(L848="DA",0,IF(L848="TN",VALUE(LEFT(RIGHT(F848,4),1)),IFERROR(VLOOKUP(C848,#REF!,3,0),VLOOKUP(VALUE(C848),#REF!,3,0))*AG848)),AM848+AN848+AO848)</f>
        <v>#VALUE!</v>
      </c>
      <c r="AJ848" s="18">
        <f t="shared" si="48"/>
        <v>0</v>
      </c>
      <c r="AK848" s="19">
        <f t="shared" si="49"/>
        <v>0</v>
      </c>
      <c r="AM848" s="4" t="e">
        <f t="shared" si="50"/>
        <v>#VALUE!</v>
      </c>
      <c r="AN848" s="4" t="e">
        <f t="shared" si="51"/>
        <v>#VALUE!</v>
      </c>
      <c r="AO848" s="1" t="e">
        <f t="shared" si="52"/>
        <v>#VALUE!</v>
      </c>
      <c r="AP848" s="20" t="e">
        <f>VLOOKUP(C848,#REF!,4,0)</f>
        <v>#REF!</v>
      </c>
      <c r="AQ848" s="1">
        <f>IFERROR(VLOOKUP(AF848,#REF!,6,0),IF(AJ848&gt;1,AJ848-1,AJ848))</f>
        <v>0</v>
      </c>
      <c r="AR848" s="1">
        <f>IFERROR(VLOOKUP(AF848,#REF!,24,0),0)</f>
        <v>0</v>
      </c>
      <c r="AS848" s="1" t="e">
        <f t="shared" si="53"/>
        <v>#VALUE!</v>
      </c>
      <c r="AT848" s="1" t="e">
        <f t="shared" si="54"/>
        <v>#VALUE!</v>
      </c>
      <c r="AU848" s="1" t="e">
        <f t="shared" si="55"/>
        <v>#VALUE!</v>
      </c>
      <c r="AV848" s="21">
        <f t="shared" si="56"/>
        <v>0</v>
      </c>
      <c r="AW848" s="21" cm="1">
        <f t="array" ref="AW848">IF(L848="DATN",0,IF(L848="DA",IF(LEN(Q848)=0,0,0.2),IF(L848="TN",IF(H848="KSCQ",1,1.5), _xlfn.SWITCH(H848,"CN",1.5,"KSCQ",1.5,"CTTT",2,"HEDSPI",1.8,"Viet-Phap",1.8,"KSTN",1.8,"ThSKH",2,"ThSKT",2,"SIE",2,"LATS",2,"KSCLC",1.8,0))))</f>
        <v>0</v>
      </c>
      <c r="AX848" s="1">
        <f t="shared" si="57"/>
        <v>0</v>
      </c>
      <c r="AY848" s="1" t="b">
        <f t="shared" si="58"/>
        <v>1</v>
      </c>
      <c r="AZ848" s="1" t="e">
        <f t="shared" si="59"/>
        <v>#REF!</v>
      </c>
    </row>
    <row r="849" spans="32:52" ht="15.75" customHeight="1" x14ac:dyDescent="0.2">
      <c r="AF849" s="16">
        <f t="shared" si="45"/>
        <v>0</v>
      </c>
      <c r="AG849" s="17">
        <f t="shared" si="46"/>
        <v>1</v>
      </c>
      <c r="AH849" s="17" t="e">
        <f t="shared" si="47"/>
        <v>#VALUE!</v>
      </c>
      <c r="AI849" s="18" t="e">
        <f>IFERROR(IF(L849="DA",0,IF(L849="TN",VALUE(LEFT(RIGHT(F849,4),1)),IFERROR(VLOOKUP(C849,#REF!,3,0),VLOOKUP(VALUE(C849),#REF!,3,0))*AG849)),AM849+AN849+AO849)</f>
        <v>#VALUE!</v>
      </c>
      <c r="AJ849" s="18">
        <f t="shared" si="48"/>
        <v>0</v>
      </c>
      <c r="AK849" s="19">
        <f t="shared" si="49"/>
        <v>0</v>
      </c>
      <c r="AM849" s="4" t="e">
        <f t="shared" si="50"/>
        <v>#VALUE!</v>
      </c>
      <c r="AN849" s="4" t="e">
        <f t="shared" si="51"/>
        <v>#VALUE!</v>
      </c>
      <c r="AO849" s="1" t="e">
        <f t="shared" si="52"/>
        <v>#VALUE!</v>
      </c>
      <c r="AP849" s="20" t="e">
        <f>VLOOKUP(C849,#REF!,4,0)</f>
        <v>#REF!</v>
      </c>
      <c r="AQ849" s="1">
        <f>IFERROR(VLOOKUP(AF849,#REF!,6,0),IF(AJ849&gt;1,AJ849-1,AJ849))</f>
        <v>0</v>
      </c>
      <c r="AR849" s="1">
        <f>IFERROR(VLOOKUP(AF849,#REF!,24,0),0)</f>
        <v>0</v>
      </c>
      <c r="AS849" s="1" t="e">
        <f t="shared" si="53"/>
        <v>#VALUE!</v>
      </c>
      <c r="AT849" s="1" t="e">
        <f t="shared" si="54"/>
        <v>#VALUE!</v>
      </c>
      <c r="AU849" s="1" t="e">
        <f t="shared" si="55"/>
        <v>#VALUE!</v>
      </c>
      <c r="AV849" s="21">
        <f t="shared" si="56"/>
        <v>0</v>
      </c>
      <c r="AW849" s="21" cm="1">
        <f t="array" ref="AW849">IF(L849="DATN",0,IF(L849="DA",IF(LEN(Q849)=0,0,0.2),IF(L849="TN",IF(H849="KSCQ",1,1.5), _xlfn.SWITCH(H849,"CN",1.5,"KSCQ",1.5,"CTTT",2,"HEDSPI",1.8,"Viet-Phap",1.8,"KSTN",1.8,"ThSKH",2,"ThSKT",2,"SIE",2,"LATS",2,"KSCLC",1.8,0))))</f>
        <v>0</v>
      </c>
      <c r="AX849" s="1">
        <f t="shared" si="57"/>
        <v>0</v>
      </c>
      <c r="AY849" s="1" t="b">
        <f t="shared" si="58"/>
        <v>1</v>
      </c>
      <c r="AZ849" s="1" t="e">
        <f t="shared" si="59"/>
        <v>#REF!</v>
      </c>
    </row>
    <row r="850" spans="32:52" ht="15.75" customHeight="1" x14ac:dyDescent="0.2">
      <c r="AF850" s="16">
        <f t="shared" si="45"/>
        <v>0</v>
      </c>
      <c r="AG850" s="17">
        <f t="shared" si="46"/>
        <v>1</v>
      </c>
      <c r="AH850" s="17" t="e">
        <f t="shared" si="47"/>
        <v>#VALUE!</v>
      </c>
      <c r="AI850" s="18" t="e">
        <f>IFERROR(IF(L850="DA",0,IF(L850="TN",VALUE(LEFT(RIGHT(F850,4),1)),IFERROR(VLOOKUP(C850,#REF!,3,0),VLOOKUP(VALUE(C850),#REF!,3,0))*AG850)),AM850+AN850+AO850)</f>
        <v>#VALUE!</v>
      </c>
      <c r="AJ850" s="18">
        <f t="shared" si="48"/>
        <v>0</v>
      </c>
      <c r="AK850" s="19">
        <f t="shared" si="49"/>
        <v>0</v>
      </c>
      <c r="AM850" s="4" t="e">
        <f t="shared" si="50"/>
        <v>#VALUE!</v>
      </c>
      <c r="AN850" s="4" t="e">
        <f t="shared" si="51"/>
        <v>#VALUE!</v>
      </c>
      <c r="AO850" s="1" t="e">
        <f t="shared" si="52"/>
        <v>#VALUE!</v>
      </c>
      <c r="AP850" s="20" t="e">
        <f>VLOOKUP(C850,#REF!,4,0)</f>
        <v>#REF!</v>
      </c>
      <c r="AQ850" s="1">
        <f>IFERROR(VLOOKUP(AF850,#REF!,6,0),IF(AJ850&gt;1,AJ850-1,AJ850))</f>
        <v>0</v>
      </c>
      <c r="AR850" s="1">
        <f>IFERROR(VLOOKUP(AF850,#REF!,24,0),0)</f>
        <v>0</v>
      </c>
      <c r="AS850" s="1" t="e">
        <f t="shared" si="53"/>
        <v>#VALUE!</v>
      </c>
      <c r="AT850" s="1" t="e">
        <f t="shared" si="54"/>
        <v>#VALUE!</v>
      </c>
      <c r="AU850" s="1" t="e">
        <f t="shared" si="55"/>
        <v>#VALUE!</v>
      </c>
      <c r="AV850" s="21">
        <f t="shared" si="56"/>
        <v>0</v>
      </c>
      <c r="AW850" s="21" cm="1">
        <f t="array" ref="AW850">IF(L850="DATN",0,IF(L850="DA",IF(LEN(Q850)=0,0,0.2),IF(L850="TN",IF(H850="KSCQ",1,1.5), _xlfn.SWITCH(H850,"CN",1.5,"KSCQ",1.5,"CTTT",2,"HEDSPI",1.8,"Viet-Phap",1.8,"KSTN",1.8,"ThSKH",2,"ThSKT",2,"SIE",2,"LATS",2,"KSCLC",1.8,0))))</f>
        <v>0</v>
      </c>
      <c r="AX850" s="1">
        <f t="shared" si="57"/>
        <v>0</v>
      </c>
      <c r="AY850" s="1" t="b">
        <f t="shared" si="58"/>
        <v>1</v>
      </c>
      <c r="AZ850" s="1" t="e">
        <f t="shared" si="59"/>
        <v>#REF!</v>
      </c>
    </row>
    <row r="851" spans="32:52" ht="15.75" customHeight="1" x14ac:dyDescent="0.2">
      <c r="AF851" s="16">
        <f t="shared" si="45"/>
        <v>0</v>
      </c>
      <c r="AG851" s="17">
        <f t="shared" si="46"/>
        <v>1</v>
      </c>
      <c r="AH851" s="17" t="e">
        <f t="shared" si="47"/>
        <v>#VALUE!</v>
      </c>
      <c r="AI851" s="18" t="e">
        <f>IFERROR(IF(L851="DA",0,IF(L851="TN",VALUE(LEFT(RIGHT(F851,4),1)),IFERROR(VLOOKUP(C851,#REF!,3,0),VLOOKUP(VALUE(C851),#REF!,3,0))*AG851)),AM851+AN851+AO851)</f>
        <v>#VALUE!</v>
      </c>
      <c r="AJ851" s="18">
        <f t="shared" si="48"/>
        <v>0</v>
      </c>
      <c r="AK851" s="19">
        <f t="shared" si="49"/>
        <v>0</v>
      </c>
      <c r="AM851" s="4" t="e">
        <f t="shared" si="50"/>
        <v>#VALUE!</v>
      </c>
      <c r="AN851" s="4" t="e">
        <f t="shared" si="51"/>
        <v>#VALUE!</v>
      </c>
      <c r="AO851" s="1" t="e">
        <f t="shared" si="52"/>
        <v>#VALUE!</v>
      </c>
      <c r="AP851" s="20" t="e">
        <f>VLOOKUP(C851,#REF!,4,0)</f>
        <v>#REF!</v>
      </c>
      <c r="AQ851" s="1">
        <f>IFERROR(VLOOKUP(AF851,#REF!,6,0),IF(AJ851&gt;1,AJ851-1,AJ851))</f>
        <v>0</v>
      </c>
      <c r="AR851" s="1">
        <f>IFERROR(VLOOKUP(AF851,#REF!,24,0),0)</f>
        <v>0</v>
      </c>
      <c r="AS851" s="1" t="e">
        <f t="shared" si="53"/>
        <v>#VALUE!</v>
      </c>
      <c r="AT851" s="1" t="e">
        <f t="shared" si="54"/>
        <v>#VALUE!</v>
      </c>
      <c r="AU851" s="1" t="e">
        <f t="shared" si="55"/>
        <v>#VALUE!</v>
      </c>
      <c r="AV851" s="21">
        <f t="shared" si="56"/>
        <v>0</v>
      </c>
      <c r="AW851" s="21" cm="1">
        <f t="array" ref="AW851">IF(L851="DATN",0,IF(L851="DA",IF(LEN(Q851)=0,0,0.2),IF(L851="TN",IF(H851="KSCQ",1,1.5), _xlfn.SWITCH(H851,"CN",1.5,"KSCQ",1.5,"CTTT",2,"HEDSPI",1.8,"Viet-Phap",1.8,"KSTN",1.8,"ThSKH",2,"ThSKT",2,"SIE",2,"LATS",2,"KSCLC",1.8,0))))</f>
        <v>0</v>
      </c>
      <c r="AX851" s="1">
        <f t="shared" si="57"/>
        <v>0</v>
      </c>
      <c r="AY851" s="1" t="b">
        <f t="shared" si="58"/>
        <v>1</v>
      </c>
      <c r="AZ851" s="1" t="e">
        <f t="shared" si="59"/>
        <v>#REF!</v>
      </c>
    </row>
    <row r="852" spans="32:52" ht="15.75" customHeight="1" x14ac:dyDescent="0.2">
      <c r="AF852" s="16">
        <f t="shared" si="45"/>
        <v>0</v>
      </c>
      <c r="AG852" s="17">
        <f t="shared" si="46"/>
        <v>1</v>
      </c>
      <c r="AH852" s="17" t="e">
        <f t="shared" si="47"/>
        <v>#VALUE!</v>
      </c>
      <c r="AI852" s="18" t="e">
        <f>IFERROR(IF(L852="DA",0,IF(L852="TN",VALUE(LEFT(RIGHT(F852,4),1)),IFERROR(VLOOKUP(C852,#REF!,3,0),VLOOKUP(VALUE(C852),#REF!,3,0))*AG852)),AM852+AN852+AO852)</f>
        <v>#VALUE!</v>
      </c>
      <c r="AJ852" s="18">
        <f t="shared" si="48"/>
        <v>0</v>
      </c>
      <c r="AK852" s="19">
        <f t="shared" si="49"/>
        <v>0</v>
      </c>
      <c r="AM852" s="4" t="e">
        <f t="shared" si="50"/>
        <v>#VALUE!</v>
      </c>
      <c r="AN852" s="4" t="e">
        <f t="shared" si="51"/>
        <v>#VALUE!</v>
      </c>
      <c r="AO852" s="1" t="e">
        <f t="shared" si="52"/>
        <v>#VALUE!</v>
      </c>
      <c r="AP852" s="20" t="e">
        <f>VLOOKUP(C852,#REF!,4,0)</f>
        <v>#REF!</v>
      </c>
      <c r="AQ852" s="1">
        <f>IFERROR(VLOOKUP(AF852,#REF!,6,0),IF(AJ852&gt;1,AJ852-1,AJ852))</f>
        <v>0</v>
      </c>
      <c r="AR852" s="1">
        <f>IFERROR(VLOOKUP(AF852,#REF!,24,0),0)</f>
        <v>0</v>
      </c>
      <c r="AS852" s="1" t="e">
        <f t="shared" si="53"/>
        <v>#VALUE!</v>
      </c>
      <c r="AT852" s="1" t="e">
        <f t="shared" si="54"/>
        <v>#VALUE!</v>
      </c>
      <c r="AU852" s="1" t="e">
        <f t="shared" si="55"/>
        <v>#VALUE!</v>
      </c>
      <c r="AV852" s="21">
        <f t="shared" si="56"/>
        <v>0</v>
      </c>
      <c r="AW852" s="21" cm="1">
        <f t="array" ref="AW852">IF(L852="DATN",0,IF(L852="DA",IF(LEN(Q852)=0,0,0.2),IF(L852="TN",IF(H852="KSCQ",1,1.5), _xlfn.SWITCH(H852,"CN",1.5,"KSCQ",1.5,"CTTT",2,"HEDSPI",1.8,"Viet-Phap",1.8,"KSTN",1.8,"ThSKH",2,"ThSKT",2,"SIE",2,"LATS",2,"KSCLC",1.8,0))))</f>
        <v>0</v>
      </c>
      <c r="AX852" s="1">
        <f t="shared" si="57"/>
        <v>0</v>
      </c>
      <c r="AY852" s="1" t="b">
        <f t="shared" si="58"/>
        <v>1</v>
      </c>
      <c r="AZ852" s="1" t="e">
        <f t="shared" si="59"/>
        <v>#REF!</v>
      </c>
    </row>
    <row r="853" spans="32:52" ht="15.75" customHeight="1" x14ac:dyDescent="0.2">
      <c r="AF853" s="16">
        <f t="shared" si="45"/>
        <v>0</v>
      </c>
      <c r="AG853" s="17">
        <f t="shared" si="46"/>
        <v>1</v>
      </c>
      <c r="AH853" s="17" t="e">
        <f t="shared" si="47"/>
        <v>#VALUE!</v>
      </c>
      <c r="AI853" s="18" t="e">
        <f>IFERROR(IF(L853="DA",0,IF(L853="TN",VALUE(LEFT(RIGHT(F853,4),1)),IFERROR(VLOOKUP(C853,#REF!,3,0),VLOOKUP(VALUE(C853),#REF!,3,0))*AG853)),AM853+AN853+AO853)</f>
        <v>#VALUE!</v>
      </c>
      <c r="AJ853" s="18">
        <f t="shared" si="48"/>
        <v>0</v>
      </c>
      <c r="AK853" s="19">
        <f t="shared" si="49"/>
        <v>0</v>
      </c>
      <c r="AM853" s="4" t="e">
        <f t="shared" si="50"/>
        <v>#VALUE!</v>
      </c>
      <c r="AN853" s="4" t="e">
        <f t="shared" si="51"/>
        <v>#VALUE!</v>
      </c>
      <c r="AO853" s="1" t="e">
        <f t="shared" si="52"/>
        <v>#VALUE!</v>
      </c>
      <c r="AP853" s="20" t="e">
        <f>VLOOKUP(C853,#REF!,4,0)</f>
        <v>#REF!</v>
      </c>
      <c r="AQ853" s="1">
        <f>IFERROR(VLOOKUP(AF853,#REF!,6,0),IF(AJ853&gt;1,AJ853-1,AJ853))</f>
        <v>0</v>
      </c>
      <c r="AR853" s="1">
        <f>IFERROR(VLOOKUP(AF853,#REF!,24,0),0)</f>
        <v>0</v>
      </c>
      <c r="AS853" s="1" t="e">
        <f t="shared" si="53"/>
        <v>#VALUE!</v>
      </c>
      <c r="AT853" s="1" t="e">
        <f t="shared" si="54"/>
        <v>#VALUE!</v>
      </c>
      <c r="AU853" s="1" t="e">
        <f t="shared" si="55"/>
        <v>#VALUE!</v>
      </c>
      <c r="AV853" s="21">
        <f t="shared" si="56"/>
        <v>0</v>
      </c>
      <c r="AW853" s="21" cm="1">
        <f t="array" ref="AW853">IF(L853="DATN",0,IF(L853="DA",IF(LEN(Q853)=0,0,0.2),IF(L853="TN",IF(H853="KSCQ",1,1.5), _xlfn.SWITCH(H853,"CN",1.5,"KSCQ",1.5,"CTTT",2,"HEDSPI",1.8,"Viet-Phap",1.8,"KSTN",1.8,"ThSKH",2,"ThSKT",2,"SIE",2,"LATS",2,"KSCLC",1.8,0))))</f>
        <v>0</v>
      </c>
      <c r="AX853" s="1">
        <f t="shared" si="57"/>
        <v>0</v>
      </c>
      <c r="AY853" s="1" t="b">
        <f t="shared" si="58"/>
        <v>1</v>
      </c>
      <c r="AZ853" s="1" t="e">
        <f t="shared" si="59"/>
        <v>#REF!</v>
      </c>
    </row>
    <row r="854" spans="32:52" ht="15.75" customHeight="1" x14ac:dyDescent="0.2">
      <c r="AF854" s="16">
        <f t="shared" si="45"/>
        <v>0</v>
      </c>
      <c r="AG854" s="17">
        <f t="shared" si="46"/>
        <v>1</v>
      </c>
      <c r="AH854" s="17" t="e">
        <f t="shared" si="47"/>
        <v>#VALUE!</v>
      </c>
      <c r="AI854" s="18" t="e">
        <f>IFERROR(IF(L854="DA",0,IF(L854="TN",VALUE(LEFT(RIGHT(F854,4),1)),IFERROR(VLOOKUP(C854,#REF!,3,0),VLOOKUP(VALUE(C854),#REF!,3,0))*AG854)),AM854+AN854+AO854)</f>
        <v>#VALUE!</v>
      </c>
      <c r="AJ854" s="18">
        <f t="shared" si="48"/>
        <v>0</v>
      </c>
      <c r="AK854" s="19">
        <f t="shared" si="49"/>
        <v>0</v>
      </c>
      <c r="AM854" s="4" t="e">
        <f t="shared" si="50"/>
        <v>#VALUE!</v>
      </c>
      <c r="AN854" s="4" t="e">
        <f t="shared" si="51"/>
        <v>#VALUE!</v>
      </c>
      <c r="AO854" s="1" t="e">
        <f t="shared" si="52"/>
        <v>#VALUE!</v>
      </c>
      <c r="AP854" s="20" t="e">
        <f>VLOOKUP(C854,#REF!,4,0)</f>
        <v>#REF!</v>
      </c>
      <c r="AQ854" s="1">
        <f>IFERROR(VLOOKUP(AF854,#REF!,6,0),IF(AJ854&gt;1,AJ854-1,AJ854))</f>
        <v>0</v>
      </c>
      <c r="AR854" s="1">
        <f>IFERROR(VLOOKUP(AF854,#REF!,24,0),0)</f>
        <v>0</v>
      </c>
      <c r="AS854" s="1" t="e">
        <f t="shared" si="53"/>
        <v>#VALUE!</v>
      </c>
      <c r="AT854" s="1" t="e">
        <f t="shared" si="54"/>
        <v>#VALUE!</v>
      </c>
      <c r="AU854" s="1" t="e">
        <f t="shared" si="55"/>
        <v>#VALUE!</v>
      </c>
      <c r="AV854" s="21">
        <f t="shared" si="56"/>
        <v>0</v>
      </c>
      <c r="AW854" s="21" cm="1">
        <f t="array" ref="AW854">IF(L854="DATN",0,IF(L854="DA",IF(LEN(Q854)=0,0,0.2),IF(L854="TN",IF(H854="KSCQ",1,1.5), _xlfn.SWITCH(H854,"CN",1.5,"KSCQ",1.5,"CTTT",2,"HEDSPI",1.8,"Viet-Phap",1.8,"KSTN",1.8,"ThSKH",2,"ThSKT",2,"SIE",2,"LATS",2,"KSCLC",1.8,0))))</f>
        <v>0</v>
      </c>
      <c r="AX854" s="1">
        <f t="shared" si="57"/>
        <v>0</v>
      </c>
      <c r="AY854" s="1" t="b">
        <f t="shared" si="58"/>
        <v>1</v>
      </c>
      <c r="AZ854" s="1" t="e">
        <f t="shared" si="59"/>
        <v>#REF!</v>
      </c>
    </row>
    <row r="855" spans="32:52" ht="15.75" customHeight="1" x14ac:dyDescent="0.2">
      <c r="AF855" s="16">
        <f t="shared" si="45"/>
        <v>0</v>
      </c>
      <c r="AG855" s="17">
        <f t="shared" si="46"/>
        <v>1</v>
      </c>
      <c r="AH855" s="17" t="e">
        <f t="shared" si="47"/>
        <v>#VALUE!</v>
      </c>
      <c r="AI855" s="18" t="e">
        <f>IFERROR(IF(L855="DA",0,IF(L855="TN",VALUE(LEFT(RIGHT(F855,4),1)),IFERROR(VLOOKUP(C855,#REF!,3,0),VLOOKUP(VALUE(C855),#REF!,3,0))*AG855)),AM855+AN855+AO855)</f>
        <v>#VALUE!</v>
      </c>
      <c r="AJ855" s="18">
        <f t="shared" si="48"/>
        <v>0</v>
      </c>
      <c r="AK855" s="19">
        <f t="shared" si="49"/>
        <v>0</v>
      </c>
      <c r="AM855" s="4" t="e">
        <f t="shared" si="50"/>
        <v>#VALUE!</v>
      </c>
      <c r="AN855" s="4" t="e">
        <f t="shared" si="51"/>
        <v>#VALUE!</v>
      </c>
      <c r="AO855" s="1" t="e">
        <f t="shared" si="52"/>
        <v>#VALUE!</v>
      </c>
      <c r="AP855" s="20" t="e">
        <f>VLOOKUP(C855,#REF!,4,0)</f>
        <v>#REF!</v>
      </c>
      <c r="AQ855" s="1">
        <f>IFERROR(VLOOKUP(AF855,#REF!,6,0),IF(AJ855&gt;1,AJ855-1,AJ855))</f>
        <v>0</v>
      </c>
      <c r="AR855" s="1">
        <f>IFERROR(VLOOKUP(AF855,#REF!,24,0),0)</f>
        <v>0</v>
      </c>
      <c r="AS855" s="1" t="e">
        <f t="shared" si="53"/>
        <v>#VALUE!</v>
      </c>
      <c r="AT855" s="1" t="e">
        <f t="shared" si="54"/>
        <v>#VALUE!</v>
      </c>
      <c r="AU855" s="1" t="e">
        <f t="shared" si="55"/>
        <v>#VALUE!</v>
      </c>
      <c r="AV855" s="21">
        <f t="shared" si="56"/>
        <v>0</v>
      </c>
      <c r="AW855" s="21" cm="1">
        <f t="array" ref="AW855">IF(L855="DATN",0,IF(L855="DA",IF(LEN(Q855)=0,0,0.2),IF(L855="TN",IF(H855="KSCQ",1,1.5), _xlfn.SWITCH(H855,"CN",1.5,"KSCQ",1.5,"CTTT",2,"HEDSPI",1.8,"Viet-Phap",1.8,"KSTN",1.8,"ThSKH",2,"ThSKT",2,"SIE",2,"LATS",2,"KSCLC",1.8,0))))</f>
        <v>0</v>
      </c>
      <c r="AX855" s="1">
        <f t="shared" si="57"/>
        <v>0</v>
      </c>
      <c r="AY855" s="1" t="b">
        <f t="shared" si="58"/>
        <v>1</v>
      </c>
      <c r="AZ855" s="1" t="e">
        <f t="shared" si="59"/>
        <v>#REF!</v>
      </c>
    </row>
    <row r="856" spans="32:52" ht="15.75" customHeight="1" x14ac:dyDescent="0.2">
      <c r="AF856" s="16">
        <f t="shared" si="45"/>
        <v>0</v>
      </c>
      <c r="AG856" s="17">
        <f t="shared" si="46"/>
        <v>1</v>
      </c>
      <c r="AH856" s="17" t="e">
        <f t="shared" si="47"/>
        <v>#VALUE!</v>
      </c>
      <c r="AI856" s="18" t="e">
        <f>IFERROR(IF(L856="DA",0,IF(L856="TN",VALUE(LEFT(RIGHT(F856,4),1)),IFERROR(VLOOKUP(C856,#REF!,3,0),VLOOKUP(VALUE(C856),#REF!,3,0))*AG856)),AM856+AN856+AO856)</f>
        <v>#VALUE!</v>
      </c>
      <c r="AJ856" s="18">
        <f t="shared" si="48"/>
        <v>0</v>
      </c>
      <c r="AK856" s="19">
        <f t="shared" si="49"/>
        <v>0</v>
      </c>
      <c r="AM856" s="4" t="e">
        <f t="shared" si="50"/>
        <v>#VALUE!</v>
      </c>
      <c r="AN856" s="4" t="e">
        <f t="shared" si="51"/>
        <v>#VALUE!</v>
      </c>
      <c r="AO856" s="1" t="e">
        <f t="shared" si="52"/>
        <v>#VALUE!</v>
      </c>
      <c r="AP856" s="20" t="e">
        <f>VLOOKUP(C856,#REF!,4,0)</f>
        <v>#REF!</v>
      </c>
      <c r="AQ856" s="1">
        <f>IFERROR(VLOOKUP(AF856,#REF!,6,0),IF(AJ856&gt;1,AJ856-1,AJ856))</f>
        <v>0</v>
      </c>
      <c r="AR856" s="1">
        <f>IFERROR(VLOOKUP(AF856,#REF!,24,0),0)</f>
        <v>0</v>
      </c>
      <c r="AS856" s="1" t="e">
        <f t="shared" si="53"/>
        <v>#VALUE!</v>
      </c>
      <c r="AT856" s="1" t="e">
        <f t="shared" si="54"/>
        <v>#VALUE!</v>
      </c>
      <c r="AU856" s="1" t="e">
        <f t="shared" si="55"/>
        <v>#VALUE!</v>
      </c>
      <c r="AV856" s="21">
        <f t="shared" si="56"/>
        <v>0</v>
      </c>
      <c r="AW856" s="21" cm="1">
        <f t="array" ref="AW856">IF(L856="DATN",0,IF(L856="DA",IF(LEN(Q856)=0,0,0.2),IF(L856="TN",IF(H856="KSCQ",1,1.5), _xlfn.SWITCH(H856,"CN",1.5,"KSCQ",1.5,"CTTT",2,"HEDSPI",1.8,"Viet-Phap",1.8,"KSTN",1.8,"ThSKH",2,"ThSKT",2,"SIE",2,"LATS",2,"KSCLC",1.8,0))))</f>
        <v>0</v>
      </c>
      <c r="AX856" s="1">
        <f t="shared" si="57"/>
        <v>0</v>
      </c>
      <c r="AY856" s="1" t="b">
        <f t="shared" si="58"/>
        <v>1</v>
      </c>
      <c r="AZ856" s="1" t="e">
        <f t="shared" si="59"/>
        <v>#REF!</v>
      </c>
    </row>
    <row r="857" spans="32:52" ht="15.75" customHeight="1" x14ac:dyDescent="0.2">
      <c r="AF857" s="16">
        <f t="shared" si="45"/>
        <v>0</v>
      </c>
      <c r="AG857" s="17">
        <f t="shared" si="46"/>
        <v>1</v>
      </c>
      <c r="AH857" s="17" t="e">
        <f t="shared" si="47"/>
        <v>#VALUE!</v>
      </c>
      <c r="AI857" s="18" t="e">
        <f>IFERROR(IF(L857="DA",0,IF(L857="TN",VALUE(LEFT(RIGHT(F857,4),1)),IFERROR(VLOOKUP(C857,#REF!,3,0),VLOOKUP(VALUE(C857),#REF!,3,0))*AG857)),AM857+AN857+AO857)</f>
        <v>#VALUE!</v>
      </c>
      <c r="AJ857" s="18">
        <f t="shared" si="48"/>
        <v>0</v>
      </c>
      <c r="AK857" s="19">
        <f t="shared" si="49"/>
        <v>0</v>
      </c>
      <c r="AM857" s="4" t="e">
        <f t="shared" si="50"/>
        <v>#VALUE!</v>
      </c>
      <c r="AN857" s="4" t="e">
        <f t="shared" si="51"/>
        <v>#VALUE!</v>
      </c>
      <c r="AO857" s="1" t="e">
        <f t="shared" si="52"/>
        <v>#VALUE!</v>
      </c>
      <c r="AP857" s="20" t="e">
        <f>VLOOKUP(C857,#REF!,4,0)</f>
        <v>#REF!</v>
      </c>
      <c r="AQ857" s="1">
        <f>IFERROR(VLOOKUP(AF857,#REF!,6,0),IF(AJ857&gt;1,AJ857-1,AJ857))</f>
        <v>0</v>
      </c>
      <c r="AR857" s="1">
        <f>IFERROR(VLOOKUP(AF857,#REF!,24,0),0)</f>
        <v>0</v>
      </c>
      <c r="AS857" s="1" t="e">
        <f t="shared" si="53"/>
        <v>#VALUE!</v>
      </c>
      <c r="AT857" s="1" t="e">
        <f t="shared" si="54"/>
        <v>#VALUE!</v>
      </c>
      <c r="AU857" s="1" t="e">
        <f t="shared" si="55"/>
        <v>#VALUE!</v>
      </c>
      <c r="AV857" s="21">
        <f t="shared" si="56"/>
        <v>0</v>
      </c>
      <c r="AW857" s="21" cm="1">
        <f t="array" ref="AW857">IF(L857="DATN",0,IF(L857="DA",IF(LEN(Q857)=0,0,0.2),IF(L857="TN",IF(H857="KSCQ",1,1.5), _xlfn.SWITCH(H857,"CN",1.5,"KSCQ",1.5,"CTTT",2,"HEDSPI",1.8,"Viet-Phap",1.8,"KSTN",1.8,"ThSKH",2,"ThSKT",2,"SIE",2,"LATS",2,"KSCLC",1.8,0))))</f>
        <v>0</v>
      </c>
      <c r="AX857" s="1">
        <f t="shared" si="57"/>
        <v>0</v>
      </c>
      <c r="AY857" s="1" t="b">
        <f t="shared" si="58"/>
        <v>1</v>
      </c>
      <c r="AZ857" s="1" t="e">
        <f t="shared" si="59"/>
        <v>#REF!</v>
      </c>
    </row>
    <row r="858" spans="32:52" ht="15.75" customHeight="1" x14ac:dyDescent="0.2">
      <c r="AF858" s="16">
        <f t="shared" si="45"/>
        <v>0</v>
      </c>
      <c r="AG858" s="17">
        <f t="shared" si="46"/>
        <v>1</v>
      </c>
      <c r="AH858" s="17" t="e">
        <f t="shared" si="47"/>
        <v>#VALUE!</v>
      </c>
      <c r="AI858" s="18" t="e">
        <f>IFERROR(IF(L858="DA",0,IF(L858="TN",VALUE(LEFT(RIGHT(F858,4),1)),IFERROR(VLOOKUP(C858,#REF!,3,0),VLOOKUP(VALUE(C858),#REF!,3,0))*AG858)),AM858+AN858+AO858)</f>
        <v>#VALUE!</v>
      </c>
      <c r="AJ858" s="18">
        <f t="shared" si="48"/>
        <v>0</v>
      </c>
      <c r="AK858" s="19">
        <f t="shared" si="49"/>
        <v>0</v>
      </c>
      <c r="AM858" s="4" t="e">
        <f t="shared" si="50"/>
        <v>#VALUE!</v>
      </c>
      <c r="AN858" s="4" t="e">
        <f t="shared" si="51"/>
        <v>#VALUE!</v>
      </c>
      <c r="AO858" s="1" t="e">
        <f t="shared" si="52"/>
        <v>#VALUE!</v>
      </c>
      <c r="AP858" s="20" t="e">
        <f>VLOOKUP(C858,#REF!,4,0)</f>
        <v>#REF!</v>
      </c>
      <c r="AQ858" s="1">
        <f>IFERROR(VLOOKUP(AF858,#REF!,6,0),IF(AJ858&gt;1,AJ858-1,AJ858))</f>
        <v>0</v>
      </c>
      <c r="AR858" s="1">
        <f>IFERROR(VLOOKUP(AF858,#REF!,24,0),0)</f>
        <v>0</v>
      </c>
      <c r="AS858" s="1" t="e">
        <f t="shared" si="53"/>
        <v>#VALUE!</v>
      </c>
      <c r="AT858" s="1" t="e">
        <f t="shared" si="54"/>
        <v>#VALUE!</v>
      </c>
      <c r="AU858" s="1" t="e">
        <f t="shared" si="55"/>
        <v>#VALUE!</v>
      </c>
      <c r="AV858" s="21">
        <f t="shared" si="56"/>
        <v>0</v>
      </c>
      <c r="AW858" s="21" cm="1">
        <f t="array" ref="AW858">IF(L858="DATN",0,IF(L858="DA",IF(LEN(Q858)=0,0,0.2),IF(L858="TN",IF(H858="KSCQ",1,1.5), _xlfn.SWITCH(H858,"CN",1.5,"KSCQ",1.5,"CTTT",2,"HEDSPI",1.8,"Viet-Phap",1.8,"KSTN",1.8,"ThSKH",2,"ThSKT",2,"SIE",2,"LATS",2,"KSCLC",1.8,0))))</f>
        <v>0</v>
      </c>
      <c r="AX858" s="1">
        <f t="shared" si="57"/>
        <v>0</v>
      </c>
      <c r="AY858" s="1" t="b">
        <f t="shared" si="58"/>
        <v>1</v>
      </c>
      <c r="AZ858" s="1" t="e">
        <f t="shared" si="59"/>
        <v>#REF!</v>
      </c>
    </row>
    <row r="859" spans="32:52" ht="15.75" customHeight="1" x14ac:dyDescent="0.2">
      <c r="AF859" s="16">
        <f t="shared" si="45"/>
        <v>0</v>
      </c>
      <c r="AG859" s="17">
        <f t="shared" si="46"/>
        <v>1</v>
      </c>
      <c r="AH859" s="17" t="e">
        <f t="shared" si="47"/>
        <v>#VALUE!</v>
      </c>
      <c r="AI859" s="18" t="e">
        <f>IFERROR(IF(L859="DA",0,IF(L859="TN",VALUE(LEFT(RIGHT(F859,4),1)),IFERROR(VLOOKUP(C859,#REF!,3,0),VLOOKUP(VALUE(C859),#REF!,3,0))*AG859)),AM859+AN859+AO859)</f>
        <v>#VALUE!</v>
      </c>
      <c r="AJ859" s="18">
        <f t="shared" si="48"/>
        <v>0</v>
      </c>
      <c r="AK859" s="19">
        <f t="shared" si="49"/>
        <v>0</v>
      </c>
      <c r="AM859" s="4" t="e">
        <f t="shared" si="50"/>
        <v>#VALUE!</v>
      </c>
      <c r="AN859" s="4" t="e">
        <f t="shared" si="51"/>
        <v>#VALUE!</v>
      </c>
      <c r="AO859" s="1" t="e">
        <f t="shared" si="52"/>
        <v>#VALUE!</v>
      </c>
      <c r="AP859" s="20" t="e">
        <f>VLOOKUP(C859,#REF!,4,0)</f>
        <v>#REF!</v>
      </c>
      <c r="AQ859" s="1">
        <f>IFERROR(VLOOKUP(AF859,#REF!,6,0),IF(AJ859&gt;1,AJ859-1,AJ859))</f>
        <v>0</v>
      </c>
      <c r="AR859" s="1">
        <f>IFERROR(VLOOKUP(AF859,#REF!,24,0),0)</f>
        <v>0</v>
      </c>
      <c r="AS859" s="1" t="e">
        <f t="shared" si="53"/>
        <v>#VALUE!</v>
      </c>
      <c r="AT859" s="1" t="e">
        <f t="shared" si="54"/>
        <v>#VALUE!</v>
      </c>
      <c r="AU859" s="1" t="e">
        <f t="shared" si="55"/>
        <v>#VALUE!</v>
      </c>
      <c r="AV859" s="21">
        <f t="shared" si="56"/>
        <v>0</v>
      </c>
      <c r="AW859" s="21" cm="1">
        <f t="array" ref="AW859">IF(L859="DATN",0,IF(L859="DA",IF(LEN(Q859)=0,0,0.2),IF(L859="TN",IF(H859="KSCQ",1,1.5), _xlfn.SWITCH(H859,"CN",1.5,"KSCQ",1.5,"CTTT",2,"HEDSPI",1.8,"Viet-Phap",1.8,"KSTN",1.8,"ThSKH",2,"ThSKT",2,"SIE",2,"LATS",2,"KSCLC",1.8,0))))</f>
        <v>0</v>
      </c>
      <c r="AX859" s="1">
        <f t="shared" si="57"/>
        <v>0</v>
      </c>
      <c r="AY859" s="1" t="b">
        <f t="shared" si="58"/>
        <v>1</v>
      </c>
      <c r="AZ859" s="1" t="e">
        <f t="shared" si="59"/>
        <v>#REF!</v>
      </c>
    </row>
    <row r="860" spans="32:52" ht="15.75" customHeight="1" x14ac:dyDescent="0.2">
      <c r="AF860" s="16">
        <f t="shared" si="45"/>
        <v>0</v>
      </c>
      <c r="AG860" s="17">
        <f t="shared" si="46"/>
        <v>1</v>
      </c>
      <c r="AH860" s="17" t="e">
        <f t="shared" si="47"/>
        <v>#VALUE!</v>
      </c>
      <c r="AI860" s="18" t="e">
        <f>IFERROR(IF(L860="DA",0,IF(L860="TN",VALUE(LEFT(RIGHT(F860,4),1)),IFERROR(VLOOKUP(C860,#REF!,3,0),VLOOKUP(VALUE(C860),#REF!,3,0))*AG860)),AM860+AN860+AO860)</f>
        <v>#VALUE!</v>
      </c>
      <c r="AJ860" s="18">
        <f t="shared" si="48"/>
        <v>0</v>
      </c>
      <c r="AK860" s="19">
        <f t="shared" si="49"/>
        <v>0</v>
      </c>
      <c r="AM860" s="4" t="e">
        <f t="shared" si="50"/>
        <v>#VALUE!</v>
      </c>
      <c r="AN860" s="4" t="e">
        <f t="shared" si="51"/>
        <v>#VALUE!</v>
      </c>
      <c r="AO860" s="1" t="e">
        <f t="shared" si="52"/>
        <v>#VALUE!</v>
      </c>
      <c r="AP860" s="20" t="e">
        <f>VLOOKUP(C860,#REF!,4,0)</f>
        <v>#REF!</v>
      </c>
      <c r="AQ860" s="1">
        <f>IFERROR(VLOOKUP(AF860,#REF!,6,0),IF(AJ860&gt;1,AJ860-1,AJ860))</f>
        <v>0</v>
      </c>
      <c r="AR860" s="1">
        <f>IFERROR(VLOOKUP(AF860,#REF!,24,0),0)</f>
        <v>0</v>
      </c>
      <c r="AS860" s="1" t="e">
        <f t="shared" si="53"/>
        <v>#VALUE!</v>
      </c>
      <c r="AT860" s="1" t="e">
        <f t="shared" si="54"/>
        <v>#VALUE!</v>
      </c>
      <c r="AU860" s="1" t="e">
        <f t="shared" si="55"/>
        <v>#VALUE!</v>
      </c>
      <c r="AV860" s="21">
        <f t="shared" si="56"/>
        <v>0</v>
      </c>
      <c r="AW860" s="21" cm="1">
        <f t="array" ref="AW860">IF(L860="DATN",0,IF(L860="DA",IF(LEN(Q860)=0,0,0.2),IF(L860="TN",IF(H860="KSCQ",1,1.5), _xlfn.SWITCH(H860,"CN",1.5,"KSCQ",1.5,"CTTT",2,"HEDSPI",1.8,"Viet-Phap",1.8,"KSTN",1.8,"ThSKH",2,"ThSKT",2,"SIE",2,"LATS",2,"KSCLC",1.8,0))))</f>
        <v>0</v>
      </c>
      <c r="AX860" s="1">
        <f t="shared" si="57"/>
        <v>0</v>
      </c>
      <c r="AY860" s="1" t="b">
        <f t="shared" si="58"/>
        <v>1</v>
      </c>
      <c r="AZ860" s="1" t="e">
        <f t="shared" si="59"/>
        <v>#REF!</v>
      </c>
    </row>
    <row r="861" spans="32:52" ht="15.75" customHeight="1" x14ac:dyDescent="0.2">
      <c r="AF861" s="16">
        <f t="shared" si="45"/>
        <v>0</v>
      </c>
      <c r="AG861" s="17">
        <f t="shared" si="46"/>
        <v>1</v>
      </c>
      <c r="AH861" s="17" t="e">
        <f t="shared" si="47"/>
        <v>#VALUE!</v>
      </c>
      <c r="AI861" s="18" t="e">
        <f>IFERROR(IF(L861="DA",0,IF(L861="TN",VALUE(LEFT(RIGHT(F861,4),1)),IFERROR(VLOOKUP(C861,#REF!,3,0),VLOOKUP(VALUE(C861),#REF!,3,0))*AG861)),AM861+AN861+AO861)</f>
        <v>#VALUE!</v>
      </c>
      <c r="AJ861" s="18">
        <f t="shared" si="48"/>
        <v>0</v>
      </c>
      <c r="AK861" s="19">
        <f t="shared" si="49"/>
        <v>0</v>
      </c>
      <c r="AM861" s="4" t="e">
        <f t="shared" si="50"/>
        <v>#VALUE!</v>
      </c>
      <c r="AN861" s="4" t="e">
        <f t="shared" si="51"/>
        <v>#VALUE!</v>
      </c>
      <c r="AO861" s="1" t="e">
        <f t="shared" si="52"/>
        <v>#VALUE!</v>
      </c>
      <c r="AP861" s="20" t="e">
        <f>VLOOKUP(C861,#REF!,4,0)</f>
        <v>#REF!</v>
      </c>
      <c r="AQ861" s="1">
        <f>IFERROR(VLOOKUP(AF861,#REF!,6,0),IF(AJ861&gt;1,AJ861-1,AJ861))</f>
        <v>0</v>
      </c>
      <c r="AR861" s="1">
        <f>IFERROR(VLOOKUP(AF861,#REF!,24,0),0)</f>
        <v>0</v>
      </c>
      <c r="AS861" s="1" t="e">
        <f t="shared" si="53"/>
        <v>#VALUE!</v>
      </c>
      <c r="AT861" s="1" t="e">
        <f t="shared" si="54"/>
        <v>#VALUE!</v>
      </c>
      <c r="AU861" s="1" t="e">
        <f t="shared" si="55"/>
        <v>#VALUE!</v>
      </c>
      <c r="AV861" s="21">
        <f t="shared" si="56"/>
        <v>0</v>
      </c>
      <c r="AW861" s="21" cm="1">
        <f t="array" ref="AW861">IF(L861="DATN",0,IF(L861="DA",IF(LEN(Q861)=0,0,0.2),IF(L861="TN",IF(H861="KSCQ",1,1.5), _xlfn.SWITCH(H861,"CN",1.5,"KSCQ",1.5,"CTTT",2,"HEDSPI",1.8,"Viet-Phap",1.8,"KSTN",1.8,"ThSKH",2,"ThSKT",2,"SIE",2,"LATS",2,"KSCLC",1.8,0))))</f>
        <v>0</v>
      </c>
      <c r="AX861" s="1">
        <f t="shared" si="57"/>
        <v>0</v>
      </c>
      <c r="AY861" s="1" t="b">
        <f t="shared" si="58"/>
        <v>1</v>
      </c>
      <c r="AZ861" s="1" t="e">
        <f t="shared" si="59"/>
        <v>#REF!</v>
      </c>
    </row>
    <row r="862" spans="32:52" ht="15.75" customHeight="1" x14ac:dyDescent="0.2">
      <c r="AF862" s="16">
        <f t="shared" si="45"/>
        <v>0</v>
      </c>
      <c r="AG862" s="17">
        <f t="shared" si="46"/>
        <v>1</v>
      </c>
      <c r="AH862" s="17" t="e">
        <f t="shared" si="47"/>
        <v>#VALUE!</v>
      </c>
      <c r="AI862" s="18" t="e">
        <f>IFERROR(IF(L862="DA",0,IF(L862="TN",VALUE(LEFT(RIGHT(F862,4),1)),IFERROR(VLOOKUP(C862,#REF!,3,0),VLOOKUP(VALUE(C862),#REF!,3,0))*AG862)),AM862+AN862+AO862)</f>
        <v>#VALUE!</v>
      </c>
      <c r="AJ862" s="18">
        <f t="shared" si="48"/>
        <v>0</v>
      </c>
      <c r="AK862" s="19">
        <f t="shared" si="49"/>
        <v>0</v>
      </c>
      <c r="AM862" s="4" t="e">
        <f t="shared" si="50"/>
        <v>#VALUE!</v>
      </c>
      <c r="AN862" s="4" t="e">
        <f t="shared" si="51"/>
        <v>#VALUE!</v>
      </c>
      <c r="AO862" s="1" t="e">
        <f t="shared" si="52"/>
        <v>#VALUE!</v>
      </c>
      <c r="AP862" s="20" t="e">
        <f>VLOOKUP(C862,#REF!,4,0)</f>
        <v>#REF!</v>
      </c>
      <c r="AQ862" s="1">
        <f>IFERROR(VLOOKUP(AF862,#REF!,6,0),IF(AJ862&gt;1,AJ862-1,AJ862))</f>
        <v>0</v>
      </c>
      <c r="AR862" s="1">
        <f>IFERROR(VLOOKUP(AF862,#REF!,24,0),0)</f>
        <v>0</v>
      </c>
      <c r="AS862" s="1" t="e">
        <f t="shared" si="53"/>
        <v>#VALUE!</v>
      </c>
      <c r="AT862" s="1" t="e">
        <f t="shared" si="54"/>
        <v>#VALUE!</v>
      </c>
      <c r="AU862" s="1" t="e">
        <f t="shared" si="55"/>
        <v>#VALUE!</v>
      </c>
      <c r="AV862" s="21">
        <f t="shared" si="56"/>
        <v>0</v>
      </c>
      <c r="AW862" s="21" cm="1">
        <f t="array" ref="AW862">IF(L862="DATN",0,IF(L862="DA",IF(LEN(Q862)=0,0,0.2),IF(L862="TN",IF(H862="KSCQ",1,1.5), _xlfn.SWITCH(H862,"CN",1.5,"KSCQ",1.5,"CTTT",2,"HEDSPI",1.8,"Viet-Phap",1.8,"KSTN",1.8,"ThSKH",2,"ThSKT",2,"SIE",2,"LATS",2,"KSCLC",1.8,0))))</f>
        <v>0</v>
      </c>
      <c r="AX862" s="1">
        <f t="shared" si="57"/>
        <v>0</v>
      </c>
      <c r="AY862" s="1" t="b">
        <f t="shared" si="58"/>
        <v>1</v>
      </c>
      <c r="AZ862" s="1" t="e">
        <f t="shared" si="59"/>
        <v>#REF!</v>
      </c>
    </row>
    <row r="863" spans="32:52" ht="15.75" customHeight="1" x14ac:dyDescent="0.2">
      <c r="AF863" s="16">
        <f t="shared" si="45"/>
        <v>0</v>
      </c>
      <c r="AG863" s="17">
        <f t="shared" si="46"/>
        <v>1</v>
      </c>
      <c r="AH863" s="17" t="e">
        <f t="shared" si="47"/>
        <v>#VALUE!</v>
      </c>
      <c r="AI863" s="18" t="e">
        <f>IFERROR(IF(L863="DA",0,IF(L863="TN",VALUE(LEFT(RIGHT(F863,4),1)),IFERROR(VLOOKUP(C863,#REF!,3,0),VLOOKUP(VALUE(C863),#REF!,3,0))*AG863)),AM863+AN863+AO863)</f>
        <v>#VALUE!</v>
      </c>
      <c r="AJ863" s="18">
        <f t="shared" si="48"/>
        <v>0</v>
      </c>
      <c r="AK863" s="19">
        <f t="shared" si="49"/>
        <v>0</v>
      </c>
      <c r="AM863" s="4" t="e">
        <f t="shared" si="50"/>
        <v>#VALUE!</v>
      </c>
      <c r="AN863" s="4" t="e">
        <f t="shared" si="51"/>
        <v>#VALUE!</v>
      </c>
      <c r="AO863" s="1" t="e">
        <f t="shared" si="52"/>
        <v>#VALUE!</v>
      </c>
      <c r="AP863" s="20" t="e">
        <f>VLOOKUP(C863,#REF!,4,0)</f>
        <v>#REF!</v>
      </c>
      <c r="AQ863" s="1">
        <f>IFERROR(VLOOKUP(AF863,#REF!,6,0),IF(AJ863&gt;1,AJ863-1,AJ863))</f>
        <v>0</v>
      </c>
      <c r="AR863" s="1">
        <f>IFERROR(VLOOKUP(AF863,#REF!,24,0),0)</f>
        <v>0</v>
      </c>
      <c r="AS863" s="1" t="e">
        <f t="shared" si="53"/>
        <v>#VALUE!</v>
      </c>
      <c r="AT863" s="1" t="e">
        <f t="shared" si="54"/>
        <v>#VALUE!</v>
      </c>
      <c r="AU863" s="1" t="e">
        <f t="shared" si="55"/>
        <v>#VALUE!</v>
      </c>
      <c r="AV863" s="21">
        <f t="shared" si="56"/>
        <v>0</v>
      </c>
      <c r="AW863" s="21" cm="1">
        <f t="array" ref="AW863">IF(L863="DATN",0,IF(L863="DA",IF(LEN(Q863)=0,0,0.2),IF(L863="TN",IF(H863="KSCQ",1,1.5), _xlfn.SWITCH(H863,"CN",1.5,"KSCQ",1.5,"CTTT",2,"HEDSPI",1.8,"Viet-Phap",1.8,"KSTN",1.8,"ThSKH",2,"ThSKT",2,"SIE",2,"LATS",2,"KSCLC",1.8,0))))</f>
        <v>0</v>
      </c>
      <c r="AX863" s="1">
        <f t="shared" si="57"/>
        <v>0</v>
      </c>
      <c r="AY863" s="1" t="b">
        <f t="shared" si="58"/>
        <v>1</v>
      </c>
      <c r="AZ863" s="1" t="e">
        <f t="shared" si="59"/>
        <v>#REF!</v>
      </c>
    </row>
    <row r="864" spans="32:52" ht="15.75" customHeight="1" x14ac:dyDescent="0.2">
      <c r="AF864" s="16">
        <f t="shared" si="45"/>
        <v>0</v>
      </c>
      <c r="AG864" s="17">
        <f t="shared" si="46"/>
        <v>1</v>
      </c>
      <c r="AH864" s="17" t="e">
        <f t="shared" si="47"/>
        <v>#VALUE!</v>
      </c>
      <c r="AI864" s="18" t="e">
        <f>IFERROR(IF(L864="DA",0,IF(L864="TN",VALUE(LEFT(RIGHT(F864,4),1)),IFERROR(VLOOKUP(C864,#REF!,3,0),VLOOKUP(VALUE(C864),#REF!,3,0))*AG864)),AM864+AN864+AO864)</f>
        <v>#VALUE!</v>
      </c>
      <c r="AJ864" s="18">
        <f t="shared" si="48"/>
        <v>0</v>
      </c>
      <c r="AK864" s="19">
        <f t="shared" si="49"/>
        <v>0</v>
      </c>
      <c r="AM864" s="4" t="e">
        <f t="shared" si="50"/>
        <v>#VALUE!</v>
      </c>
      <c r="AN864" s="4" t="e">
        <f t="shared" si="51"/>
        <v>#VALUE!</v>
      </c>
      <c r="AO864" s="1" t="e">
        <f t="shared" si="52"/>
        <v>#VALUE!</v>
      </c>
      <c r="AP864" s="20" t="e">
        <f>VLOOKUP(C864,#REF!,4,0)</f>
        <v>#REF!</v>
      </c>
      <c r="AQ864" s="1">
        <f>IFERROR(VLOOKUP(AF864,#REF!,6,0),IF(AJ864&gt;1,AJ864-1,AJ864))</f>
        <v>0</v>
      </c>
      <c r="AR864" s="1">
        <f>IFERROR(VLOOKUP(AF864,#REF!,24,0),0)</f>
        <v>0</v>
      </c>
      <c r="AS864" s="1" t="e">
        <f t="shared" si="53"/>
        <v>#VALUE!</v>
      </c>
      <c r="AT864" s="1" t="e">
        <f t="shared" si="54"/>
        <v>#VALUE!</v>
      </c>
      <c r="AU864" s="1" t="e">
        <f t="shared" si="55"/>
        <v>#VALUE!</v>
      </c>
      <c r="AV864" s="21">
        <f t="shared" si="56"/>
        <v>0</v>
      </c>
      <c r="AW864" s="21" cm="1">
        <f t="array" ref="AW864">IF(L864="DATN",0,IF(L864="DA",IF(LEN(Q864)=0,0,0.2),IF(L864="TN",IF(H864="KSCQ",1,1.5), _xlfn.SWITCH(H864,"CN",1.5,"KSCQ",1.5,"CTTT",2,"HEDSPI",1.8,"Viet-Phap",1.8,"KSTN",1.8,"ThSKH",2,"ThSKT",2,"SIE",2,"LATS",2,"KSCLC",1.8,0))))</f>
        <v>0</v>
      </c>
      <c r="AX864" s="1">
        <f t="shared" si="57"/>
        <v>0</v>
      </c>
      <c r="AY864" s="1" t="b">
        <f t="shared" si="58"/>
        <v>1</v>
      </c>
      <c r="AZ864" s="1" t="e">
        <f t="shared" si="59"/>
        <v>#REF!</v>
      </c>
    </row>
    <row r="865" spans="32:52" ht="15.75" customHeight="1" x14ac:dyDescent="0.2">
      <c r="AF865" s="16">
        <f t="shared" si="45"/>
        <v>0</v>
      </c>
      <c r="AG865" s="17">
        <f t="shared" si="46"/>
        <v>1</v>
      </c>
      <c r="AH865" s="17" t="e">
        <f t="shared" si="47"/>
        <v>#VALUE!</v>
      </c>
      <c r="AI865" s="18" t="e">
        <f>IFERROR(IF(L865="DA",0,IF(L865="TN",VALUE(LEFT(RIGHT(F865,4),1)),IFERROR(VLOOKUP(C865,#REF!,3,0),VLOOKUP(VALUE(C865),#REF!,3,0))*AG865)),AM865+AN865+AO865)</f>
        <v>#VALUE!</v>
      </c>
      <c r="AJ865" s="18">
        <f t="shared" si="48"/>
        <v>0</v>
      </c>
      <c r="AK865" s="19">
        <f t="shared" si="49"/>
        <v>0</v>
      </c>
      <c r="AM865" s="4" t="e">
        <f t="shared" si="50"/>
        <v>#VALUE!</v>
      </c>
      <c r="AN865" s="4" t="e">
        <f t="shared" si="51"/>
        <v>#VALUE!</v>
      </c>
      <c r="AO865" s="1" t="e">
        <f t="shared" si="52"/>
        <v>#VALUE!</v>
      </c>
      <c r="AP865" s="20" t="e">
        <f>VLOOKUP(C865,#REF!,4,0)</f>
        <v>#REF!</v>
      </c>
      <c r="AQ865" s="1">
        <f>IFERROR(VLOOKUP(AF865,#REF!,6,0),IF(AJ865&gt;1,AJ865-1,AJ865))</f>
        <v>0</v>
      </c>
      <c r="AR865" s="1">
        <f>IFERROR(VLOOKUP(AF865,#REF!,24,0),0)</f>
        <v>0</v>
      </c>
      <c r="AS865" s="1" t="e">
        <f t="shared" si="53"/>
        <v>#VALUE!</v>
      </c>
      <c r="AT865" s="1" t="e">
        <f t="shared" si="54"/>
        <v>#VALUE!</v>
      </c>
      <c r="AU865" s="1" t="e">
        <f t="shared" si="55"/>
        <v>#VALUE!</v>
      </c>
      <c r="AV865" s="21">
        <f t="shared" si="56"/>
        <v>0</v>
      </c>
      <c r="AW865" s="21" cm="1">
        <f t="array" ref="AW865">IF(L865="DATN",0,IF(L865="DA",IF(LEN(Q865)=0,0,0.2),IF(L865="TN",IF(H865="KSCQ",1,1.5), _xlfn.SWITCH(H865,"CN",1.5,"KSCQ",1.5,"CTTT",2,"HEDSPI",1.8,"Viet-Phap",1.8,"KSTN",1.8,"ThSKH",2,"ThSKT",2,"SIE",2,"LATS",2,"KSCLC",1.8,0))))</f>
        <v>0</v>
      </c>
      <c r="AX865" s="1">
        <f t="shared" si="57"/>
        <v>0</v>
      </c>
      <c r="AY865" s="1" t="b">
        <f t="shared" si="58"/>
        <v>1</v>
      </c>
      <c r="AZ865" s="1" t="e">
        <f t="shared" si="59"/>
        <v>#REF!</v>
      </c>
    </row>
    <row r="866" spans="32:52" ht="15.75" customHeight="1" x14ac:dyDescent="0.2">
      <c r="AF866" s="16">
        <f t="shared" si="45"/>
        <v>0</v>
      </c>
      <c r="AG866" s="17">
        <f t="shared" si="46"/>
        <v>1</v>
      </c>
      <c r="AH866" s="17" t="e">
        <f t="shared" si="47"/>
        <v>#VALUE!</v>
      </c>
      <c r="AI866" s="18" t="e">
        <f>IFERROR(IF(L866="DA",0,IF(L866="TN",VALUE(LEFT(RIGHT(F866,4),1)),IFERROR(VLOOKUP(C866,#REF!,3,0),VLOOKUP(VALUE(C866),#REF!,3,0))*AG866)),AM866+AN866+AO866)</f>
        <v>#VALUE!</v>
      </c>
      <c r="AJ866" s="18">
        <f t="shared" si="48"/>
        <v>0</v>
      </c>
      <c r="AK866" s="19">
        <f t="shared" si="49"/>
        <v>0</v>
      </c>
      <c r="AM866" s="4" t="e">
        <f t="shared" si="50"/>
        <v>#VALUE!</v>
      </c>
      <c r="AN866" s="4" t="e">
        <f t="shared" si="51"/>
        <v>#VALUE!</v>
      </c>
      <c r="AO866" s="1" t="e">
        <f t="shared" si="52"/>
        <v>#VALUE!</v>
      </c>
      <c r="AP866" s="20" t="e">
        <f>VLOOKUP(C866,#REF!,4,0)</f>
        <v>#REF!</v>
      </c>
      <c r="AQ866" s="1">
        <f>IFERROR(VLOOKUP(AF866,#REF!,6,0),IF(AJ866&gt;1,AJ866-1,AJ866))</f>
        <v>0</v>
      </c>
      <c r="AR866" s="1">
        <f>IFERROR(VLOOKUP(AF866,#REF!,24,0),0)</f>
        <v>0</v>
      </c>
      <c r="AS866" s="1" t="e">
        <f t="shared" si="53"/>
        <v>#VALUE!</v>
      </c>
      <c r="AT866" s="1" t="e">
        <f t="shared" si="54"/>
        <v>#VALUE!</v>
      </c>
      <c r="AU866" s="1" t="e">
        <f t="shared" si="55"/>
        <v>#VALUE!</v>
      </c>
      <c r="AV866" s="21">
        <f t="shared" si="56"/>
        <v>0</v>
      </c>
      <c r="AW866" s="21" cm="1">
        <f t="array" ref="AW866">IF(L866="DATN",0,IF(L866="DA",IF(LEN(Q866)=0,0,0.2),IF(L866="TN",IF(H866="KSCQ",1,1.5), _xlfn.SWITCH(H866,"CN",1.5,"KSCQ",1.5,"CTTT",2,"HEDSPI",1.8,"Viet-Phap",1.8,"KSTN",1.8,"ThSKH",2,"ThSKT",2,"SIE",2,"LATS",2,"KSCLC",1.8,0))))</f>
        <v>0</v>
      </c>
      <c r="AX866" s="1">
        <f t="shared" si="57"/>
        <v>0</v>
      </c>
      <c r="AY866" s="1" t="b">
        <f t="shared" si="58"/>
        <v>1</v>
      </c>
      <c r="AZ866" s="1" t="e">
        <f t="shared" si="59"/>
        <v>#REF!</v>
      </c>
    </row>
    <row r="867" spans="32:52" ht="15.75" customHeight="1" x14ac:dyDescent="0.2">
      <c r="AF867" s="16">
        <f t="shared" si="45"/>
        <v>0</v>
      </c>
      <c r="AG867" s="17">
        <f t="shared" si="46"/>
        <v>1</v>
      </c>
      <c r="AH867" s="17" t="e">
        <f t="shared" si="47"/>
        <v>#VALUE!</v>
      </c>
      <c r="AI867" s="18" t="e">
        <f>IFERROR(IF(L867="DA",0,IF(L867="TN",VALUE(LEFT(RIGHT(F867,4),1)),IFERROR(VLOOKUP(C867,#REF!,3,0),VLOOKUP(VALUE(C867),#REF!,3,0))*AG867)),AM867+AN867+AO867)</f>
        <v>#VALUE!</v>
      </c>
      <c r="AJ867" s="18">
        <f t="shared" si="48"/>
        <v>0</v>
      </c>
      <c r="AK867" s="19">
        <f t="shared" si="49"/>
        <v>0</v>
      </c>
      <c r="AM867" s="4" t="e">
        <f t="shared" si="50"/>
        <v>#VALUE!</v>
      </c>
      <c r="AN867" s="4" t="e">
        <f t="shared" si="51"/>
        <v>#VALUE!</v>
      </c>
      <c r="AO867" s="1" t="e">
        <f t="shared" si="52"/>
        <v>#VALUE!</v>
      </c>
      <c r="AP867" s="20" t="e">
        <f>VLOOKUP(C867,#REF!,4,0)</f>
        <v>#REF!</v>
      </c>
      <c r="AQ867" s="1">
        <f>IFERROR(VLOOKUP(AF867,#REF!,6,0),IF(AJ867&gt;1,AJ867-1,AJ867))</f>
        <v>0</v>
      </c>
      <c r="AR867" s="1">
        <f>IFERROR(VLOOKUP(AF867,#REF!,24,0),0)</f>
        <v>0</v>
      </c>
      <c r="AS867" s="1" t="e">
        <f t="shared" si="53"/>
        <v>#VALUE!</v>
      </c>
      <c r="AT867" s="1" t="e">
        <f t="shared" si="54"/>
        <v>#VALUE!</v>
      </c>
      <c r="AU867" s="1" t="e">
        <f t="shared" si="55"/>
        <v>#VALUE!</v>
      </c>
      <c r="AV867" s="21">
        <f t="shared" si="56"/>
        <v>0</v>
      </c>
      <c r="AW867" s="21" cm="1">
        <f t="array" ref="AW867">IF(L867="DATN",0,IF(L867="DA",IF(LEN(Q867)=0,0,0.2),IF(L867="TN",IF(H867="KSCQ",1,1.5), _xlfn.SWITCH(H867,"CN",1.5,"KSCQ",1.5,"CTTT",2,"HEDSPI",1.8,"Viet-Phap",1.8,"KSTN",1.8,"ThSKH",2,"ThSKT",2,"SIE",2,"LATS",2,"KSCLC",1.8,0))))</f>
        <v>0</v>
      </c>
      <c r="AX867" s="1">
        <f t="shared" si="57"/>
        <v>0</v>
      </c>
      <c r="AY867" s="1" t="b">
        <f t="shared" si="58"/>
        <v>1</v>
      </c>
      <c r="AZ867" s="1" t="e">
        <f t="shared" si="59"/>
        <v>#REF!</v>
      </c>
    </row>
    <row r="868" spans="32:52" ht="15.75" customHeight="1" x14ac:dyDescent="0.2">
      <c r="AF868" s="16">
        <f t="shared" si="45"/>
        <v>0</v>
      </c>
      <c r="AG868" s="17">
        <f t="shared" si="46"/>
        <v>1</v>
      </c>
      <c r="AH868" s="17" t="e">
        <f t="shared" si="47"/>
        <v>#VALUE!</v>
      </c>
      <c r="AI868" s="18" t="e">
        <f>IFERROR(IF(L868="DA",0,IF(L868="TN",VALUE(LEFT(RIGHT(F868,4),1)),IFERROR(VLOOKUP(C868,#REF!,3,0),VLOOKUP(VALUE(C868),#REF!,3,0))*AG868)),AM868+AN868+AO868)</f>
        <v>#VALUE!</v>
      </c>
      <c r="AJ868" s="18">
        <f t="shared" si="48"/>
        <v>0</v>
      </c>
      <c r="AK868" s="19">
        <f t="shared" si="49"/>
        <v>0</v>
      </c>
      <c r="AM868" s="4" t="e">
        <f t="shared" si="50"/>
        <v>#VALUE!</v>
      </c>
      <c r="AN868" s="4" t="e">
        <f t="shared" si="51"/>
        <v>#VALUE!</v>
      </c>
      <c r="AO868" s="1" t="e">
        <f t="shared" si="52"/>
        <v>#VALUE!</v>
      </c>
      <c r="AP868" s="20" t="e">
        <f>VLOOKUP(C868,#REF!,4,0)</f>
        <v>#REF!</v>
      </c>
      <c r="AQ868" s="1">
        <f>IFERROR(VLOOKUP(AF868,#REF!,6,0),IF(AJ868&gt;1,AJ868-1,AJ868))</f>
        <v>0</v>
      </c>
      <c r="AR868" s="1">
        <f>IFERROR(VLOOKUP(AF868,#REF!,24,0),0)</f>
        <v>0</v>
      </c>
      <c r="AS868" s="1" t="e">
        <f t="shared" si="53"/>
        <v>#VALUE!</v>
      </c>
      <c r="AT868" s="1" t="e">
        <f t="shared" si="54"/>
        <v>#VALUE!</v>
      </c>
      <c r="AU868" s="1" t="e">
        <f t="shared" si="55"/>
        <v>#VALUE!</v>
      </c>
      <c r="AV868" s="21">
        <f t="shared" si="56"/>
        <v>0</v>
      </c>
      <c r="AW868" s="21" cm="1">
        <f t="array" ref="AW868">IF(L868="DATN",0,IF(L868="DA",IF(LEN(Q868)=0,0,0.2),IF(L868="TN",IF(H868="KSCQ",1,1.5), _xlfn.SWITCH(H868,"CN",1.5,"KSCQ",1.5,"CTTT",2,"HEDSPI",1.8,"Viet-Phap",1.8,"KSTN",1.8,"ThSKH",2,"ThSKT",2,"SIE",2,"LATS",2,"KSCLC",1.8,0))))</f>
        <v>0</v>
      </c>
      <c r="AX868" s="1">
        <f t="shared" si="57"/>
        <v>0</v>
      </c>
      <c r="AY868" s="1" t="b">
        <f t="shared" si="58"/>
        <v>1</v>
      </c>
      <c r="AZ868" s="1" t="e">
        <f t="shared" si="59"/>
        <v>#REF!</v>
      </c>
    </row>
    <row r="869" spans="32:52" ht="15.75" customHeight="1" x14ac:dyDescent="0.2">
      <c r="AF869" s="16">
        <f t="shared" si="45"/>
        <v>0</v>
      </c>
      <c r="AG869" s="17">
        <f t="shared" si="46"/>
        <v>1</v>
      </c>
      <c r="AH869" s="17" t="e">
        <f t="shared" si="47"/>
        <v>#VALUE!</v>
      </c>
      <c r="AI869" s="18" t="e">
        <f>IFERROR(IF(L869="DA",0,IF(L869="TN",VALUE(LEFT(RIGHT(F869,4),1)),IFERROR(VLOOKUP(C869,#REF!,3,0),VLOOKUP(VALUE(C869),#REF!,3,0))*AG869)),AM869+AN869+AO869)</f>
        <v>#VALUE!</v>
      </c>
      <c r="AJ869" s="18">
        <f t="shared" si="48"/>
        <v>0</v>
      </c>
      <c r="AK869" s="19">
        <f t="shared" si="49"/>
        <v>0</v>
      </c>
      <c r="AM869" s="4" t="e">
        <f t="shared" si="50"/>
        <v>#VALUE!</v>
      </c>
      <c r="AN869" s="4" t="e">
        <f t="shared" si="51"/>
        <v>#VALUE!</v>
      </c>
      <c r="AO869" s="1" t="e">
        <f t="shared" si="52"/>
        <v>#VALUE!</v>
      </c>
      <c r="AP869" s="20" t="e">
        <f>VLOOKUP(C869,#REF!,4,0)</f>
        <v>#REF!</v>
      </c>
      <c r="AQ869" s="1">
        <f>IFERROR(VLOOKUP(AF869,#REF!,6,0),IF(AJ869&gt;1,AJ869-1,AJ869))</f>
        <v>0</v>
      </c>
      <c r="AR869" s="1">
        <f>IFERROR(VLOOKUP(AF869,#REF!,24,0),0)</f>
        <v>0</v>
      </c>
      <c r="AS869" s="1" t="e">
        <f t="shared" si="53"/>
        <v>#VALUE!</v>
      </c>
      <c r="AT869" s="1" t="e">
        <f t="shared" si="54"/>
        <v>#VALUE!</v>
      </c>
      <c r="AU869" s="1" t="e">
        <f t="shared" si="55"/>
        <v>#VALUE!</v>
      </c>
      <c r="AV869" s="21">
        <f t="shared" si="56"/>
        <v>0</v>
      </c>
      <c r="AW869" s="21" cm="1">
        <f t="array" ref="AW869">IF(L869="DATN",0,IF(L869="DA",IF(LEN(Q869)=0,0,0.2),IF(L869="TN",IF(H869="KSCQ",1,1.5), _xlfn.SWITCH(H869,"CN",1.5,"KSCQ",1.5,"CTTT",2,"HEDSPI",1.8,"Viet-Phap",1.8,"KSTN",1.8,"ThSKH",2,"ThSKT",2,"SIE",2,"LATS",2,"KSCLC",1.8,0))))</f>
        <v>0</v>
      </c>
      <c r="AX869" s="1">
        <f t="shared" si="57"/>
        <v>0</v>
      </c>
      <c r="AY869" s="1" t="b">
        <f t="shared" si="58"/>
        <v>1</v>
      </c>
      <c r="AZ869" s="1" t="e">
        <f t="shared" si="59"/>
        <v>#REF!</v>
      </c>
    </row>
    <row r="870" spans="32:52" ht="15.75" customHeight="1" x14ac:dyDescent="0.2">
      <c r="AF870" s="16">
        <f t="shared" si="45"/>
        <v>0</v>
      </c>
      <c r="AG870" s="17">
        <f t="shared" si="46"/>
        <v>1</v>
      </c>
      <c r="AH870" s="17" t="e">
        <f t="shared" si="47"/>
        <v>#VALUE!</v>
      </c>
      <c r="AI870" s="18" t="e">
        <f>IFERROR(IF(L870="DA",0,IF(L870="TN",VALUE(LEFT(RIGHT(F870,4),1)),IFERROR(VLOOKUP(C870,#REF!,3,0),VLOOKUP(VALUE(C870),#REF!,3,0))*AG870)),AM870+AN870+AO870)</f>
        <v>#VALUE!</v>
      </c>
      <c r="AJ870" s="18">
        <f t="shared" si="48"/>
        <v>0</v>
      </c>
      <c r="AK870" s="19">
        <f t="shared" si="49"/>
        <v>0</v>
      </c>
      <c r="AM870" s="4" t="e">
        <f t="shared" si="50"/>
        <v>#VALUE!</v>
      </c>
      <c r="AN870" s="4" t="e">
        <f t="shared" si="51"/>
        <v>#VALUE!</v>
      </c>
      <c r="AO870" s="1" t="e">
        <f t="shared" si="52"/>
        <v>#VALUE!</v>
      </c>
      <c r="AP870" s="20" t="e">
        <f>VLOOKUP(C870,#REF!,4,0)</f>
        <v>#REF!</v>
      </c>
      <c r="AQ870" s="1">
        <f>IFERROR(VLOOKUP(AF870,#REF!,6,0),IF(AJ870&gt;1,AJ870-1,AJ870))</f>
        <v>0</v>
      </c>
      <c r="AR870" s="1">
        <f>IFERROR(VLOOKUP(AF870,#REF!,24,0),0)</f>
        <v>0</v>
      </c>
      <c r="AS870" s="1" t="e">
        <f t="shared" si="53"/>
        <v>#VALUE!</v>
      </c>
      <c r="AT870" s="1" t="e">
        <f t="shared" si="54"/>
        <v>#VALUE!</v>
      </c>
      <c r="AU870" s="1" t="e">
        <f t="shared" si="55"/>
        <v>#VALUE!</v>
      </c>
      <c r="AV870" s="21">
        <f t="shared" si="56"/>
        <v>0</v>
      </c>
      <c r="AW870" s="21" cm="1">
        <f t="array" ref="AW870">IF(L870="DATN",0,IF(L870="DA",IF(LEN(Q870)=0,0,0.2),IF(L870="TN",IF(H870="KSCQ",1,1.5), _xlfn.SWITCH(H870,"CN",1.5,"KSCQ",1.5,"CTTT",2,"HEDSPI",1.8,"Viet-Phap",1.8,"KSTN",1.8,"ThSKH",2,"ThSKT",2,"SIE",2,"LATS",2,"KSCLC",1.8,0))))</f>
        <v>0</v>
      </c>
      <c r="AX870" s="1">
        <f t="shared" si="57"/>
        <v>0</v>
      </c>
      <c r="AY870" s="1" t="b">
        <f t="shared" si="58"/>
        <v>1</v>
      </c>
      <c r="AZ870" s="1" t="e">
        <f t="shared" si="59"/>
        <v>#REF!</v>
      </c>
    </row>
    <row r="871" spans="32:52" ht="15.75" customHeight="1" x14ac:dyDescent="0.2">
      <c r="AF871" s="16">
        <f t="shared" si="45"/>
        <v>0</v>
      </c>
      <c r="AG871" s="17">
        <f t="shared" si="46"/>
        <v>1</v>
      </c>
      <c r="AH871" s="17" t="e">
        <f t="shared" si="47"/>
        <v>#VALUE!</v>
      </c>
      <c r="AI871" s="18" t="e">
        <f>IFERROR(IF(L871="DA",0,IF(L871="TN",VALUE(LEFT(RIGHT(F871,4),1)),IFERROR(VLOOKUP(C871,#REF!,3,0),VLOOKUP(VALUE(C871),#REF!,3,0))*AG871)),AM871+AN871+AO871)</f>
        <v>#VALUE!</v>
      </c>
      <c r="AJ871" s="18">
        <f t="shared" si="48"/>
        <v>0</v>
      </c>
      <c r="AK871" s="19">
        <f t="shared" si="49"/>
        <v>0</v>
      </c>
      <c r="AM871" s="4" t="e">
        <f t="shared" si="50"/>
        <v>#VALUE!</v>
      </c>
      <c r="AN871" s="4" t="e">
        <f t="shared" si="51"/>
        <v>#VALUE!</v>
      </c>
      <c r="AO871" s="1" t="e">
        <f t="shared" si="52"/>
        <v>#VALUE!</v>
      </c>
      <c r="AP871" s="20" t="e">
        <f>VLOOKUP(C871,#REF!,4,0)</f>
        <v>#REF!</v>
      </c>
      <c r="AQ871" s="1">
        <f>IFERROR(VLOOKUP(AF871,#REF!,6,0),IF(AJ871&gt;1,AJ871-1,AJ871))</f>
        <v>0</v>
      </c>
      <c r="AR871" s="1">
        <f>IFERROR(VLOOKUP(AF871,#REF!,24,0),0)</f>
        <v>0</v>
      </c>
      <c r="AS871" s="1" t="e">
        <f t="shared" si="53"/>
        <v>#VALUE!</v>
      </c>
      <c r="AT871" s="1" t="e">
        <f t="shared" si="54"/>
        <v>#VALUE!</v>
      </c>
      <c r="AU871" s="1" t="e">
        <f t="shared" si="55"/>
        <v>#VALUE!</v>
      </c>
      <c r="AV871" s="21">
        <f t="shared" si="56"/>
        <v>0</v>
      </c>
      <c r="AW871" s="21" cm="1">
        <f t="array" ref="AW871">IF(L871="DATN",0,IF(L871="DA",IF(LEN(Q871)=0,0,0.2),IF(L871="TN",IF(H871="KSCQ",1,1.5), _xlfn.SWITCH(H871,"CN",1.5,"KSCQ",1.5,"CTTT",2,"HEDSPI",1.8,"Viet-Phap",1.8,"KSTN",1.8,"ThSKH",2,"ThSKT",2,"SIE",2,"LATS",2,"KSCLC",1.8,0))))</f>
        <v>0</v>
      </c>
      <c r="AX871" s="1">
        <f t="shared" si="57"/>
        <v>0</v>
      </c>
      <c r="AY871" s="1" t="b">
        <f t="shared" si="58"/>
        <v>1</v>
      </c>
      <c r="AZ871" s="1" t="e">
        <f t="shared" si="59"/>
        <v>#REF!</v>
      </c>
    </row>
    <row r="872" spans="32:52" ht="15.75" customHeight="1" x14ac:dyDescent="0.2">
      <c r="AF872" s="16">
        <f t="shared" si="45"/>
        <v>0</v>
      </c>
      <c r="AG872" s="17">
        <f t="shared" si="46"/>
        <v>1</v>
      </c>
      <c r="AH872" s="17" t="e">
        <f t="shared" si="47"/>
        <v>#VALUE!</v>
      </c>
      <c r="AI872" s="18" t="e">
        <f>IFERROR(IF(L872="DA",0,IF(L872="TN",VALUE(LEFT(RIGHT(F872,4),1)),IFERROR(VLOOKUP(C872,#REF!,3,0),VLOOKUP(VALUE(C872),#REF!,3,0))*AG872)),AM872+AN872+AO872)</f>
        <v>#VALUE!</v>
      </c>
      <c r="AJ872" s="18">
        <f t="shared" si="48"/>
        <v>0</v>
      </c>
      <c r="AK872" s="19">
        <f t="shared" si="49"/>
        <v>0</v>
      </c>
      <c r="AM872" s="4" t="e">
        <f t="shared" si="50"/>
        <v>#VALUE!</v>
      </c>
      <c r="AN872" s="4" t="e">
        <f t="shared" si="51"/>
        <v>#VALUE!</v>
      </c>
      <c r="AO872" s="1" t="e">
        <f t="shared" si="52"/>
        <v>#VALUE!</v>
      </c>
      <c r="AP872" s="20" t="e">
        <f>VLOOKUP(C872,#REF!,4,0)</f>
        <v>#REF!</v>
      </c>
      <c r="AQ872" s="1">
        <f>IFERROR(VLOOKUP(AF872,#REF!,6,0),IF(AJ872&gt;1,AJ872-1,AJ872))</f>
        <v>0</v>
      </c>
      <c r="AR872" s="1">
        <f>IFERROR(VLOOKUP(AF872,#REF!,24,0),0)</f>
        <v>0</v>
      </c>
      <c r="AS872" s="1" t="e">
        <f t="shared" si="53"/>
        <v>#VALUE!</v>
      </c>
      <c r="AT872" s="1" t="e">
        <f t="shared" si="54"/>
        <v>#VALUE!</v>
      </c>
      <c r="AU872" s="1" t="e">
        <f t="shared" si="55"/>
        <v>#VALUE!</v>
      </c>
      <c r="AV872" s="21">
        <f t="shared" si="56"/>
        <v>0</v>
      </c>
      <c r="AW872" s="21" cm="1">
        <f t="array" ref="AW872">IF(L872="DATN",0,IF(L872="DA",IF(LEN(Q872)=0,0,0.2),IF(L872="TN",IF(H872="KSCQ",1,1.5), _xlfn.SWITCH(H872,"CN",1.5,"KSCQ",1.5,"CTTT",2,"HEDSPI",1.8,"Viet-Phap",1.8,"KSTN",1.8,"ThSKH",2,"ThSKT",2,"SIE",2,"LATS",2,"KSCLC",1.8,0))))</f>
        <v>0</v>
      </c>
      <c r="AX872" s="1">
        <f t="shared" si="57"/>
        <v>0</v>
      </c>
      <c r="AY872" s="1" t="b">
        <f t="shared" si="58"/>
        <v>1</v>
      </c>
      <c r="AZ872" s="1" t="e">
        <f t="shared" si="59"/>
        <v>#REF!</v>
      </c>
    </row>
    <row r="873" spans="32:52" ht="15.75" customHeight="1" x14ac:dyDescent="0.2">
      <c r="AF873" s="16">
        <f t="shared" si="45"/>
        <v>0</v>
      </c>
      <c r="AG873" s="17">
        <f t="shared" si="46"/>
        <v>1</v>
      </c>
      <c r="AH873" s="17" t="e">
        <f t="shared" si="47"/>
        <v>#VALUE!</v>
      </c>
      <c r="AI873" s="18" t="e">
        <f>IFERROR(IF(L873="DA",0,IF(L873="TN",VALUE(LEFT(RIGHT(F873,4),1)),IFERROR(VLOOKUP(C873,#REF!,3,0),VLOOKUP(VALUE(C873),#REF!,3,0))*AG873)),AM873+AN873+AO873)</f>
        <v>#VALUE!</v>
      </c>
      <c r="AJ873" s="18">
        <f t="shared" si="48"/>
        <v>0</v>
      </c>
      <c r="AK873" s="19">
        <f t="shared" si="49"/>
        <v>0</v>
      </c>
      <c r="AM873" s="4" t="e">
        <f t="shared" si="50"/>
        <v>#VALUE!</v>
      </c>
      <c r="AN873" s="4" t="e">
        <f t="shared" si="51"/>
        <v>#VALUE!</v>
      </c>
      <c r="AO873" s="1" t="e">
        <f t="shared" si="52"/>
        <v>#VALUE!</v>
      </c>
      <c r="AP873" s="20" t="e">
        <f>VLOOKUP(C873,#REF!,4,0)</f>
        <v>#REF!</v>
      </c>
      <c r="AQ873" s="1">
        <f>IFERROR(VLOOKUP(AF873,#REF!,6,0),IF(AJ873&gt;1,AJ873-1,AJ873))</f>
        <v>0</v>
      </c>
      <c r="AR873" s="1">
        <f>IFERROR(VLOOKUP(AF873,#REF!,24,0),0)</f>
        <v>0</v>
      </c>
      <c r="AS873" s="1" t="e">
        <f t="shared" si="53"/>
        <v>#VALUE!</v>
      </c>
      <c r="AT873" s="1" t="e">
        <f t="shared" si="54"/>
        <v>#VALUE!</v>
      </c>
      <c r="AU873" s="1" t="e">
        <f t="shared" si="55"/>
        <v>#VALUE!</v>
      </c>
      <c r="AV873" s="21">
        <f t="shared" si="56"/>
        <v>0</v>
      </c>
      <c r="AW873" s="21" cm="1">
        <f t="array" ref="AW873">IF(L873="DATN",0,IF(L873="DA",IF(LEN(Q873)=0,0,0.2),IF(L873="TN",IF(H873="KSCQ",1,1.5), _xlfn.SWITCH(H873,"CN",1.5,"KSCQ",1.5,"CTTT",2,"HEDSPI",1.8,"Viet-Phap",1.8,"KSTN",1.8,"ThSKH",2,"ThSKT",2,"SIE",2,"LATS",2,"KSCLC",1.8,0))))</f>
        <v>0</v>
      </c>
      <c r="AX873" s="1">
        <f t="shared" si="57"/>
        <v>0</v>
      </c>
      <c r="AY873" s="1" t="b">
        <f t="shared" si="58"/>
        <v>1</v>
      </c>
      <c r="AZ873" s="1" t="e">
        <f t="shared" si="59"/>
        <v>#REF!</v>
      </c>
    </row>
    <row r="874" spans="32:52" ht="15.75" customHeight="1" x14ac:dyDescent="0.2">
      <c r="AF874" s="16">
        <f t="shared" si="45"/>
        <v>0</v>
      </c>
      <c r="AG874" s="17">
        <f t="shared" si="46"/>
        <v>1</v>
      </c>
      <c r="AH874" s="17" t="e">
        <f t="shared" si="47"/>
        <v>#VALUE!</v>
      </c>
      <c r="AI874" s="18" t="e">
        <f>IFERROR(IF(L874="DA",0,IF(L874="TN",VALUE(LEFT(RIGHT(F874,4),1)),IFERROR(VLOOKUP(C874,#REF!,3,0),VLOOKUP(VALUE(C874),#REF!,3,0))*AG874)),AM874+AN874+AO874)</f>
        <v>#VALUE!</v>
      </c>
      <c r="AJ874" s="18">
        <f t="shared" si="48"/>
        <v>0</v>
      </c>
      <c r="AK874" s="19">
        <f t="shared" si="49"/>
        <v>0</v>
      </c>
      <c r="AM874" s="4" t="e">
        <f t="shared" si="50"/>
        <v>#VALUE!</v>
      </c>
      <c r="AN874" s="4" t="e">
        <f t="shared" si="51"/>
        <v>#VALUE!</v>
      </c>
      <c r="AO874" s="1" t="e">
        <f t="shared" si="52"/>
        <v>#VALUE!</v>
      </c>
      <c r="AP874" s="20" t="e">
        <f>VLOOKUP(C874,#REF!,4,0)</f>
        <v>#REF!</v>
      </c>
      <c r="AQ874" s="1">
        <f>IFERROR(VLOOKUP(AF874,#REF!,6,0),IF(AJ874&gt;1,AJ874-1,AJ874))</f>
        <v>0</v>
      </c>
      <c r="AR874" s="1">
        <f>IFERROR(VLOOKUP(AF874,#REF!,24,0),0)</f>
        <v>0</v>
      </c>
      <c r="AS874" s="1" t="e">
        <f t="shared" si="53"/>
        <v>#VALUE!</v>
      </c>
      <c r="AT874" s="1" t="e">
        <f t="shared" si="54"/>
        <v>#VALUE!</v>
      </c>
      <c r="AU874" s="1" t="e">
        <f t="shared" si="55"/>
        <v>#VALUE!</v>
      </c>
      <c r="AV874" s="21">
        <f t="shared" si="56"/>
        <v>0</v>
      </c>
      <c r="AW874" s="21" cm="1">
        <f t="array" ref="AW874">IF(L874="DATN",0,IF(L874="DA",IF(LEN(Q874)=0,0,0.2),IF(L874="TN",IF(H874="KSCQ",1,1.5), _xlfn.SWITCH(H874,"CN",1.5,"KSCQ",1.5,"CTTT",2,"HEDSPI",1.8,"Viet-Phap",1.8,"KSTN",1.8,"ThSKH",2,"ThSKT",2,"SIE",2,"LATS",2,"KSCLC",1.8,0))))</f>
        <v>0</v>
      </c>
      <c r="AX874" s="1">
        <f t="shared" si="57"/>
        <v>0</v>
      </c>
      <c r="AY874" s="1" t="b">
        <f t="shared" si="58"/>
        <v>1</v>
      </c>
      <c r="AZ874" s="1" t="e">
        <f t="shared" si="59"/>
        <v>#REF!</v>
      </c>
    </row>
    <row r="875" spans="32:52" ht="15.75" customHeight="1" x14ac:dyDescent="0.2">
      <c r="AF875" s="16">
        <f t="shared" si="45"/>
        <v>0</v>
      </c>
      <c r="AG875" s="17">
        <f t="shared" si="46"/>
        <v>1</v>
      </c>
      <c r="AH875" s="17" t="e">
        <f t="shared" si="47"/>
        <v>#VALUE!</v>
      </c>
      <c r="AI875" s="18" t="e">
        <f>IFERROR(IF(L875="DA",0,IF(L875="TN",VALUE(LEFT(RIGHT(F875,4),1)),IFERROR(VLOOKUP(C875,#REF!,3,0),VLOOKUP(VALUE(C875),#REF!,3,0))*AG875)),AM875+AN875+AO875)</f>
        <v>#VALUE!</v>
      </c>
      <c r="AJ875" s="18">
        <f t="shared" si="48"/>
        <v>0</v>
      </c>
      <c r="AK875" s="19">
        <f t="shared" si="49"/>
        <v>0</v>
      </c>
      <c r="AM875" s="4" t="e">
        <f t="shared" si="50"/>
        <v>#VALUE!</v>
      </c>
      <c r="AN875" s="4" t="e">
        <f t="shared" si="51"/>
        <v>#VALUE!</v>
      </c>
      <c r="AO875" s="1" t="e">
        <f t="shared" si="52"/>
        <v>#VALUE!</v>
      </c>
      <c r="AP875" s="20" t="e">
        <f>VLOOKUP(C875,#REF!,4,0)</f>
        <v>#REF!</v>
      </c>
      <c r="AQ875" s="1">
        <f>IFERROR(VLOOKUP(AF875,#REF!,6,0),IF(AJ875&gt;1,AJ875-1,AJ875))</f>
        <v>0</v>
      </c>
      <c r="AR875" s="1">
        <f>IFERROR(VLOOKUP(AF875,#REF!,24,0),0)</f>
        <v>0</v>
      </c>
      <c r="AS875" s="1" t="e">
        <f t="shared" si="53"/>
        <v>#VALUE!</v>
      </c>
      <c r="AT875" s="1" t="e">
        <f t="shared" si="54"/>
        <v>#VALUE!</v>
      </c>
      <c r="AU875" s="1" t="e">
        <f t="shared" si="55"/>
        <v>#VALUE!</v>
      </c>
      <c r="AV875" s="21">
        <f t="shared" si="56"/>
        <v>0</v>
      </c>
      <c r="AW875" s="21" cm="1">
        <f t="array" ref="AW875">IF(L875="DATN",0,IF(L875="DA",IF(LEN(Q875)=0,0,0.2),IF(L875="TN",IF(H875="KSCQ",1,1.5), _xlfn.SWITCH(H875,"CN",1.5,"KSCQ",1.5,"CTTT",2,"HEDSPI",1.8,"Viet-Phap",1.8,"KSTN",1.8,"ThSKH",2,"ThSKT",2,"SIE",2,"LATS",2,"KSCLC",1.8,0))))</f>
        <v>0</v>
      </c>
      <c r="AX875" s="1">
        <f t="shared" si="57"/>
        <v>0</v>
      </c>
      <c r="AY875" s="1" t="b">
        <f t="shared" si="58"/>
        <v>1</v>
      </c>
      <c r="AZ875" s="1" t="e">
        <f t="shared" si="59"/>
        <v>#REF!</v>
      </c>
    </row>
    <row r="876" spans="32:52" ht="15.75" customHeight="1" x14ac:dyDescent="0.2">
      <c r="AF876" s="16">
        <f t="shared" si="45"/>
        <v>0</v>
      </c>
      <c r="AG876" s="17">
        <f t="shared" si="46"/>
        <v>1</v>
      </c>
      <c r="AH876" s="17" t="e">
        <f t="shared" si="47"/>
        <v>#VALUE!</v>
      </c>
      <c r="AI876" s="18" t="e">
        <f>IFERROR(IF(L876="DA",0,IF(L876="TN",VALUE(LEFT(RIGHT(F876,4),1)),IFERROR(VLOOKUP(C876,#REF!,3,0),VLOOKUP(VALUE(C876),#REF!,3,0))*AG876)),AM876+AN876+AO876)</f>
        <v>#VALUE!</v>
      </c>
      <c r="AJ876" s="18">
        <f t="shared" si="48"/>
        <v>0</v>
      </c>
      <c r="AK876" s="19">
        <f t="shared" si="49"/>
        <v>0</v>
      </c>
      <c r="AM876" s="4" t="e">
        <f t="shared" si="50"/>
        <v>#VALUE!</v>
      </c>
      <c r="AN876" s="4" t="e">
        <f t="shared" si="51"/>
        <v>#VALUE!</v>
      </c>
      <c r="AO876" s="1" t="e">
        <f t="shared" si="52"/>
        <v>#VALUE!</v>
      </c>
      <c r="AP876" s="20" t="e">
        <f>VLOOKUP(C876,#REF!,4,0)</f>
        <v>#REF!</v>
      </c>
      <c r="AQ876" s="1">
        <f>IFERROR(VLOOKUP(AF876,#REF!,6,0),IF(AJ876&gt;1,AJ876-1,AJ876))</f>
        <v>0</v>
      </c>
      <c r="AR876" s="1">
        <f>IFERROR(VLOOKUP(AF876,#REF!,24,0),0)</f>
        <v>0</v>
      </c>
      <c r="AS876" s="1" t="e">
        <f t="shared" si="53"/>
        <v>#VALUE!</v>
      </c>
      <c r="AT876" s="1" t="e">
        <f t="shared" si="54"/>
        <v>#VALUE!</v>
      </c>
      <c r="AU876" s="1" t="e">
        <f t="shared" si="55"/>
        <v>#VALUE!</v>
      </c>
      <c r="AV876" s="21">
        <f t="shared" si="56"/>
        <v>0</v>
      </c>
      <c r="AW876" s="21" cm="1">
        <f t="array" ref="AW876">IF(L876="DATN",0,IF(L876="DA",IF(LEN(Q876)=0,0,0.2),IF(L876="TN",IF(H876="KSCQ",1,1.5), _xlfn.SWITCH(H876,"CN",1.5,"KSCQ",1.5,"CTTT",2,"HEDSPI",1.8,"Viet-Phap",1.8,"KSTN",1.8,"ThSKH",2,"ThSKT",2,"SIE",2,"LATS",2,"KSCLC",1.8,0))))</f>
        <v>0</v>
      </c>
      <c r="AX876" s="1">
        <f t="shared" si="57"/>
        <v>0</v>
      </c>
      <c r="AY876" s="1" t="b">
        <f t="shared" si="58"/>
        <v>1</v>
      </c>
      <c r="AZ876" s="1" t="e">
        <f t="shared" si="59"/>
        <v>#REF!</v>
      </c>
    </row>
    <row r="877" spans="32:52" ht="15.75" customHeight="1" x14ac:dyDescent="0.2">
      <c r="AF877" s="16">
        <f t="shared" si="45"/>
        <v>0</v>
      </c>
      <c r="AG877" s="17">
        <f t="shared" si="46"/>
        <v>1</v>
      </c>
      <c r="AH877" s="17" t="e">
        <f t="shared" si="47"/>
        <v>#VALUE!</v>
      </c>
      <c r="AI877" s="18" t="e">
        <f>IFERROR(IF(L877="DA",0,IF(L877="TN",VALUE(LEFT(RIGHT(F877,4),1)),IFERROR(VLOOKUP(C877,#REF!,3,0),VLOOKUP(VALUE(C877),#REF!,3,0))*AG877)),AM877+AN877+AO877)</f>
        <v>#VALUE!</v>
      </c>
      <c r="AJ877" s="18">
        <f t="shared" si="48"/>
        <v>0</v>
      </c>
      <c r="AK877" s="19">
        <f t="shared" si="49"/>
        <v>0</v>
      </c>
      <c r="AM877" s="4" t="e">
        <f t="shared" si="50"/>
        <v>#VALUE!</v>
      </c>
      <c r="AN877" s="4" t="e">
        <f t="shared" si="51"/>
        <v>#VALUE!</v>
      </c>
      <c r="AO877" s="1" t="e">
        <f t="shared" si="52"/>
        <v>#VALUE!</v>
      </c>
      <c r="AP877" s="20" t="e">
        <f>VLOOKUP(C877,#REF!,4,0)</f>
        <v>#REF!</v>
      </c>
      <c r="AQ877" s="1">
        <f>IFERROR(VLOOKUP(AF877,#REF!,6,0),IF(AJ877&gt;1,AJ877-1,AJ877))</f>
        <v>0</v>
      </c>
      <c r="AR877" s="1">
        <f>IFERROR(VLOOKUP(AF877,#REF!,24,0),0)</f>
        <v>0</v>
      </c>
      <c r="AS877" s="1" t="e">
        <f t="shared" si="53"/>
        <v>#VALUE!</v>
      </c>
      <c r="AT877" s="1" t="e">
        <f t="shared" si="54"/>
        <v>#VALUE!</v>
      </c>
      <c r="AU877" s="1" t="e">
        <f t="shared" si="55"/>
        <v>#VALUE!</v>
      </c>
      <c r="AV877" s="21">
        <f t="shared" si="56"/>
        <v>0</v>
      </c>
      <c r="AW877" s="21" cm="1">
        <f t="array" ref="AW877">IF(L877="DATN",0,IF(L877="DA",IF(LEN(Q877)=0,0,0.2),IF(L877="TN",IF(H877="KSCQ",1,1.5), _xlfn.SWITCH(H877,"CN",1.5,"KSCQ",1.5,"CTTT",2,"HEDSPI",1.8,"Viet-Phap",1.8,"KSTN",1.8,"ThSKH",2,"ThSKT",2,"SIE",2,"LATS",2,"KSCLC",1.8,0))))</f>
        <v>0</v>
      </c>
      <c r="AX877" s="1">
        <f t="shared" si="57"/>
        <v>0</v>
      </c>
      <c r="AY877" s="1" t="b">
        <f t="shared" si="58"/>
        <v>1</v>
      </c>
      <c r="AZ877" s="1" t="e">
        <f t="shared" si="59"/>
        <v>#REF!</v>
      </c>
    </row>
    <row r="878" spans="32:52" ht="15.75" customHeight="1" x14ac:dyDescent="0.2">
      <c r="AF878" s="16">
        <f t="shared" si="45"/>
        <v>0</v>
      </c>
      <c r="AG878" s="17">
        <f t="shared" si="46"/>
        <v>1</v>
      </c>
      <c r="AH878" s="17" t="e">
        <f t="shared" si="47"/>
        <v>#VALUE!</v>
      </c>
      <c r="AI878" s="18" t="e">
        <f>IFERROR(IF(L878="DA",0,IF(L878="TN",VALUE(LEFT(RIGHT(F878,4),1)),IFERROR(VLOOKUP(C878,#REF!,3,0),VLOOKUP(VALUE(C878),#REF!,3,0))*AG878)),AM878+AN878+AO878)</f>
        <v>#VALUE!</v>
      </c>
      <c r="AJ878" s="18">
        <f t="shared" si="48"/>
        <v>0</v>
      </c>
      <c r="AK878" s="19">
        <f t="shared" si="49"/>
        <v>0</v>
      </c>
      <c r="AM878" s="4" t="e">
        <f t="shared" si="50"/>
        <v>#VALUE!</v>
      </c>
      <c r="AN878" s="4" t="e">
        <f t="shared" si="51"/>
        <v>#VALUE!</v>
      </c>
      <c r="AO878" s="1" t="e">
        <f t="shared" si="52"/>
        <v>#VALUE!</v>
      </c>
      <c r="AP878" s="20" t="e">
        <f>VLOOKUP(C878,#REF!,4,0)</f>
        <v>#REF!</v>
      </c>
      <c r="AQ878" s="1">
        <f>IFERROR(VLOOKUP(AF878,#REF!,6,0),IF(AJ878&gt;1,AJ878-1,AJ878))</f>
        <v>0</v>
      </c>
      <c r="AR878" s="1">
        <f>IFERROR(VLOOKUP(AF878,#REF!,24,0),0)</f>
        <v>0</v>
      </c>
      <c r="AS878" s="1" t="e">
        <f t="shared" si="53"/>
        <v>#VALUE!</v>
      </c>
      <c r="AT878" s="1" t="e">
        <f t="shared" si="54"/>
        <v>#VALUE!</v>
      </c>
      <c r="AU878" s="1" t="e">
        <f t="shared" si="55"/>
        <v>#VALUE!</v>
      </c>
      <c r="AV878" s="21">
        <f t="shared" si="56"/>
        <v>0</v>
      </c>
      <c r="AW878" s="21" cm="1">
        <f t="array" ref="AW878">IF(L878="DATN",0,IF(L878="DA",IF(LEN(Q878)=0,0,0.2),IF(L878="TN",IF(H878="KSCQ",1,1.5), _xlfn.SWITCH(H878,"CN",1.5,"KSCQ",1.5,"CTTT",2,"HEDSPI",1.8,"Viet-Phap",1.8,"KSTN",1.8,"ThSKH",2,"ThSKT",2,"SIE",2,"LATS",2,"KSCLC",1.8,0))))</f>
        <v>0</v>
      </c>
      <c r="AX878" s="1">
        <f t="shared" si="57"/>
        <v>0</v>
      </c>
      <c r="AY878" s="1" t="b">
        <f t="shared" si="58"/>
        <v>1</v>
      </c>
      <c r="AZ878" s="1" t="e">
        <f t="shared" si="59"/>
        <v>#REF!</v>
      </c>
    </row>
    <row r="879" spans="32:52" ht="15.75" customHeight="1" x14ac:dyDescent="0.2">
      <c r="AF879" s="16">
        <f t="shared" si="45"/>
        <v>0</v>
      </c>
      <c r="AG879" s="17">
        <f t="shared" si="46"/>
        <v>1</v>
      </c>
      <c r="AH879" s="17" t="e">
        <f t="shared" si="47"/>
        <v>#VALUE!</v>
      </c>
      <c r="AI879" s="18" t="e">
        <f>IFERROR(IF(L879="DA",0,IF(L879="TN",VALUE(LEFT(RIGHT(F879,4),1)),IFERROR(VLOOKUP(C879,#REF!,3,0),VLOOKUP(VALUE(C879),#REF!,3,0))*AG879)),AM879+AN879+AO879)</f>
        <v>#VALUE!</v>
      </c>
      <c r="AJ879" s="18">
        <f t="shared" si="48"/>
        <v>0</v>
      </c>
      <c r="AK879" s="19">
        <f t="shared" si="49"/>
        <v>0</v>
      </c>
      <c r="AM879" s="4" t="e">
        <f t="shared" si="50"/>
        <v>#VALUE!</v>
      </c>
      <c r="AN879" s="4" t="e">
        <f t="shared" si="51"/>
        <v>#VALUE!</v>
      </c>
      <c r="AO879" s="1" t="e">
        <f t="shared" si="52"/>
        <v>#VALUE!</v>
      </c>
      <c r="AP879" s="20" t="e">
        <f>VLOOKUP(C879,#REF!,4,0)</f>
        <v>#REF!</v>
      </c>
      <c r="AQ879" s="1">
        <f>IFERROR(VLOOKUP(AF879,#REF!,6,0),IF(AJ879&gt;1,AJ879-1,AJ879))</f>
        <v>0</v>
      </c>
      <c r="AR879" s="1">
        <f>IFERROR(VLOOKUP(AF879,#REF!,24,0),0)</f>
        <v>0</v>
      </c>
      <c r="AS879" s="1" t="e">
        <f t="shared" si="53"/>
        <v>#VALUE!</v>
      </c>
      <c r="AT879" s="1" t="e">
        <f t="shared" si="54"/>
        <v>#VALUE!</v>
      </c>
      <c r="AU879" s="1" t="e">
        <f t="shared" si="55"/>
        <v>#VALUE!</v>
      </c>
      <c r="AV879" s="21">
        <f t="shared" si="56"/>
        <v>0</v>
      </c>
      <c r="AW879" s="21" cm="1">
        <f t="array" ref="AW879">IF(L879="DATN",0,IF(L879="DA",IF(LEN(Q879)=0,0,0.2),IF(L879="TN",IF(H879="KSCQ",1,1.5), _xlfn.SWITCH(H879,"CN",1.5,"KSCQ",1.5,"CTTT",2,"HEDSPI",1.8,"Viet-Phap",1.8,"KSTN",1.8,"ThSKH",2,"ThSKT",2,"SIE",2,"LATS",2,"KSCLC",1.8,0))))</f>
        <v>0</v>
      </c>
      <c r="AX879" s="1">
        <f t="shared" si="57"/>
        <v>0</v>
      </c>
      <c r="AY879" s="1" t="b">
        <f t="shared" si="58"/>
        <v>1</v>
      </c>
      <c r="AZ879" s="1" t="e">
        <f t="shared" si="59"/>
        <v>#REF!</v>
      </c>
    </row>
    <row r="880" spans="32:52" ht="15.75" customHeight="1" x14ac:dyDescent="0.2">
      <c r="AF880" s="16">
        <f t="shared" si="45"/>
        <v>0</v>
      </c>
      <c r="AG880" s="17">
        <f t="shared" si="46"/>
        <v>1</v>
      </c>
      <c r="AH880" s="17" t="e">
        <f t="shared" si="47"/>
        <v>#VALUE!</v>
      </c>
      <c r="AI880" s="18" t="e">
        <f>IFERROR(IF(L880="DA",0,IF(L880="TN",VALUE(LEFT(RIGHT(F880,4),1)),IFERROR(VLOOKUP(C880,#REF!,3,0),VLOOKUP(VALUE(C880),#REF!,3,0))*AG880)),AM880+AN880+AO880)</f>
        <v>#VALUE!</v>
      </c>
      <c r="AJ880" s="18">
        <f t="shared" si="48"/>
        <v>0</v>
      </c>
      <c r="AK880" s="19">
        <f t="shared" si="49"/>
        <v>0</v>
      </c>
      <c r="AM880" s="4" t="e">
        <f t="shared" si="50"/>
        <v>#VALUE!</v>
      </c>
      <c r="AN880" s="4" t="e">
        <f t="shared" si="51"/>
        <v>#VALUE!</v>
      </c>
      <c r="AO880" s="1" t="e">
        <f t="shared" si="52"/>
        <v>#VALUE!</v>
      </c>
      <c r="AP880" s="20" t="e">
        <f>VLOOKUP(C880,#REF!,4,0)</f>
        <v>#REF!</v>
      </c>
      <c r="AQ880" s="1">
        <f>IFERROR(VLOOKUP(AF880,#REF!,6,0),IF(AJ880&gt;1,AJ880-1,AJ880))</f>
        <v>0</v>
      </c>
      <c r="AR880" s="1">
        <f>IFERROR(VLOOKUP(AF880,#REF!,24,0),0)</f>
        <v>0</v>
      </c>
      <c r="AS880" s="1" t="e">
        <f t="shared" si="53"/>
        <v>#VALUE!</v>
      </c>
      <c r="AT880" s="1" t="e">
        <f t="shared" si="54"/>
        <v>#VALUE!</v>
      </c>
      <c r="AU880" s="1" t="e">
        <f t="shared" si="55"/>
        <v>#VALUE!</v>
      </c>
      <c r="AV880" s="21">
        <f t="shared" si="56"/>
        <v>0</v>
      </c>
      <c r="AW880" s="21" cm="1">
        <f t="array" ref="AW880">IF(L880="DATN",0,IF(L880="DA",IF(LEN(Q880)=0,0,0.2),IF(L880="TN",IF(H880="KSCQ",1,1.5), _xlfn.SWITCH(H880,"CN",1.5,"KSCQ",1.5,"CTTT",2,"HEDSPI",1.8,"Viet-Phap",1.8,"KSTN",1.8,"ThSKH",2,"ThSKT",2,"SIE",2,"LATS",2,"KSCLC",1.8,0))))</f>
        <v>0</v>
      </c>
      <c r="AX880" s="1">
        <f t="shared" si="57"/>
        <v>0</v>
      </c>
      <c r="AY880" s="1" t="b">
        <f t="shared" si="58"/>
        <v>1</v>
      </c>
      <c r="AZ880" s="1" t="e">
        <f t="shared" si="59"/>
        <v>#REF!</v>
      </c>
    </row>
    <row r="881" spans="32:52" ht="15.75" customHeight="1" x14ac:dyDescent="0.2">
      <c r="AF881" s="16">
        <f t="shared" si="45"/>
        <v>0</v>
      </c>
      <c r="AG881" s="17">
        <f t="shared" si="46"/>
        <v>1</v>
      </c>
      <c r="AH881" s="17" t="e">
        <f t="shared" si="47"/>
        <v>#VALUE!</v>
      </c>
      <c r="AI881" s="18" t="e">
        <f>IFERROR(IF(L881="DA",0,IF(L881="TN",VALUE(LEFT(RIGHT(F881,4),1)),IFERROR(VLOOKUP(C881,#REF!,3,0),VLOOKUP(VALUE(C881),#REF!,3,0))*AG881)),AM881+AN881+AO881)</f>
        <v>#VALUE!</v>
      </c>
      <c r="AJ881" s="18">
        <f t="shared" si="48"/>
        <v>0</v>
      </c>
      <c r="AK881" s="19">
        <f t="shared" si="49"/>
        <v>0</v>
      </c>
      <c r="AM881" s="4" t="e">
        <f t="shared" si="50"/>
        <v>#VALUE!</v>
      </c>
      <c r="AN881" s="4" t="e">
        <f t="shared" si="51"/>
        <v>#VALUE!</v>
      </c>
      <c r="AO881" s="1" t="e">
        <f t="shared" si="52"/>
        <v>#VALUE!</v>
      </c>
      <c r="AP881" s="20" t="e">
        <f>VLOOKUP(C881,#REF!,4,0)</f>
        <v>#REF!</v>
      </c>
      <c r="AQ881" s="1">
        <f>IFERROR(VLOOKUP(AF881,#REF!,6,0),IF(AJ881&gt;1,AJ881-1,AJ881))</f>
        <v>0</v>
      </c>
      <c r="AR881" s="1">
        <f>IFERROR(VLOOKUP(AF881,#REF!,24,0),0)</f>
        <v>0</v>
      </c>
      <c r="AS881" s="1" t="e">
        <f t="shared" si="53"/>
        <v>#VALUE!</v>
      </c>
      <c r="AT881" s="1" t="e">
        <f t="shared" si="54"/>
        <v>#VALUE!</v>
      </c>
      <c r="AU881" s="1" t="e">
        <f t="shared" si="55"/>
        <v>#VALUE!</v>
      </c>
      <c r="AV881" s="21">
        <f t="shared" si="56"/>
        <v>0</v>
      </c>
      <c r="AW881" s="21" cm="1">
        <f t="array" ref="AW881">IF(L881="DATN",0,IF(L881="DA",IF(LEN(Q881)=0,0,0.2),IF(L881="TN",IF(H881="KSCQ",1,1.5), _xlfn.SWITCH(H881,"CN",1.5,"KSCQ",1.5,"CTTT",2,"HEDSPI",1.8,"Viet-Phap",1.8,"KSTN",1.8,"ThSKH",2,"ThSKT",2,"SIE",2,"LATS",2,"KSCLC",1.8,0))))</f>
        <v>0</v>
      </c>
      <c r="AX881" s="1">
        <f t="shared" si="57"/>
        <v>0</v>
      </c>
      <c r="AY881" s="1" t="b">
        <f t="shared" si="58"/>
        <v>1</v>
      </c>
      <c r="AZ881" s="1" t="e">
        <f t="shared" si="59"/>
        <v>#REF!</v>
      </c>
    </row>
    <row r="882" spans="32:52" ht="15.75" customHeight="1" x14ac:dyDescent="0.2">
      <c r="AF882" s="16">
        <f t="shared" si="45"/>
        <v>0</v>
      </c>
      <c r="AG882" s="17">
        <f t="shared" si="46"/>
        <v>1</v>
      </c>
      <c r="AH882" s="17" t="e">
        <f t="shared" si="47"/>
        <v>#VALUE!</v>
      </c>
      <c r="AI882" s="18" t="e">
        <f>IFERROR(IF(L882="DA",0,IF(L882="TN",VALUE(LEFT(RIGHT(F882,4),1)),IFERROR(VLOOKUP(C882,#REF!,3,0),VLOOKUP(VALUE(C882),#REF!,3,0))*AG882)),AM882+AN882+AO882)</f>
        <v>#VALUE!</v>
      </c>
      <c r="AJ882" s="18">
        <f t="shared" si="48"/>
        <v>0</v>
      </c>
      <c r="AK882" s="19">
        <f t="shared" si="49"/>
        <v>0</v>
      </c>
      <c r="AM882" s="4" t="e">
        <f t="shared" si="50"/>
        <v>#VALUE!</v>
      </c>
      <c r="AN882" s="4" t="e">
        <f t="shared" si="51"/>
        <v>#VALUE!</v>
      </c>
      <c r="AO882" s="1" t="e">
        <f t="shared" si="52"/>
        <v>#VALUE!</v>
      </c>
      <c r="AP882" s="20" t="e">
        <f>VLOOKUP(C882,#REF!,4,0)</f>
        <v>#REF!</v>
      </c>
      <c r="AQ882" s="1">
        <f>IFERROR(VLOOKUP(AF882,#REF!,6,0),IF(AJ882&gt;1,AJ882-1,AJ882))</f>
        <v>0</v>
      </c>
      <c r="AR882" s="1">
        <f>IFERROR(VLOOKUP(AF882,#REF!,24,0),0)</f>
        <v>0</v>
      </c>
      <c r="AS882" s="1" t="e">
        <f t="shared" si="53"/>
        <v>#VALUE!</v>
      </c>
      <c r="AT882" s="1" t="e">
        <f t="shared" si="54"/>
        <v>#VALUE!</v>
      </c>
      <c r="AU882" s="1" t="e">
        <f t="shared" si="55"/>
        <v>#VALUE!</v>
      </c>
      <c r="AV882" s="21">
        <f t="shared" si="56"/>
        <v>0</v>
      </c>
      <c r="AW882" s="21" cm="1">
        <f t="array" ref="AW882">IF(L882="DATN",0,IF(L882="DA",IF(LEN(Q882)=0,0,0.2),IF(L882="TN",IF(H882="KSCQ",1,1.5), _xlfn.SWITCH(H882,"CN",1.5,"KSCQ",1.5,"CTTT",2,"HEDSPI",1.8,"Viet-Phap",1.8,"KSTN",1.8,"ThSKH",2,"ThSKT",2,"SIE",2,"LATS",2,"KSCLC",1.8,0))))</f>
        <v>0</v>
      </c>
      <c r="AX882" s="1">
        <f t="shared" si="57"/>
        <v>0</v>
      </c>
      <c r="AY882" s="1" t="b">
        <f t="shared" si="58"/>
        <v>1</v>
      </c>
      <c r="AZ882" s="1" t="e">
        <f t="shared" si="59"/>
        <v>#REF!</v>
      </c>
    </row>
    <row r="883" spans="32:52" ht="15.75" customHeight="1" x14ac:dyDescent="0.2">
      <c r="AF883" s="16">
        <f t="shared" si="45"/>
        <v>0</v>
      </c>
      <c r="AG883" s="17">
        <f t="shared" si="46"/>
        <v>1</v>
      </c>
      <c r="AH883" s="17" t="e">
        <f t="shared" si="47"/>
        <v>#VALUE!</v>
      </c>
      <c r="AI883" s="18" t="e">
        <f>IFERROR(IF(L883="DA",0,IF(L883="TN",VALUE(LEFT(RIGHT(F883,4),1)),IFERROR(VLOOKUP(C883,#REF!,3,0),VLOOKUP(VALUE(C883),#REF!,3,0))*AG883)),AM883+AN883+AO883)</f>
        <v>#VALUE!</v>
      </c>
      <c r="AJ883" s="18">
        <f t="shared" si="48"/>
        <v>0</v>
      </c>
      <c r="AK883" s="19">
        <f t="shared" si="49"/>
        <v>0</v>
      </c>
      <c r="AM883" s="4" t="e">
        <f t="shared" si="50"/>
        <v>#VALUE!</v>
      </c>
      <c r="AN883" s="4" t="e">
        <f t="shared" si="51"/>
        <v>#VALUE!</v>
      </c>
      <c r="AO883" s="1" t="e">
        <f t="shared" si="52"/>
        <v>#VALUE!</v>
      </c>
      <c r="AP883" s="20" t="e">
        <f>VLOOKUP(C883,#REF!,4,0)</f>
        <v>#REF!</v>
      </c>
      <c r="AQ883" s="1">
        <f>IFERROR(VLOOKUP(AF883,#REF!,6,0),IF(AJ883&gt;1,AJ883-1,AJ883))</f>
        <v>0</v>
      </c>
      <c r="AR883" s="1">
        <f>IFERROR(VLOOKUP(AF883,#REF!,24,0),0)</f>
        <v>0</v>
      </c>
      <c r="AS883" s="1" t="e">
        <f t="shared" si="53"/>
        <v>#VALUE!</v>
      </c>
      <c r="AT883" s="1" t="e">
        <f t="shared" si="54"/>
        <v>#VALUE!</v>
      </c>
      <c r="AU883" s="1" t="e">
        <f t="shared" si="55"/>
        <v>#VALUE!</v>
      </c>
      <c r="AV883" s="21">
        <f t="shared" si="56"/>
        <v>0</v>
      </c>
      <c r="AW883" s="21" cm="1">
        <f t="array" ref="AW883">IF(L883="DATN",0,IF(L883="DA",IF(LEN(Q883)=0,0,0.2),IF(L883="TN",IF(H883="KSCQ",1,1.5), _xlfn.SWITCH(H883,"CN",1.5,"KSCQ",1.5,"CTTT",2,"HEDSPI",1.8,"Viet-Phap",1.8,"KSTN",1.8,"ThSKH",2,"ThSKT",2,"SIE",2,"LATS",2,"KSCLC",1.8,0))))</f>
        <v>0</v>
      </c>
      <c r="AX883" s="1">
        <f t="shared" si="57"/>
        <v>0</v>
      </c>
      <c r="AY883" s="1" t="b">
        <f t="shared" si="58"/>
        <v>1</v>
      </c>
      <c r="AZ883" s="1" t="e">
        <f t="shared" si="59"/>
        <v>#REF!</v>
      </c>
    </row>
    <row r="884" spans="32:52" ht="15.75" customHeight="1" x14ac:dyDescent="0.2">
      <c r="AF884" s="16">
        <f t="shared" si="45"/>
        <v>0</v>
      </c>
      <c r="AG884" s="17">
        <f t="shared" si="46"/>
        <v>1</v>
      </c>
      <c r="AH884" s="17" t="e">
        <f t="shared" si="47"/>
        <v>#VALUE!</v>
      </c>
      <c r="AI884" s="18" t="e">
        <f>IFERROR(IF(L884="DA",0,IF(L884="TN",VALUE(LEFT(RIGHT(F884,4),1)),IFERROR(VLOOKUP(C884,#REF!,3,0),VLOOKUP(VALUE(C884),#REF!,3,0))*AG884)),AM884+AN884+AO884)</f>
        <v>#VALUE!</v>
      </c>
      <c r="AJ884" s="18">
        <f t="shared" si="48"/>
        <v>0</v>
      </c>
      <c r="AK884" s="19">
        <f t="shared" si="49"/>
        <v>0</v>
      </c>
      <c r="AM884" s="4" t="e">
        <f t="shared" si="50"/>
        <v>#VALUE!</v>
      </c>
      <c r="AN884" s="4" t="e">
        <f t="shared" si="51"/>
        <v>#VALUE!</v>
      </c>
      <c r="AO884" s="1" t="e">
        <f t="shared" si="52"/>
        <v>#VALUE!</v>
      </c>
      <c r="AP884" s="20" t="e">
        <f>VLOOKUP(C884,#REF!,4,0)</f>
        <v>#REF!</v>
      </c>
      <c r="AQ884" s="1">
        <f>IFERROR(VLOOKUP(AF884,#REF!,6,0),IF(AJ884&gt;1,AJ884-1,AJ884))</f>
        <v>0</v>
      </c>
      <c r="AR884" s="1">
        <f>IFERROR(VLOOKUP(AF884,#REF!,24,0),0)</f>
        <v>0</v>
      </c>
      <c r="AS884" s="1" t="e">
        <f t="shared" si="53"/>
        <v>#VALUE!</v>
      </c>
      <c r="AT884" s="1" t="e">
        <f t="shared" si="54"/>
        <v>#VALUE!</v>
      </c>
      <c r="AU884" s="1" t="e">
        <f t="shared" si="55"/>
        <v>#VALUE!</v>
      </c>
      <c r="AV884" s="21">
        <f t="shared" si="56"/>
        <v>0</v>
      </c>
      <c r="AW884" s="21" cm="1">
        <f t="array" ref="AW884">IF(L884="DATN",0,IF(L884="DA",IF(LEN(Q884)=0,0,0.2),IF(L884="TN",IF(H884="KSCQ",1,1.5), _xlfn.SWITCH(H884,"CN",1.5,"KSCQ",1.5,"CTTT",2,"HEDSPI",1.8,"Viet-Phap",1.8,"KSTN",1.8,"ThSKH",2,"ThSKT",2,"SIE",2,"LATS",2,"KSCLC",1.8,0))))</f>
        <v>0</v>
      </c>
      <c r="AX884" s="1">
        <f t="shared" si="57"/>
        <v>0</v>
      </c>
      <c r="AY884" s="1" t="b">
        <f t="shared" si="58"/>
        <v>1</v>
      </c>
      <c r="AZ884" s="1" t="e">
        <f t="shared" si="59"/>
        <v>#REF!</v>
      </c>
    </row>
    <row r="885" spans="32:52" ht="15.75" customHeight="1" x14ac:dyDescent="0.2">
      <c r="AF885" s="16">
        <f t="shared" si="45"/>
        <v>0</v>
      </c>
      <c r="AG885" s="17">
        <f t="shared" si="46"/>
        <v>1</v>
      </c>
      <c r="AH885" s="17" t="e">
        <f t="shared" si="47"/>
        <v>#VALUE!</v>
      </c>
      <c r="AI885" s="18" t="e">
        <f>IFERROR(IF(L885="DA",0,IF(L885="TN",VALUE(LEFT(RIGHT(F885,4),1)),IFERROR(VLOOKUP(C885,#REF!,3,0),VLOOKUP(VALUE(C885),#REF!,3,0))*AG885)),AM885+AN885+AO885)</f>
        <v>#VALUE!</v>
      </c>
      <c r="AJ885" s="18">
        <f t="shared" si="48"/>
        <v>0</v>
      </c>
      <c r="AK885" s="19">
        <f t="shared" si="49"/>
        <v>0</v>
      </c>
      <c r="AM885" s="4" t="e">
        <f t="shared" si="50"/>
        <v>#VALUE!</v>
      </c>
      <c r="AN885" s="4" t="e">
        <f t="shared" si="51"/>
        <v>#VALUE!</v>
      </c>
      <c r="AO885" s="1" t="e">
        <f t="shared" si="52"/>
        <v>#VALUE!</v>
      </c>
      <c r="AP885" s="20" t="e">
        <f>VLOOKUP(C885,#REF!,4,0)</f>
        <v>#REF!</v>
      </c>
      <c r="AQ885" s="1">
        <f>IFERROR(VLOOKUP(AF885,#REF!,6,0),IF(AJ885&gt;1,AJ885-1,AJ885))</f>
        <v>0</v>
      </c>
      <c r="AR885" s="1">
        <f>IFERROR(VLOOKUP(AF885,#REF!,24,0),0)</f>
        <v>0</v>
      </c>
      <c r="AS885" s="1" t="e">
        <f t="shared" si="53"/>
        <v>#VALUE!</v>
      </c>
      <c r="AT885" s="1" t="e">
        <f t="shared" si="54"/>
        <v>#VALUE!</v>
      </c>
      <c r="AU885" s="1" t="e">
        <f t="shared" si="55"/>
        <v>#VALUE!</v>
      </c>
      <c r="AV885" s="21">
        <f t="shared" si="56"/>
        <v>0</v>
      </c>
      <c r="AW885" s="21" cm="1">
        <f t="array" ref="AW885">IF(L885="DATN",0,IF(L885="DA",IF(LEN(Q885)=0,0,0.2),IF(L885="TN",IF(H885="KSCQ",1,1.5), _xlfn.SWITCH(H885,"CN",1.5,"KSCQ",1.5,"CTTT",2,"HEDSPI",1.8,"Viet-Phap",1.8,"KSTN",1.8,"ThSKH",2,"ThSKT",2,"SIE",2,"LATS",2,"KSCLC",1.8,0))))</f>
        <v>0</v>
      </c>
      <c r="AX885" s="1">
        <f t="shared" si="57"/>
        <v>0</v>
      </c>
      <c r="AY885" s="1" t="b">
        <f t="shared" si="58"/>
        <v>1</v>
      </c>
      <c r="AZ885" s="1" t="e">
        <f t="shared" si="59"/>
        <v>#REF!</v>
      </c>
    </row>
    <row r="886" spans="32:52" ht="15.75" customHeight="1" x14ac:dyDescent="0.2">
      <c r="AF886" s="16">
        <f t="shared" si="45"/>
        <v>0</v>
      </c>
      <c r="AG886" s="17">
        <f t="shared" si="46"/>
        <v>1</v>
      </c>
      <c r="AH886" s="17" t="e">
        <f t="shared" si="47"/>
        <v>#VALUE!</v>
      </c>
      <c r="AI886" s="18" t="e">
        <f>IFERROR(IF(L886="DA",0,IF(L886="TN",VALUE(LEFT(RIGHT(F886,4),1)),IFERROR(VLOOKUP(C886,#REF!,3,0),VLOOKUP(VALUE(C886),#REF!,3,0))*AG886)),AM886+AN886+AO886)</f>
        <v>#VALUE!</v>
      </c>
      <c r="AJ886" s="18">
        <f t="shared" si="48"/>
        <v>0</v>
      </c>
      <c r="AK886" s="19">
        <f t="shared" si="49"/>
        <v>0</v>
      </c>
      <c r="AM886" s="4" t="e">
        <f t="shared" si="50"/>
        <v>#VALUE!</v>
      </c>
      <c r="AN886" s="4" t="e">
        <f t="shared" si="51"/>
        <v>#VALUE!</v>
      </c>
      <c r="AO886" s="1" t="e">
        <f t="shared" si="52"/>
        <v>#VALUE!</v>
      </c>
      <c r="AP886" s="20" t="e">
        <f>VLOOKUP(C886,#REF!,4,0)</f>
        <v>#REF!</v>
      </c>
      <c r="AQ886" s="1">
        <f>IFERROR(VLOOKUP(AF886,#REF!,6,0),IF(AJ886&gt;1,AJ886-1,AJ886))</f>
        <v>0</v>
      </c>
      <c r="AR886" s="1">
        <f>IFERROR(VLOOKUP(AF886,#REF!,24,0),0)</f>
        <v>0</v>
      </c>
      <c r="AS886" s="1" t="e">
        <f t="shared" si="53"/>
        <v>#VALUE!</v>
      </c>
      <c r="AT886" s="1" t="e">
        <f t="shared" si="54"/>
        <v>#VALUE!</v>
      </c>
      <c r="AU886" s="1" t="e">
        <f t="shared" si="55"/>
        <v>#VALUE!</v>
      </c>
      <c r="AV886" s="21">
        <f t="shared" si="56"/>
        <v>0</v>
      </c>
      <c r="AW886" s="21" cm="1">
        <f t="array" ref="AW886">IF(L886="DATN",0,IF(L886="DA",IF(LEN(Q886)=0,0,0.2),IF(L886="TN",IF(H886="KSCQ",1,1.5), _xlfn.SWITCH(H886,"CN",1.5,"KSCQ",1.5,"CTTT",2,"HEDSPI",1.8,"Viet-Phap",1.8,"KSTN",1.8,"ThSKH",2,"ThSKT",2,"SIE",2,"LATS",2,"KSCLC",1.8,0))))</f>
        <v>0</v>
      </c>
      <c r="AX886" s="1">
        <f t="shared" si="57"/>
        <v>0</v>
      </c>
      <c r="AY886" s="1" t="b">
        <f t="shared" si="58"/>
        <v>1</v>
      </c>
      <c r="AZ886" s="1" t="e">
        <f t="shared" si="59"/>
        <v>#REF!</v>
      </c>
    </row>
    <row r="887" spans="32:52" ht="15.75" customHeight="1" x14ac:dyDescent="0.2">
      <c r="AF887" s="16">
        <f t="shared" si="45"/>
        <v>0</v>
      </c>
      <c r="AG887" s="17">
        <f t="shared" si="46"/>
        <v>1</v>
      </c>
      <c r="AH887" s="17" t="e">
        <f t="shared" si="47"/>
        <v>#VALUE!</v>
      </c>
      <c r="AI887" s="18" t="e">
        <f>IFERROR(IF(L887="DA",0,IF(L887="TN",VALUE(LEFT(RIGHT(F887,4),1)),IFERROR(VLOOKUP(C887,#REF!,3,0),VLOOKUP(VALUE(C887),#REF!,3,0))*AG887)),AM887+AN887+AO887)</f>
        <v>#VALUE!</v>
      </c>
      <c r="AJ887" s="18">
        <f t="shared" si="48"/>
        <v>0</v>
      </c>
      <c r="AK887" s="19">
        <f t="shared" si="49"/>
        <v>0</v>
      </c>
      <c r="AM887" s="4" t="e">
        <f t="shared" si="50"/>
        <v>#VALUE!</v>
      </c>
      <c r="AN887" s="4" t="e">
        <f t="shared" si="51"/>
        <v>#VALUE!</v>
      </c>
      <c r="AO887" s="1" t="e">
        <f t="shared" si="52"/>
        <v>#VALUE!</v>
      </c>
      <c r="AP887" s="20" t="e">
        <f>VLOOKUP(C887,#REF!,4,0)</f>
        <v>#REF!</v>
      </c>
      <c r="AQ887" s="1">
        <f>IFERROR(VLOOKUP(AF887,#REF!,6,0),IF(AJ887&gt;1,AJ887-1,AJ887))</f>
        <v>0</v>
      </c>
      <c r="AR887" s="1">
        <f>IFERROR(VLOOKUP(AF887,#REF!,24,0),0)</f>
        <v>0</v>
      </c>
      <c r="AS887" s="1" t="e">
        <f t="shared" si="53"/>
        <v>#VALUE!</v>
      </c>
      <c r="AT887" s="1" t="e">
        <f t="shared" si="54"/>
        <v>#VALUE!</v>
      </c>
      <c r="AU887" s="1" t="e">
        <f t="shared" si="55"/>
        <v>#VALUE!</v>
      </c>
      <c r="AV887" s="21">
        <f t="shared" si="56"/>
        <v>0</v>
      </c>
      <c r="AW887" s="21" cm="1">
        <f t="array" ref="AW887">IF(L887="DATN",0,IF(L887="DA",IF(LEN(Q887)=0,0,0.2),IF(L887="TN",IF(H887="KSCQ",1,1.5), _xlfn.SWITCH(H887,"CN",1.5,"KSCQ",1.5,"CTTT",2,"HEDSPI",1.8,"Viet-Phap",1.8,"KSTN",1.8,"ThSKH",2,"ThSKT",2,"SIE",2,"LATS",2,"KSCLC",1.8,0))))</f>
        <v>0</v>
      </c>
      <c r="AX887" s="1">
        <f t="shared" si="57"/>
        <v>0</v>
      </c>
      <c r="AY887" s="1" t="b">
        <f t="shared" si="58"/>
        <v>1</v>
      </c>
      <c r="AZ887" s="1" t="e">
        <f t="shared" si="59"/>
        <v>#REF!</v>
      </c>
    </row>
    <row r="888" spans="32:52" ht="15.75" customHeight="1" x14ac:dyDescent="0.2">
      <c r="AF888" s="16">
        <f t="shared" si="45"/>
        <v>0</v>
      </c>
      <c r="AG888" s="17">
        <f t="shared" si="46"/>
        <v>1</v>
      </c>
      <c r="AH888" s="17" t="e">
        <f t="shared" si="47"/>
        <v>#VALUE!</v>
      </c>
      <c r="AI888" s="18" t="e">
        <f>IFERROR(IF(L888="DA",0,IF(L888="TN",VALUE(LEFT(RIGHT(F888,4),1)),IFERROR(VLOOKUP(C888,#REF!,3,0),VLOOKUP(VALUE(C888),#REF!,3,0))*AG888)),AM888+AN888+AO888)</f>
        <v>#VALUE!</v>
      </c>
      <c r="AJ888" s="18">
        <f t="shared" si="48"/>
        <v>0</v>
      </c>
      <c r="AK888" s="19">
        <f t="shared" si="49"/>
        <v>0</v>
      </c>
      <c r="AM888" s="4" t="e">
        <f t="shared" si="50"/>
        <v>#VALUE!</v>
      </c>
      <c r="AN888" s="4" t="e">
        <f t="shared" si="51"/>
        <v>#VALUE!</v>
      </c>
      <c r="AO888" s="1" t="e">
        <f t="shared" si="52"/>
        <v>#VALUE!</v>
      </c>
      <c r="AP888" s="20" t="e">
        <f>VLOOKUP(C888,#REF!,4,0)</f>
        <v>#REF!</v>
      </c>
      <c r="AQ888" s="1">
        <f>IFERROR(VLOOKUP(AF888,#REF!,6,0),IF(AJ888&gt;1,AJ888-1,AJ888))</f>
        <v>0</v>
      </c>
      <c r="AR888" s="1">
        <f>IFERROR(VLOOKUP(AF888,#REF!,24,0),0)</f>
        <v>0</v>
      </c>
      <c r="AS888" s="1" t="e">
        <f t="shared" si="53"/>
        <v>#VALUE!</v>
      </c>
      <c r="AT888" s="1" t="e">
        <f t="shared" si="54"/>
        <v>#VALUE!</v>
      </c>
      <c r="AU888" s="1" t="e">
        <f t="shared" si="55"/>
        <v>#VALUE!</v>
      </c>
      <c r="AV888" s="21">
        <f t="shared" si="56"/>
        <v>0</v>
      </c>
      <c r="AW888" s="21" cm="1">
        <f t="array" ref="AW888">IF(L888="DATN",0,IF(L888="DA",IF(LEN(Q888)=0,0,0.2),IF(L888="TN",IF(H888="KSCQ",1,1.5), _xlfn.SWITCH(H888,"CN",1.5,"KSCQ",1.5,"CTTT",2,"HEDSPI",1.8,"Viet-Phap",1.8,"KSTN",1.8,"ThSKH",2,"ThSKT",2,"SIE",2,"LATS",2,"KSCLC",1.8,0))))</f>
        <v>0</v>
      </c>
      <c r="AX888" s="1">
        <f t="shared" si="57"/>
        <v>0</v>
      </c>
      <c r="AY888" s="1" t="b">
        <f t="shared" si="58"/>
        <v>1</v>
      </c>
      <c r="AZ888" s="1" t="e">
        <f t="shared" si="59"/>
        <v>#REF!</v>
      </c>
    </row>
    <row r="889" spans="32:52" ht="15.75" customHeight="1" x14ac:dyDescent="0.2">
      <c r="AF889" s="16">
        <f t="shared" si="45"/>
        <v>0</v>
      </c>
      <c r="AG889" s="17">
        <f t="shared" si="46"/>
        <v>1</v>
      </c>
      <c r="AH889" s="17" t="e">
        <f t="shared" si="47"/>
        <v>#VALUE!</v>
      </c>
      <c r="AI889" s="18" t="e">
        <f>IFERROR(IF(L889="DA",0,IF(L889="TN",VALUE(LEFT(RIGHT(F889,4),1)),IFERROR(VLOOKUP(C889,#REF!,3,0),VLOOKUP(VALUE(C889),#REF!,3,0))*AG889)),AM889+AN889+AO889)</f>
        <v>#VALUE!</v>
      </c>
      <c r="AJ889" s="18">
        <f t="shared" si="48"/>
        <v>0</v>
      </c>
      <c r="AK889" s="19">
        <f t="shared" si="49"/>
        <v>0</v>
      </c>
      <c r="AM889" s="4" t="e">
        <f t="shared" si="50"/>
        <v>#VALUE!</v>
      </c>
      <c r="AN889" s="4" t="e">
        <f t="shared" si="51"/>
        <v>#VALUE!</v>
      </c>
      <c r="AO889" s="1" t="e">
        <f t="shared" si="52"/>
        <v>#VALUE!</v>
      </c>
      <c r="AP889" s="20" t="e">
        <f>VLOOKUP(C889,#REF!,4,0)</f>
        <v>#REF!</v>
      </c>
      <c r="AQ889" s="1">
        <f>IFERROR(VLOOKUP(AF889,#REF!,6,0),IF(AJ889&gt;1,AJ889-1,AJ889))</f>
        <v>0</v>
      </c>
      <c r="AR889" s="1">
        <f>IFERROR(VLOOKUP(AF889,#REF!,24,0),0)</f>
        <v>0</v>
      </c>
      <c r="AS889" s="1" t="e">
        <f t="shared" si="53"/>
        <v>#VALUE!</v>
      </c>
      <c r="AT889" s="1" t="e">
        <f t="shared" si="54"/>
        <v>#VALUE!</v>
      </c>
      <c r="AU889" s="1" t="e">
        <f t="shared" si="55"/>
        <v>#VALUE!</v>
      </c>
      <c r="AV889" s="21">
        <f t="shared" si="56"/>
        <v>0</v>
      </c>
      <c r="AW889" s="21" cm="1">
        <f t="array" ref="AW889">IF(L889="DATN",0,IF(L889="DA",IF(LEN(Q889)=0,0,0.2),IF(L889="TN",IF(H889="KSCQ",1,1.5), _xlfn.SWITCH(H889,"CN",1.5,"KSCQ",1.5,"CTTT",2,"HEDSPI",1.8,"Viet-Phap",1.8,"KSTN",1.8,"ThSKH",2,"ThSKT",2,"SIE",2,"LATS",2,"KSCLC",1.8,0))))</f>
        <v>0</v>
      </c>
      <c r="AX889" s="1">
        <f t="shared" si="57"/>
        <v>0</v>
      </c>
      <c r="AY889" s="1" t="b">
        <f t="shared" si="58"/>
        <v>1</v>
      </c>
      <c r="AZ889" s="1" t="e">
        <f t="shared" si="59"/>
        <v>#REF!</v>
      </c>
    </row>
    <row r="890" spans="32:52" ht="15.75" customHeight="1" x14ac:dyDescent="0.2">
      <c r="AF890" s="16">
        <f t="shared" si="45"/>
        <v>0</v>
      </c>
      <c r="AG890" s="17">
        <f t="shared" si="46"/>
        <v>1</v>
      </c>
      <c r="AH890" s="17" t="e">
        <f t="shared" si="47"/>
        <v>#VALUE!</v>
      </c>
      <c r="AI890" s="18" t="e">
        <f>IFERROR(IF(L890="DA",0,IF(L890="TN",VALUE(LEFT(RIGHT(F890,4),1)),IFERROR(VLOOKUP(C890,#REF!,3,0),VLOOKUP(VALUE(C890),#REF!,3,0))*AG890)),AM890+AN890+AO890)</f>
        <v>#VALUE!</v>
      </c>
      <c r="AJ890" s="18">
        <f t="shared" si="48"/>
        <v>0</v>
      </c>
      <c r="AK890" s="19">
        <f t="shared" si="49"/>
        <v>0</v>
      </c>
      <c r="AM890" s="4" t="e">
        <f t="shared" si="50"/>
        <v>#VALUE!</v>
      </c>
      <c r="AN890" s="4" t="e">
        <f t="shared" si="51"/>
        <v>#VALUE!</v>
      </c>
      <c r="AO890" s="1" t="e">
        <f t="shared" si="52"/>
        <v>#VALUE!</v>
      </c>
      <c r="AP890" s="20" t="e">
        <f>VLOOKUP(C890,#REF!,4,0)</f>
        <v>#REF!</v>
      </c>
      <c r="AQ890" s="1">
        <f>IFERROR(VLOOKUP(AF890,#REF!,6,0),IF(AJ890&gt;1,AJ890-1,AJ890))</f>
        <v>0</v>
      </c>
      <c r="AR890" s="1">
        <f>IFERROR(VLOOKUP(AF890,#REF!,24,0),0)</f>
        <v>0</v>
      </c>
      <c r="AS890" s="1" t="e">
        <f t="shared" si="53"/>
        <v>#VALUE!</v>
      </c>
      <c r="AT890" s="1" t="e">
        <f t="shared" si="54"/>
        <v>#VALUE!</v>
      </c>
      <c r="AU890" s="1" t="e">
        <f t="shared" si="55"/>
        <v>#VALUE!</v>
      </c>
      <c r="AV890" s="21">
        <f t="shared" si="56"/>
        <v>0</v>
      </c>
      <c r="AW890" s="21" cm="1">
        <f t="array" ref="AW890">IF(L890="DATN",0,IF(L890="DA",IF(LEN(Q890)=0,0,0.2),IF(L890="TN",IF(H890="KSCQ",1,1.5), _xlfn.SWITCH(H890,"CN",1.5,"KSCQ",1.5,"CTTT",2,"HEDSPI",1.8,"Viet-Phap",1.8,"KSTN",1.8,"ThSKH",2,"ThSKT",2,"SIE",2,"LATS",2,"KSCLC",1.8,0))))</f>
        <v>0</v>
      </c>
      <c r="AX890" s="1">
        <f t="shared" si="57"/>
        <v>0</v>
      </c>
      <c r="AY890" s="1" t="b">
        <f t="shared" si="58"/>
        <v>1</v>
      </c>
      <c r="AZ890" s="1" t="e">
        <f t="shared" si="59"/>
        <v>#REF!</v>
      </c>
    </row>
    <row r="891" spans="32:52" ht="15.75" customHeight="1" x14ac:dyDescent="0.2">
      <c r="AF891" s="16">
        <f t="shared" si="45"/>
        <v>0</v>
      </c>
      <c r="AG891" s="17">
        <f t="shared" si="46"/>
        <v>1</v>
      </c>
      <c r="AH891" s="17" t="e">
        <f t="shared" si="47"/>
        <v>#VALUE!</v>
      </c>
      <c r="AI891" s="18" t="e">
        <f>IFERROR(IF(L891="DA",0,IF(L891="TN",VALUE(LEFT(RIGHT(F891,4),1)),IFERROR(VLOOKUP(C891,#REF!,3,0),VLOOKUP(VALUE(C891),#REF!,3,0))*AG891)),AM891+AN891+AO891)</f>
        <v>#VALUE!</v>
      </c>
      <c r="AJ891" s="18">
        <f t="shared" si="48"/>
        <v>0</v>
      </c>
      <c r="AK891" s="19">
        <f t="shared" si="49"/>
        <v>0</v>
      </c>
      <c r="AM891" s="4" t="e">
        <f t="shared" si="50"/>
        <v>#VALUE!</v>
      </c>
      <c r="AN891" s="4" t="e">
        <f t="shared" si="51"/>
        <v>#VALUE!</v>
      </c>
      <c r="AO891" s="1" t="e">
        <f t="shared" si="52"/>
        <v>#VALUE!</v>
      </c>
      <c r="AP891" s="20" t="e">
        <f>VLOOKUP(C891,#REF!,4,0)</f>
        <v>#REF!</v>
      </c>
      <c r="AQ891" s="1">
        <f>IFERROR(VLOOKUP(AF891,#REF!,6,0),IF(AJ891&gt;1,AJ891-1,AJ891))</f>
        <v>0</v>
      </c>
      <c r="AR891" s="1">
        <f>IFERROR(VLOOKUP(AF891,#REF!,24,0),0)</f>
        <v>0</v>
      </c>
      <c r="AS891" s="1" t="e">
        <f t="shared" si="53"/>
        <v>#VALUE!</v>
      </c>
      <c r="AT891" s="1" t="e">
        <f t="shared" si="54"/>
        <v>#VALUE!</v>
      </c>
      <c r="AU891" s="1" t="e">
        <f t="shared" si="55"/>
        <v>#VALUE!</v>
      </c>
      <c r="AV891" s="21">
        <f t="shared" si="56"/>
        <v>0</v>
      </c>
      <c r="AW891" s="21" cm="1">
        <f t="array" ref="AW891">IF(L891="DATN",0,IF(L891="DA",IF(LEN(Q891)=0,0,0.2),IF(L891="TN",IF(H891="KSCQ",1,1.5), _xlfn.SWITCH(H891,"CN",1.5,"KSCQ",1.5,"CTTT",2,"HEDSPI",1.8,"Viet-Phap",1.8,"KSTN",1.8,"ThSKH",2,"ThSKT",2,"SIE",2,"LATS",2,"KSCLC",1.8,0))))</f>
        <v>0</v>
      </c>
      <c r="AX891" s="1">
        <f t="shared" si="57"/>
        <v>0</v>
      </c>
      <c r="AY891" s="1" t="b">
        <f t="shared" si="58"/>
        <v>1</v>
      </c>
      <c r="AZ891" s="1" t="e">
        <f t="shared" si="59"/>
        <v>#REF!</v>
      </c>
    </row>
    <row r="892" spans="32:52" ht="15.75" customHeight="1" x14ac:dyDescent="0.2">
      <c r="AF892" s="16">
        <f t="shared" si="45"/>
        <v>0</v>
      </c>
      <c r="AG892" s="17">
        <f t="shared" si="46"/>
        <v>1</v>
      </c>
      <c r="AH892" s="17" t="e">
        <f t="shared" si="47"/>
        <v>#VALUE!</v>
      </c>
      <c r="AI892" s="18" t="e">
        <f>IFERROR(IF(L892="DA",0,IF(L892="TN",VALUE(LEFT(RIGHT(F892,4),1)),IFERROR(VLOOKUP(C892,#REF!,3,0),VLOOKUP(VALUE(C892),#REF!,3,0))*AG892)),AM892+AN892+AO892)</f>
        <v>#VALUE!</v>
      </c>
      <c r="AJ892" s="18">
        <f t="shared" si="48"/>
        <v>0</v>
      </c>
      <c r="AK892" s="19">
        <f t="shared" si="49"/>
        <v>0</v>
      </c>
      <c r="AM892" s="4" t="e">
        <f t="shared" si="50"/>
        <v>#VALUE!</v>
      </c>
      <c r="AN892" s="4" t="e">
        <f t="shared" si="51"/>
        <v>#VALUE!</v>
      </c>
      <c r="AO892" s="1" t="e">
        <f t="shared" si="52"/>
        <v>#VALUE!</v>
      </c>
      <c r="AP892" s="20" t="e">
        <f>VLOOKUP(C892,#REF!,4,0)</f>
        <v>#REF!</v>
      </c>
      <c r="AQ892" s="1">
        <f>IFERROR(VLOOKUP(AF892,#REF!,6,0),IF(AJ892&gt;1,AJ892-1,AJ892))</f>
        <v>0</v>
      </c>
      <c r="AR892" s="1">
        <f>IFERROR(VLOOKUP(AF892,#REF!,24,0),0)</f>
        <v>0</v>
      </c>
      <c r="AS892" s="1" t="e">
        <f t="shared" si="53"/>
        <v>#VALUE!</v>
      </c>
      <c r="AT892" s="1" t="e">
        <f t="shared" si="54"/>
        <v>#VALUE!</v>
      </c>
      <c r="AU892" s="1" t="e">
        <f t="shared" si="55"/>
        <v>#VALUE!</v>
      </c>
      <c r="AV892" s="21">
        <f t="shared" si="56"/>
        <v>0</v>
      </c>
      <c r="AW892" s="21" cm="1">
        <f t="array" ref="AW892">IF(L892="DATN",0,IF(L892="DA",IF(LEN(Q892)=0,0,0.2),IF(L892="TN",IF(H892="KSCQ",1,1.5), _xlfn.SWITCH(H892,"CN",1.5,"KSCQ",1.5,"CTTT",2,"HEDSPI",1.8,"Viet-Phap",1.8,"KSTN",1.8,"ThSKH",2,"ThSKT",2,"SIE",2,"LATS",2,"KSCLC",1.8,0))))</f>
        <v>0</v>
      </c>
      <c r="AX892" s="1">
        <f t="shared" si="57"/>
        <v>0</v>
      </c>
      <c r="AY892" s="1" t="b">
        <f t="shared" si="58"/>
        <v>1</v>
      </c>
      <c r="AZ892" s="1" t="e">
        <f t="shared" si="59"/>
        <v>#REF!</v>
      </c>
    </row>
    <row r="893" spans="32:52" ht="15.75" customHeight="1" x14ac:dyDescent="0.2">
      <c r="AF893" s="16">
        <f t="shared" si="45"/>
        <v>0</v>
      </c>
      <c r="AG893" s="17">
        <f t="shared" si="46"/>
        <v>1</v>
      </c>
      <c r="AH893" s="17" t="e">
        <f t="shared" si="47"/>
        <v>#VALUE!</v>
      </c>
      <c r="AI893" s="18" t="e">
        <f>IFERROR(IF(L893="DA",0,IF(L893="TN",VALUE(LEFT(RIGHT(F893,4),1)),IFERROR(VLOOKUP(C893,#REF!,3,0),VLOOKUP(VALUE(C893),#REF!,3,0))*AG893)),AM893+AN893+AO893)</f>
        <v>#VALUE!</v>
      </c>
      <c r="AJ893" s="18">
        <f t="shared" si="48"/>
        <v>0</v>
      </c>
      <c r="AK893" s="19">
        <f t="shared" si="49"/>
        <v>0</v>
      </c>
      <c r="AM893" s="4" t="e">
        <f t="shared" si="50"/>
        <v>#VALUE!</v>
      </c>
      <c r="AN893" s="4" t="e">
        <f t="shared" si="51"/>
        <v>#VALUE!</v>
      </c>
      <c r="AO893" s="1" t="e">
        <f t="shared" si="52"/>
        <v>#VALUE!</v>
      </c>
      <c r="AP893" s="20" t="e">
        <f>VLOOKUP(C893,#REF!,4,0)</f>
        <v>#REF!</v>
      </c>
      <c r="AQ893" s="1">
        <f>IFERROR(VLOOKUP(AF893,#REF!,6,0),IF(AJ893&gt;1,AJ893-1,AJ893))</f>
        <v>0</v>
      </c>
      <c r="AR893" s="1">
        <f>IFERROR(VLOOKUP(AF893,#REF!,24,0),0)</f>
        <v>0</v>
      </c>
      <c r="AS893" s="1" t="e">
        <f t="shared" si="53"/>
        <v>#VALUE!</v>
      </c>
      <c r="AT893" s="1" t="e">
        <f t="shared" si="54"/>
        <v>#VALUE!</v>
      </c>
      <c r="AU893" s="1" t="e">
        <f t="shared" si="55"/>
        <v>#VALUE!</v>
      </c>
      <c r="AV893" s="21">
        <f t="shared" si="56"/>
        <v>0</v>
      </c>
      <c r="AW893" s="21" cm="1">
        <f t="array" ref="AW893">IF(L893="DATN",0,IF(L893="DA",IF(LEN(Q893)=0,0,0.2),IF(L893="TN",IF(H893="KSCQ",1,1.5), _xlfn.SWITCH(H893,"CN",1.5,"KSCQ",1.5,"CTTT",2,"HEDSPI",1.8,"Viet-Phap",1.8,"KSTN",1.8,"ThSKH",2,"ThSKT",2,"SIE",2,"LATS",2,"KSCLC",1.8,0))))</f>
        <v>0</v>
      </c>
      <c r="AX893" s="1">
        <f t="shared" si="57"/>
        <v>0</v>
      </c>
      <c r="AY893" s="1" t="b">
        <f t="shared" si="58"/>
        <v>1</v>
      </c>
      <c r="AZ893" s="1" t="e">
        <f t="shared" si="59"/>
        <v>#REF!</v>
      </c>
    </row>
    <row r="894" spans="32:52" ht="15.75" customHeight="1" x14ac:dyDescent="0.2">
      <c r="AF894" s="16">
        <f t="shared" si="45"/>
        <v>0</v>
      </c>
      <c r="AG894" s="17">
        <f t="shared" si="46"/>
        <v>1</v>
      </c>
      <c r="AH894" s="17" t="e">
        <f t="shared" si="47"/>
        <v>#VALUE!</v>
      </c>
      <c r="AI894" s="18" t="e">
        <f>IFERROR(IF(L894="DA",0,IF(L894="TN",VALUE(LEFT(RIGHT(F894,4),1)),IFERROR(VLOOKUP(C894,#REF!,3,0),VLOOKUP(VALUE(C894),#REF!,3,0))*AG894)),AM894+AN894+AO894)</f>
        <v>#VALUE!</v>
      </c>
      <c r="AJ894" s="18">
        <f t="shared" si="48"/>
        <v>0</v>
      </c>
      <c r="AK894" s="19">
        <f t="shared" si="49"/>
        <v>0</v>
      </c>
      <c r="AM894" s="4" t="e">
        <f t="shared" si="50"/>
        <v>#VALUE!</v>
      </c>
      <c r="AN894" s="4" t="e">
        <f t="shared" si="51"/>
        <v>#VALUE!</v>
      </c>
      <c r="AO894" s="1" t="e">
        <f t="shared" si="52"/>
        <v>#VALUE!</v>
      </c>
      <c r="AP894" s="20" t="e">
        <f>VLOOKUP(C894,#REF!,4,0)</f>
        <v>#REF!</v>
      </c>
      <c r="AQ894" s="1">
        <f>IFERROR(VLOOKUP(AF894,#REF!,6,0),IF(AJ894&gt;1,AJ894-1,AJ894))</f>
        <v>0</v>
      </c>
      <c r="AR894" s="1">
        <f>IFERROR(VLOOKUP(AF894,#REF!,24,0),0)</f>
        <v>0</v>
      </c>
      <c r="AS894" s="1" t="e">
        <f t="shared" si="53"/>
        <v>#VALUE!</v>
      </c>
      <c r="AT894" s="1" t="e">
        <f t="shared" si="54"/>
        <v>#VALUE!</v>
      </c>
      <c r="AU894" s="1" t="e">
        <f t="shared" si="55"/>
        <v>#VALUE!</v>
      </c>
      <c r="AV894" s="21">
        <f t="shared" si="56"/>
        <v>0</v>
      </c>
      <c r="AW894" s="21" cm="1">
        <f t="array" ref="AW894">IF(L894="DATN",0,IF(L894="DA",IF(LEN(Q894)=0,0,0.2),IF(L894="TN",IF(H894="KSCQ",1,1.5), _xlfn.SWITCH(H894,"CN",1.5,"KSCQ",1.5,"CTTT",2,"HEDSPI",1.8,"Viet-Phap",1.8,"KSTN",1.8,"ThSKH",2,"ThSKT",2,"SIE",2,"LATS",2,"KSCLC",1.8,0))))</f>
        <v>0</v>
      </c>
      <c r="AX894" s="1">
        <f t="shared" si="57"/>
        <v>0</v>
      </c>
      <c r="AY894" s="1" t="b">
        <f t="shared" si="58"/>
        <v>1</v>
      </c>
      <c r="AZ894" s="1" t="e">
        <f t="shared" si="59"/>
        <v>#REF!</v>
      </c>
    </row>
    <row r="895" spans="32:52" ht="15.75" customHeight="1" x14ac:dyDescent="0.2">
      <c r="AF895" s="16">
        <f t="shared" si="45"/>
        <v>0</v>
      </c>
      <c r="AG895" s="17">
        <f t="shared" si="46"/>
        <v>1</v>
      </c>
      <c r="AH895" s="17" t="e">
        <f t="shared" si="47"/>
        <v>#VALUE!</v>
      </c>
      <c r="AI895" s="18" t="e">
        <f>IFERROR(IF(L895="DA",0,IF(L895="TN",VALUE(LEFT(RIGHT(F895,4),1)),IFERROR(VLOOKUP(C895,#REF!,3,0),VLOOKUP(VALUE(C895),#REF!,3,0))*AG895)),AM895+AN895+AO895)</f>
        <v>#VALUE!</v>
      </c>
      <c r="AJ895" s="18">
        <f t="shared" si="48"/>
        <v>0</v>
      </c>
      <c r="AK895" s="19">
        <f t="shared" si="49"/>
        <v>0</v>
      </c>
      <c r="AM895" s="4" t="e">
        <f t="shared" si="50"/>
        <v>#VALUE!</v>
      </c>
      <c r="AN895" s="4" t="e">
        <f t="shared" si="51"/>
        <v>#VALUE!</v>
      </c>
      <c r="AO895" s="1" t="e">
        <f t="shared" si="52"/>
        <v>#VALUE!</v>
      </c>
      <c r="AP895" s="20" t="e">
        <f>VLOOKUP(C895,#REF!,4,0)</f>
        <v>#REF!</v>
      </c>
      <c r="AQ895" s="1">
        <f>IFERROR(VLOOKUP(AF895,#REF!,6,0),IF(AJ895&gt;1,AJ895-1,AJ895))</f>
        <v>0</v>
      </c>
      <c r="AR895" s="1">
        <f>IFERROR(VLOOKUP(AF895,#REF!,24,0),0)</f>
        <v>0</v>
      </c>
      <c r="AS895" s="1" t="e">
        <f t="shared" si="53"/>
        <v>#VALUE!</v>
      </c>
      <c r="AT895" s="1" t="e">
        <f t="shared" si="54"/>
        <v>#VALUE!</v>
      </c>
      <c r="AU895" s="1" t="e">
        <f t="shared" si="55"/>
        <v>#VALUE!</v>
      </c>
      <c r="AV895" s="21">
        <f t="shared" si="56"/>
        <v>0</v>
      </c>
      <c r="AW895" s="21" cm="1">
        <f t="array" ref="AW895">IF(L895="DATN",0,IF(L895="DA",IF(LEN(Q895)=0,0,0.2),IF(L895="TN",IF(H895="KSCQ",1,1.5), _xlfn.SWITCH(H895,"CN",1.5,"KSCQ",1.5,"CTTT",2,"HEDSPI",1.8,"Viet-Phap",1.8,"KSTN",1.8,"ThSKH",2,"ThSKT",2,"SIE",2,"LATS",2,"KSCLC",1.8,0))))</f>
        <v>0</v>
      </c>
      <c r="AX895" s="1">
        <f t="shared" si="57"/>
        <v>0</v>
      </c>
      <c r="AY895" s="1" t="b">
        <f t="shared" si="58"/>
        <v>1</v>
      </c>
      <c r="AZ895" s="1" t="e">
        <f t="shared" si="59"/>
        <v>#REF!</v>
      </c>
    </row>
    <row r="896" spans="32:52" ht="15.75" customHeight="1" x14ac:dyDescent="0.2">
      <c r="AF896" s="16">
        <f t="shared" si="45"/>
        <v>0</v>
      </c>
      <c r="AG896" s="17">
        <f t="shared" si="46"/>
        <v>1</v>
      </c>
      <c r="AH896" s="17" t="e">
        <f t="shared" si="47"/>
        <v>#VALUE!</v>
      </c>
      <c r="AI896" s="18" t="e">
        <f>IFERROR(IF(L896="DA",0,IF(L896="TN",VALUE(LEFT(RIGHT(F896,4),1)),IFERROR(VLOOKUP(C896,#REF!,3,0),VLOOKUP(VALUE(C896),#REF!,3,0))*AG896)),AM896+AN896+AO896)</f>
        <v>#VALUE!</v>
      </c>
      <c r="AJ896" s="18">
        <f t="shared" si="48"/>
        <v>0</v>
      </c>
      <c r="AK896" s="19">
        <f t="shared" si="49"/>
        <v>0</v>
      </c>
      <c r="AM896" s="4" t="e">
        <f t="shared" si="50"/>
        <v>#VALUE!</v>
      </c>
      <c r="AN896" s="4" t="e">
        <f t="shared" si="51"/>
        <v>#VALUE!</v>
      </c>
      <c r="AO896" s="1" t="e">
        <f t="shared" si="52"/>
        <v>#VALUE!</v>
      </c>
      <c r="AP896" s="20" t="e">
        <f>VLOOKUP(C896,#REF!,4,0)</f>
        <v>#REF!</v>
      </c>
      <c r="AQ896" s="1">
        <f>IFERROR(VLOOKUP(AF896,#REF!,6,0),IF(AJ896&gt;1,AJ896-1,AJ896))</f>
        <v>0</v>
      </c>
      <c r="AR896" s="1">
        <f>IFERROR(VLOOKUP(AF896,#REF!,24,0),0)</f>
        <v>0</v>
      </c>
      <c r="AS896" s="1" t="e">
        <f t="shared" si="53"/>
        <v>#VALUE!</v>
      </c>
      <c r="AT896" s="1" t="e">
        <f t="shared" si="54"/>
        <v>#VALUE!</v>
      </c>
      <c r="AU896" s="1" t="e">
        <f t="shared" si="55"/>
        <v>#VALUE!</v>
      </c>
      <c r="AV896" s="21">
        <f t="shared" si="56"/>
        <v>0</v>
      </c>
      <c r="AW896" s="21" cm="1">
        <f t="array" ref="AW896">IF(L896="DATN",0,IF(L896="DA",IF(LEN(Q896)=0,0,0.2),IF(L896="TN",IF(H896="KSCQ",1,1.5), _xlfn.SWITCH(H896,"CN",1.5,"KSCQ",1.5,"CTTT",2,"HEDSPI",1.8,"Viet-Phap",1.8,"KSTN",1.8,"ThSKH",2,"ThSKT",2,"SIE",2,"LATS",2,"KSCLC",1.8,0))))</f>
        <v>0</v>
      </c>
      <c r="AX896" s="1">
        <f t="shared" si="57"/>
        <v>0</v>
      </c>
      <c r="AY896" s="1" t="b">
        <f t="shared" si="58"/>
        <v>1</v>
      </c>
      <c r="AZ896" s="1" t="e">
        <f t="shared" si="59"/>
        <v>#REF!</v>
      </c>
    </row>
    <row r="897" spans="32:52" ht="15.75" customHeight="1" x14ac:dyDescent="0.2">
      <c r="AF897" s="16">
        <f t="shared" si="45"/>
        <v>0</v>
      </c>
      <c r="AG897" s="17">
        <f t="shared" si="46"/>
        <v>1</v>
      </c>
      <c r="AH897" s="17" t="e">
        <f t="shared" si="47"/>
        <v>#VALUE!</v>
      </c>
      <c r="AI897" s="18" t="e">
        <f>IFERROR(IF(L897="DA",0,IF(L897="TN",VALUE(LEFT(RIGHT(F897,4),1)),IFERROR(VLOOKUP(C897,#REF!,3,0),VLOOKUP(VALUE(C897),#REF!,3,0))*AG897)),AM897+AN897+AO897)</f>
        <v>#VALUE!</v>
      </c>
      <c r="AJ897" s="18">
        <f t="shared" si="48"/>
        <v>0</v>
      </c>
      <c r="AK897" s="19">
        <f t="shared" si="49"/>
        <v>0</v>
      </c>
      <c r="AM897" s="4" t="e">
        <f t="shared" si="50"/>
        <v>#VALUE!</v>
      </c>
      <c r="AN897" s="4" t="e">
        <f t="shared" si="51"/>
        <v>#VALUE!</v>
      </c>
      <c r="AO897" s="1" t="e">
        <f t="shared" si="52"/>
        <v>#VALUE!</v>
      </c>
      <c r="AP897" s="20" t="e">
        <f>VLOOKUP(C897,#REF!,4,0)</f>
        <v>#REF!</v>
      </c>
      <c r="AQ897" s="1">
        <f>IFERROR(VLOOKUP(AF897,#REF!,6,0),IF(AJ897&gt;1,AJ897-1,AJ897))</f>
        <v>0</v>
      </c>
      <c r="AR897" s="1">
        <f>IFERROR(VLOOKUP(AF897,#REF!,24,0),0)</f>
        <v>0</v>
      </c>
      <c r="AS897" s="1" t="e">
        <f t="shared" si="53"/>
        <v>#VALUE!</v>
      </c>
      <c r="AT897" s="1" t="e">
        <f t="shared" si="54"/>
        <v>#VALUE!</v>
      </c>
      <c r="AU897" s="1" t="e">
        <f t="shared" si="55"/>
        <v>#VALUE!</v>
      </c>
      <c r="AV897" s="21">
        <f t="shared" si="56"/>
        <v>0</v>
      </c>
      <c r="AW897" s="21" cm="1">
        <f t="array" ref="AW897">IF(L897="DATN",0,IF(L897="DA",IF(LEN(Q897)=0,0,0.2),IF(L897="TN",IF(H897="KSCQ",1,1.5), _xlfn.SWITCH(H897,"CN",1.5,"KSCQ",1.5,"CTTT",2,"HEDSPI",1.8,"Viet-Phap",1.8,"KSTN",1.8,"ThSKH",2,"ThSKT",2,"SIE",2,"LATS",2,"KSCLC",1.8,0))))</f>
        <v>0</v>
      </c>
      <c r="AX897" s="1">
        <f t="shared" si="57"/>
        <v>0</v>
      </c>
      <c r="AY897" s="1" t="b">
        <f t="shared" si="58"/>
        <v>1</v>
      </c>
      <c r="AZ897" s="1" t="e">
        <f t="shared" si="59"/>
        <v>#REF!</v>
      </c>
    </row>
    <row r="898" spans="32:52" ht="15.75" customHeight="1" x14ac:dyDescent="0.2">
      <c r="AF898" s="16">
        <f t="shared" si="45"/>
        <v>0</v>
      </c>
      <c r="AG898" s="17">
        <f t="shared" si="46"/>
        <v>1</v>
      </c>
      <c r="AH898" s="17" t="e">
        <f t="shared" si="47"/>
        <v>#VALUE!</v>
      </c>
      <c r="AI898" s="18" t="e">
        <f>IFERROR(IF(L898="DA",0,IF(L898="TN",VALUE(LEFT(RIGHT(F898,4),1)),IFERROR(VLOOKUP(C898,#REF!,3,0),VLOOKUP(VALUE(C898),#REF!,3,0))*AG898)),AM898+AN898+AO898)</f>
        <v>#VALUE!</v>
      </c>
      <c r="AJ898" s="18">
        <f t="shared" si="48"/>
        <v>0</v>
      </c>
      <c r="AK898" s="19">
        <f t="shared" si="49"/>
        <v>0</v>
      </c>
      <c r="AM898" s="4" t="e">
        <f t="shared" si="50"/>
        <v>#VALUE!</v>
      </c>
      <c r="AN898" s="4" t="e">
        <f t="shared" si="51"/>
        <v>#VALUE!</v>
      </c>
      <c r="AO898" s="1" t="e">
        <f t="shared" si="52"/>
        <v>#VALUE!</v>
      </c>
      <c r="AP898" s="20" t="e">
        <f>VLOOKUP(C898,#REF!,4,0)</f>
        <v>#REF!</v>
      </c>
      <c r="AQ898" s="1">
        <f>IFERROR(VLOOKUP(AF898,#REF!,6,0),IF(AJ898&gt;1,AJ898-1,AJ898))</f>
        <v>0</v>
      </c>
      <c r="AR898" s="1">
        <f>IFERROR(VLOOKUP(AF898,#REF!,24,0),0)</f>
        <v>0</v>
      </c>
      <c r="AS898" s="1" t="e">
        <f t="shared" si="53"/>
        <v>#VALUE!</v>
      </c>
      <c r="AT898" s="1" t="e">
        <f t="shared" si="54"/>
        <v>#VALUE!</v>
      </c>
      <c r="AU898" s="1" t="e">
        <f t="shared" si="55"/>
        <v>#VALUE!</v>
      </c>
      <c r="AV898" s="21">
        <f t="shared" si="56"/>
        <v>0</v>
      </c>
      <c r="AW898" s="21" cm="1">
        <f t="array" ref="AW898">IF(L898="DATN",0,IF(L898="DA",IF(LEN(Q898)=0,0,0.2),IF(L898="TN",IF(H898="KSCQ",1,1.5), _xlfn.SWITCH(H898,"CN",1.5,"KSCQ",1.5,"CTTT",2,"HEDSPI",1.8,"Viet-Phap",1.8,"KSTN",1.8,"ThSKH",2,"ThSKT",2,"SIE",2,"LATS",2,"KSCLC",1.8,0))))</f>
        <v>0</v>
      </c>
      <c r="AX898" s="1">
        <f t="shared" si="57"/>
        <v>0</v>
      </c>
      <c r="AY898" s="1" t="b">
        <f t="shared" si="58"/>
        <v>1</v>
      </c>
      <c r="AZ898" s="1" t="e">
        <f t="shared" si="59"/>
        <v>#REF!</v>
      </c>
    </row>
    <row r="899" spans="32:52" ht="15.75" customHeight="1" x14ac:dyDescent="0.2">
      <c r="AF899" s="16">
        <f t="shared" si="45"/>
        <v>0</v>
      </c>
      <c r="AG899" s="17">
        <f t="shared" si="46"/>
        <v>1</v>
      </c>
      <c r="AH899" s="17" t="e">
        <f t="shared" si="47"/>
        <v>#VALUE!</v>
      </c>
      <c r="AI899" s="18" t="e">
        <f>IFERROR(IF(L899="DA",0,IF(L899="TN",VALUE(LEFT(RIGHT(F899,4),1)),IFERROR(VLOOKUP(C899,#REF!,3,0),VLOOKUP(VALUE(C899),#REF!,3,0))*AG899)),AM899+AN899+AO899)</f>
        <v>#VALUE!</v>
      </c>
      <c r="AJ899" s="18">
        <f t="shared" si="48"/>
        <v>0</v>
      </c>
      <c r="AK899" s="19">
        <f t="shared" si="49"/>
        <v>0</v>
      </c>
      <c r="AM899" s="4" t="e">
        <f t="shared" si="50"/>
        <v>#VALUE!</v>
      </c>
      <c r="AN899" s="4" t="e">
        <f t="shared" si="51"/>
        <v>#VALUE!</v>
      </c>
      <c r="AO899" s="1" t="e">
        <f t="shared" si="52"/>
        <v>#VALUE!</v>
      </c>
      <c r="AP899" s="20" t="e">
        <f>VLOOKUP(C899,#REF!,4,0)</f>
        <v>#REF!</v>
      </c>
      <c r="AQ899" s="1">
        <f>IFERROR(VLOOKUP(AF899,#REF!,6,0),IF(AJ899&gt;1,AJ899-1,AJ899))</f>
        <v>0</v>
      </c>
      <c r="AR899" s="1">
        <f>IFERROR(VLOOKUP(AF899,#REF!,24,0),0)</f>
        <v>0</v>
      </c>
      <c r="AS899" s="1" t="e">
        <f t="shared" si="53"/>
        <v>#VALUE!</v>
      </c>
      <c r="AT899" s="1" t="e">
        <f t="shared" si="54"/>
        <v>#VALUE!</v>
      </c>
      <c r="AU899" s="1" t="e">
        <f t="shared" si="55"/>
        <v>#VALUE!</v>
      </c>
      <c r="AV899" s="21">
        <f t="shared" si="56"/>
        <v>0</v>
      </c>
      <c r="AW899" s="21" cm="1">
        <f t="array" ref="AW899">IF(L899="DATN",0,IF(L899="DA",IF(LEN(Q899)=0,0,0.2),IF(L899="TN",IF(H899="KSCQ",1,1.5), _xlfn.SWITCH(H899,"CN",1.5,"KSCQ",1.5,"CTTT",2,"HEDSPI",1.8,"Viet-Phap",1.8,"KSTN",1.8,"ThSKH",2,"ThSKT",2,"SIE",2,"LATS",2,"KSCLC",1.8,0))))</f>
        <v>0</v>
      </c>
      <c r="AX899" s="1">
        <f t="shared" si="57"/>
        <v>0</v>
      </c>
      <c r="AY899" s="1" t="b">
        <f t="shared" si="58"/>
        <v>1</v>
      </c>
      <c r="AZ899" s="1" t="e">
        <f t="shared" si="59"/>
        <v>#REF!</v>
      </c>
    </row>
    <row r="900" spans="32:52" ht="15.75" customHeight="1" x14ac:dyDescent="0.2">
      <c r="AF900" s="16">
        <f t="shared" si="45"/>
        <v>0</v>
      </c>
      <c r="AG900" s="17">
        <f t="shared" si="46"/>
        <v>1</v>
      </c>
      <c r="AH900" s="17" t="e">
        <f t="shared" si="47"/>
        <v>#VALUE!</v>
      </c>
      <c r="AI900" s="18" t="e">
        <f>IFERROR(IF(L900="DA",0,IF(L900="TN",VALUE(LEFT(RIGHT(F900,4),1)),IFERROR(VLOOKUP(C900,#REF!,3,0),VLOOKUP(VALUE(C900),#REF!,3,0))*AG900)),AM900+AN900+AO900)</f>
        <v>#VALUE!</v>
      </c>
      <c r="AJ900" s="18">
        <f t="shared" si="48"/>
        <v>0</v>
      </c>
      <c r="AK900" s="19">
        <f t="shared" si="49"/>
        <v>0</v>
      </c>
      <c r="AM900" s="4" t="e">
        <f t="shared" si="50"/>
        <v>#VALUE!</v>
      </c>
      <c r="AN900" s="4" t="e">
        <f t="shared" si="51"/>
        <v>#VALUE!</v>
      </c>
      <c r="AO900" s="1" t="e">
        <f t="shared" si="52"/>
        <v>#VALUE!</v>
      </c>
      <c r="AP900" s="20" t="e">
        <f>VLOOKUP(C900,#REF!,4,0)</f>
        <v>#REF!</v>
      </c>
      <c r="AQ900" s="1">
        <f>IFERROR(VLOOKUP(AF900,#REF!,6,0),IF(AJ900&gt;1,AJ900-1,AJ900))</f>
        <v>0</v>
      </c>
      <c r="AR900" s="1">
        <f>IFERROR(VLOOKUP(AF900,#REF!,24,0),0)</f>
        <v>0</v>
      </c>
      <c r="AS900" s="1" t="e">
        <f t="shared" si="53"/>
        <v>#VALUE!</v>
      </c>
      <c r="AT900" s="1" t="e">
        <f t="shared" si="54"/>
        <v>#VALUE!</v>
      </c>
      <c r="AU900" s="1" t="e">
        <f t="shared" si="55"/>
        <v>#VALUE!</v>
      </c>
      <c r="AV900" s="21">
        <f t="shared" si="56"/>
        <v>0</v>
      </c>
      <c r="AW900" s="21" cm="1">
        <f t="array" ref="AW900">IF(L900="DATN",0,IF(L900="DA",IF(LEN(Q900)=0,0,0.2),IF(L900="TN",IF(H900="KSCQ",1,1.5), _xlfn.SWITCH(H900,"CN",1.5,"KSCQ",1.5,"CTTT",2,"HEDSPI",1.8,"Viet-Phap",1.8,"KSTN",1.8,"ThSKH",2,"ThSKT",2,"SIE",2,"LATS",2,"KSCLC",1.8,0))))</f>
        <v>0</v>
      </c>
      <c r="AX900" s="1">
        <f t="shared" si="57"/>
        <v>0</v>
      </c>
      <c r="AY900" s="1" t="b">
        <f t="shared" si="58"/>
        <v>1</v>
      </c>
      <c r="AZ900" s="1" t="e">
        <f t="shared" si="59"/>
        <v>#REF!</v>
      </c>
    </row>
    <row r="901" spans="32:52" ht="15.75" customHeight="1" x14ac:dyDescent="0.2">
      <c r="AF901" s="16">
        <f t="shared" si="45"/>
        <v>0</v>
      </c>
      <c r="AG901" s="17">
        <f t="shared" si="46"/>
        <v>1</v>
      </c>
      <c r="AH901" s="17" t="e">
        <f t="shared" si="47"/>
        <v>#VALUE!</v>
      </c>
      <c r="AI901" s="18" t="e">
        <f>IFERROR(IF(L901="DA",0,IF(L901="TN",VALUE(LEFT(RIGHT(F901,4),1)),IFERROR(VLOOKUP(C901,#REF!,3,0),VLOOKUP(VALUE(C901),#REF!,3,0))*AG901)),AM901+AN901+AO901)</f>
        <v>#VALUE!</v>
      </c>
      <c r="AJ901" s="18">
        <f t="shared" si="48"/>
        <v>0</v>
      </c>
      <c r="AK901" s="19">
        <f t="shared" si="49"/>
        <v>0</v>
      </c>
      <c r="AM901" s="4" t="e">
        <f t="shared" si="50"/>
        <v>#VALUE!</v>
      </c>
      <c r="AN901" s="4" t="e">
        <f t="shared" si="51"/>
        <v>#VALUE!</v>
      </c>
      <c r="AO901" s="1" t="e">
        <f t="shared" si="52"/>
        <v>#VALUE!</v>
      </c>
      <c r="AP901" s="20" t="e">
        <f>VLOOKUP(C901,#REF!,4,0)</f>
        <v>#REF!</v>
      </c>
      <c r="AQ901" s="1">
        <f>IFERROR(VLOOKUP(AF901,#REF!,6,0),IF(AJ901&gt;1,AJ901-1,AJ901))</f>
        <v>0</v>
      </c>
      <c r="AR901" s="1">
        <f>IFERROR(VLOOKUP(AF901,#REF!,24,0),0)</f>
        <v>0</v>
      </c>
      <c r="AS901" s="1" t="e">
        <f t="shared" si="53"/>
        <v>#VALUE!</v>
      </c>
      <c r="AT901" s="1" t="e">
        <f t="shared" si="54"/>
        <v>#VALUE!</v>
      </c>
      <c r="AU901" s="1" t="e">
        <f t="shared" si="55"/>
        <v>#VALUE!</v>
      </c>
      <c r="AV901" s="21">
        <f t="shared" si="56"/>
        <v>0</v>
      </c>
      <c r="AW901" s="21" cm="1">
        <f t="array" ref="AW901">IF(L901="DATN",0,IF(L901="DA",IF(LEN(Q901)=0,0,0.2),IF(L901="TN",IF(H901="KSCQ",1,1.5), _xlfn.SWITCH(H901,"CN",1.5,"KSCQ",1.5,"CTTT",2,"HEDSPI",1.8,"Viet-Phap",1.8,"KSTN",1.8,"ThSKH",2,"ThSKT",2,"SIE",2,"LATS",2,"KSCLC",1.8,0))))</f>
        <v>0</v>
      </c>
      <c r="AX901" s="1">
        <f t="shared" si="57"/>
        <v>0</v>
      </c>
      <c r="AY901" s="1" t="b">
        <f t="shared" si="58"/>
        <v>1</v>
      </c>
      <c r="AZ901" s="1" t="e">
        <f t="shared" si="59"/>
        <v>#REF!</v>
      </c>
    </row>
    <row r="902" spans="32:52" ht="15.75" customHeight="1" x14ac:dyDescent="0.2">
      <c r="AF902" s="16">
        <f t="shared" si="45"/>
        <v>0</v>
      </c>
      <c r="AG902" s="17">
        <f t="shared" si="46"/>
        <v>1</v>
      </c>
      <c r="AH902" s="17" t="e">
        <f t="shared" si="47"/>
        <v>#VALUE!</v>
      </c>
      <c r="AI902" s="18" t="e">
        <f>IFERROR(IF(L902="DA",0,IF(L902="TN",VALUE(LEFT(RIGHT(F902,4),1)),IFERROR(VLOOKUP(C902,#REF!,3,0),VLOOKUP(VALUE(C902),#REF!,3,0))*AG902)),AM902+AN902+AO902)</f>
        <v>#VALUE!</v>
      </c>
      <c r="AJ902" s="18">
        <f t="shared" si="48"/>
        <v>0</v>
      </c>
      <c r="AK902" s="19">
        <f t="shared" si="49"/>
        <v>0</v>
      </c>
      <c r="AM902" s="4" t="e">
        <f t="shared" si="50"/>
        <v>#VALUE!</v>
      </c>
      <c r="AN902" s="4" t="e">
        <f t="shared" si="51"/>
        <v>#VALUE!</v>
      </c>
      <c r="AO902" s="1" t="e">
        <f t="shared" si="52"/>
        <v>#VALUE!</v>
      </c>
      <c r="AP902" s="20" t="e">
        <f>VLOOKUP(C902,#REF!,4,0)</f>
        <v>#REF!</v>
      </c>
      <c r="AQ902" s="1">
        <f>IFERROR(VLOOKUP(AF902,#REF!,6,0),IF(AJ902&gt;1,AJ902-1,AJ902))</f>
        <v>0</v>
      </c>
      <c r="AR902" s="1">
        <f>IFERROR(VLOOKUP(AF902,#REF!,24,0),0)</f>
        <v>0</v>
      </c>
      <c r="AS902" s="1" t="e">
        <f t="shared" si="53"/>
        <v>#VALUE!</v>
      </c>
      <c r="AT902" s="1" t="e">
        <f t="shared" si="54"/>
        <v>#VALUE!</v>
      </c>
      <c r="AU902" s="1" t="e">
        <f t="shared" si="55"/>
        <v>#VALUE!</v>
      </c>
      <c r="AV902" s="21">
        <f t="shared" si="56"/>
        <v>0</v>
      </c>
      <c r="AW902" s="21" cm="1">
        <f t="array" ref="AW902">IF(L902="DATN",0,IF(L902="DA",IF(LEN(Q902)=0,0,0.2),IF(L902="TN",IF(H902="KSCQ",1,1.5), _xlfn.SWITCH(H902,"CN",1.5,"KSCQ",1.5,"CTTT",2,"HEDSPI",1.8,"Viet-Phap",1.8,"KSTN",1.8,"ThSKH",2,"ThSKT",2,"SIE",2,"LATS",2,"KSCLC",1.8,0))))</f>
        <v>0</v>
      </c>
      <c r="AX902" s="1">
        <f t="shared" si="57"/>
        <v>0</v>
      </c>
      <c r="AY902" s="1" t="b">
        <f t="shared" si="58"/>
        <v>1</v>
      </c>
      <c r="AZ902" s="1" t="e">
        <f t="shared" si="59"/>
        <v>#REF!</v>
      </c>
    </row>
    <row r="903" spans="32:52" ht="15.75" customHeight="1" x14ac:dyDescent="0.2">
      <c r="AF903" s="16">
        <f t="shared" si="45"/>
        <v>0</v>
      </c>
      <c r="AG903" s="17">
        <f t="shared" si="46"/>
        <v>1</v>
      </c>
      <c r="AH903" s="17" t="e">
        <f t="shared" si="47"/>
        <v>#VALUE!</v>
      </c>
      <c r="AI903" s="18" t="e">
        <f>IFERROR(IF(L903="DA",0,IF(L903="TN",VALUE(LEFT(RIGHT(F903,4),1)),IFERROR(VLOOKUP(C903,#REF!,3,0),VLOOKUP(VALUE(C903),#REF!,3,0))*AG903)),AM903+AN903+AO903)</f>
        <v>#VALUE!</v>
      </c>
      <c r="AJ903" s="18">
        <f t="shared" si="48"/>
        <v>0</v>
      </c>
      <c r="AK903" s="19">
        <f t="shared" si="49"/>
        <v>0</v>
      </c>
      <c r="AM903" s="4" t="e">
        <f t="shared" si="50"/>
        <v>#VALUE!</v>
      </c>
      <c r="AN903" s="4" t="e">
        <f t="shared" si="51"/>
        <v>#VALUE!</v>
      </c>
      <c r="AO903" s="1" t="e">
        <f t="shared" si="52"/>
        <v>#VALUE!</v>
      </c>
      <c r="AP903" s="20" t="e">
        <f>VLOOKUP(C903,#REF!,4,0)</f>
        <v>#REF!</v>
      </c>
      <c r="AQ903" s="1">
        <f>IFERROR(VLOOKUP(AF903,#REF!,6,0),IF(AJ903&gt;1,AJ903-1,AJ903))</f>
        <v>0</v>
      </c>
      <c r="AR903" s="1">
        <f>IFERROR(VLOOKUP(AF903,#REF!,24,0),0)</f>
        <v>0</v>
      </c>
      <c r="AS903" s="1" t="e">
        <f t="shared" si="53"/>
        <v>#VALUE!</v>
      </c>
      <c r="AT903" s="1" t="e">
        <f t="shared" si="54"/>
        <v>#VALUE!</v>
      </c>
      <c r="AU903" s="1" t="e">
        <f t="shared" si="55"/>
        <v>#VALUE!</v>
      </c>
      <c r="AV903" s="21">
        <f t="shared" si="56"/>
        <v>0</v>
      </c>
      <c r="AW903" s="21" cm="1">
        <f t="array" ref="AW903">IF(L903="DATN",0,IF(L903="DA",IF(LEN(Q903)=0,0,0.2),IF(L903="TN",IF(H903="KSCQ",1,1.5), _xlfn.SWITCH(H903,"CN",1.5,"KSCQ",1.5,"CTTT",2,"HEDSPI",1.8,"Viet-Phap",1.8,"KSTN",1.8,"ThSKH",2,"ThSKT",2,"SIE",2,"LATS",2,"KSCLC",1.8,0))))</f>
        <v>0</v>
      </c>
      <c r="AX903" s="1">
        <f t="shared" si="57"/>
        <v>0</v>
      </c>
      <c r="AY903" s="1" t="b">
        <f t="shared" si="58"/>
        <v>1</v>
      </c>
      <c r="AZ903" s="1" t="e">
        <f t="shared" si="59"/>
        <v>#REF!</v>
      </c>
    </row>
    <row r="904" spans="32:52" ht="15.75" customHeight="1" x14ac:dyDescent="0.2">
      <c r="AF904" s="16">
        <f t="shared" si="45"/>
        <v>0</v>
      </c>
      <c r="AG904" s="17">
        <f t="shared" si="46"/>
        <v>1</v>
      </c>
      <c r="AH904" s="17" t="e">
        <f t="shared" si="47"/>
        <v>#VALUE!</v>
      </c>
      <c r="AI904" s="18" t="e">
        <f>IFERROR(IF(L904="DA",0,IF(L904="TN",VALUE(LEFT(RIGHT(F904,4),1)),IFERROR(VLOOKUP(C904,#REF!,3,0),VLOOKUP(VALUE(C904),#REF!,3,0))*AG904)),AM904+AN904+AO904)</f>
        <v>#VALUE!</v>
      </c>
      <c r="AJ904" s="18">
        <f t="shared" si="48"/>
        <v>0</v>
      </c>
      <c r="AK904" s="19">
        <f t="shared" si="49"/>
        <v>0</v>
      </c>
      <c r="AM904" s="4" t="e">
        <f t="shared" si="50"/>
        <v>#VALUE!</v>
      </c>
      <c r="AN904" s="4" t="e">
        <f t="shared" si="51"/>
        <v>#VALUE!</v>
      </c>
      <c r="AO904" s="1" t="e">
        <f t="shared" si="52"/>
        <v>#VALUE!</v>
      </c>
      <c r="AP904" s="20" t="e">
        <f>VLOOKUP(C904,#REF!,4,0)</f>
        <v>#REF!</v>
      </c>
      <c r="AQ904" s="1">
        <f>IFERROR(VLOOKUP(AF904,#REF!,6,0),IF(AJ904&gt;1,AJ904-1,AJ904))</f>
        <v>0</v>
      </c>
      <c r="AR904" s="1">
        <f>IFERROR(VLOOKUP(AF904,#REF!,24,0),0)</f>
        <v>0</v>
      </c>
      <c r="AS904" s="1" t="e">
        <f t="shared" si="53"/>
        <v>#VALUE!</v>
      </c>
      <c r="AT904" s="1" t="e">
        <f t="shared" si="54"/>
        <v>#VALUE!</v>
      </c>
      <c r="AU904" s="1" t="e">
        <f t="shared" si="55"/>
        <v>#VALUE!</v>
      </c>
      <c r="AV904" s="21">
        <f t="shared" si="56"/>
        <v>0</v>
      </c>
      <c r="AW904" s="21" cm="1">
        <f t="array" ref="AW904">IF(L904="DATN",0,IF(L904="DA",IF(LEN(Q904)=0,0,0.2),IF(L904="TN",IF(H904="KSCQ",1,1.5), _xlfn.SWITCH(H904,"CN",1.5,"KSCQ",1.5,"CTTT",2,"HEDSPI",1.8,"Viet-Phap",1.8,"KSTN",1.8,"ThSKH",2,"ThSKT",2,"SIE",2,"LATS",2,"KSCLC",1.8,0))))</f>
        <v>0</v>
      </c>
      <c r="AX904" s="1">
        <f t="shared" si="57"/>
        <v>0</v>
      </c>
      <c r="AY904" s="1" t="b">
        <f t="shared" si="58"/>
        <v>1</v>
      </c>
      <c r="AZ904" s="1" t="e">
        <f t="shared" si="59"/>
        <v>#REF!</v>
      </c>
    </row>
    <row r="905" spans="32:52" ht="15.75" customHeight="1" x14ac:dyDescent="0.2">
      <c r="AF905" s="16">
        <f t="shared" si="45"/>
        <v>0</v>
      </c>
      <c r="AG905" s="17">
        <f t="shared" si="46"/>
        <v>1</v>
      </c>
      <c r="AH905" s="17" t="e">
        <f t="shared" si="47"/>
        <v>#VALUE!</v>
      </c>
      <c r="AI905" s="18" t="e">
        <f>IFERROR(IF(L905="DA",0,IF(L905="TN",VALUE(LEFT(RIGHT(F905,4),1)),IFERROR(VLOOKUP(C905,#REF!,3,0),VLOOKUP(VALUE(C905),#REF!,3,0))*AG905)),AM905+AN905+AO905)</f>
        <v>#VALUE!</v>
      </c>
      <c r="AJ905" s="18">
        <f t="shared" si="48"/>
        <v>0</v>
      </c>
      <c r="AK905" s="19">
        <f t="shared" si="49"/>
        <v>0</v>
      </c>
      <c r="AM905" s="4" t="e">
        <f t="shared" si="50"/>
        <v>#VALUE!</v>
      </c>
      <c r="AN905" s="4" t="e">
        <f t="shared" si="51"/>
        <v>#VALUE!</v>
      </c>
      <c r="AO905" s="1" t="e">
        <f t="shared" si="52"/>
        <v>#VALUE!</v>
      </c>
      <c r="AP905" s="20" t="e">
        <f>VLOOKUP(C905,#REF!,4,0)</f>
        <v>#REF!</v>
      </c>
      <c r="AQ905" s="1">
        <f>IFERROR(VLOOKUP(AF905,#REF!,6,0),IF(AJ905&gt;1,AJ905-1,AJ905))</f>
        <v>0</v>
      </c>
      <c r="AR905" s="1">
        <f>IFERROR(VLOOKUP(AF905,#REF!,24,0),0)</f>
        <v>0</v>
      </c>
      <c r="AS905" s="1" t="e">
        <f t="shared" si="53"/>
        <v>#VALUE!</v>
      </c>
      <c r="AT905" s="1" t="e">
        <f t="shared" si="54"/>
        <v>#VALUE!</v>
      </c>
      <c r="AU905" s="1" t="e">
        <f t="shared" si="55"/>
        <v>#VALUE!</v>
      </c>
      <c r="AV905" s="21">
        <f t="shared" si="56"/>
        <v>0</v>
      </c>
      <c r="AW905" s="21" cm="1">
        <f t="array" ref="AW905">IF(L905="DATN",0,IF(L905="DA",IF(LEN(Q905)=0,0,0.2),IF(L905="TN",IF(H905="KSCQ",1,1.5), _xlfn.SWITCH(H905,"CN",1.5,"KSCQ",1.5,"CTTT",2,"HEDSPI",1.8,"Viet-Phap",1.8,"KSTN",1.8,"ThSKH",2,"ThSKT",2,"SIE",2,"LATS",2,"KSCLC",1.8,0))))</f>
        <v>0</v>
      </c>
      <c r="AX905" s="1">
        <f t="shared" si="57"/>
        <v>0</v>
      </c>
      <c r="AY905" s="1" t="b">
        <f t="shared" si="58"/>
        <v>1</v>
      </c>
      <c r="AZ905" s="1" t="e">
        <f t="shared" si="59"/>
        <v>#REF!</v>
      </c>
    </row>
    <row r="906" spans="32:52" ht="15.75" customHeight="1" x14ac:dyDescent="0.2">
      <c r="AF906" s="16">
        <f t="shared" si="45"/>
        <v>0</v>
      </c>
      <c r="AG906" s="17">
        <f t="shared" si="46"/>
        <v>1</v>
      </c>
      <c r="AH906" s="17" t="e">
        <f t="shared" si="47"/>
        <v>#VALUE!</v>
      </c>
      <c r="AI906" s="18" t="e">
        <f>IFERROR(IF(L906="DA",0,IF(L906="TN",VALUE(LEFT(RIGHT(F906,4),1)),IFERROR(VLOOKUP(C906,#REF!,3,0),VLOOKUP(VALUE(C906),#REF!,3,0))*AG906)),AM906+AN906+AO906)</f>
        <v>#VALUE!</v>
      </c>
      <c r="AJ906" s="18">
        <f t="shared" si="48"/>
        <v>0</v>
      </c>
      <c r="AK906" s="19">
        <f t="shared" si="49"/>
        <v>0</v>
      </c>
      <c r="AM906" s="4" t="e">
        <f t="shared" si="50"/>
        <v>#VALUE!</v>
      </c>
      <c r="AN906" s="4" t="e">
        <f t="shared" si="51"/>
        <v>#VALUE!</v>
      </c>
      <c r="AO906" s="1" t="e">
        <f t="shared" si="52"/>
        <v>#VALUE!</v>
      </c>
      <c r="AP906" s="20" t="e">
        <f>VLOOKUP(C906,#REF!,4,0)</f>
        <v>#REF!</v>
      </c>
      <c r="AQ906" s="1">
        <f>IFERROR(VLOOKUP(AF906,#REF!,6,0),IF(AJ906&gt;1,AJ906-1,AJ906))</f>
        <v>0</v>
      </c>
      <c r="AR906" s="1">
        <f>IFERROR(VLOOKUP(AF906,#REF!,24,0),0)</f>
        <v>0</v>
      </c>
      <c r="AS906" s="1" t="e">
        <f t="shared" si="53"/>
        <v>#VALUE!</v>
      </c>
      <c r="AT906" s="1" t="e">
        <f t="shared" si="54"/>
        <v>#VALUE!</v>
      </c>
      <c r="AU906" s="1" t="e">
        <f t="shared" si="55"/>
        <v>#VALUE!</v>
      </c>
      <c r="AV906" s="21">
        <f t="shared" si="56"/>
        <v>0</v>
      </c>
      <c r="AW906" s="21" cm="1">
        <f t="array" ref="AW906">IF(L906="DATN",0,IF(L906="DA",IF(LEN(Q906)=0,0,0.2),IF(L906="TN",IF(H906="KSCQ",1,1.5), _xlfn.SWITCH(H906,"CN",1.5,"KSCQ",1.5,"CTTT",2,"HEDSPI",1.8,"Viet-Phap",1.8,"KSTN",1.8,"ThSKH",2,"ThSKT",2,"SIE",2,"LATS",2,"KSCLC",1.8,0))))</f>
        <v>0</v>
      </c>
      <c r="AX906" s="1">
        <f t="shared" si="57"/>
        <v>0</v>
      </c>
      <c r="AY906" s="1" t="b">
        <f t="shared" si="58"/>
        <v>1</v>
      </c>
      <c r="AZ906" s="1" t="e">
        <f t="shared" si="59"/>
        <v>#REF!</v>
      </c>
    </row>
    <row r="907" spans="32:52" ht="15.75" customHeight="1" x14ac:dyDescent="0.2">
      <c r="AF907" s="16">
        <f t="shared" si="45"/>
        <v>0</v>
      </c>
      <c r="AG907" s="17">
        <f t="shared" si="46"/>
        <v>1</v>
      </c>
      <c r="AH907" s="17" t="e">
        <f t="shared" si="47"/>
        <v>#VALUE!</v>
      </c>
      <c r="AI907" s="18" t="e">
        <f>IFERROR(IF(L907="DA",0,IF(L907="TN",VALUE(LEFT(RIGHT(F907,4),1)),IFERROR(VLOOKUP(C907,#REF!,3,0),VLOOKUP(VALUE(C907),#REF!,3,0))*AG907)),AM907+AN907+AO907)</f>
        <v>#VALUE!</v>
      </c>
      <c r="AJ907" s="18">
        <f t="shared" si="48"/>
        <v>0</v>
      </c>
      <c r="AK907" s="19">
        <f t="shared" si="49"/>
        <v>0</v>
      </c>
      <c r="AM907" s="4" t="e">
        <f t="shared" si="50"/>
        <v>#VALUE!</v>
      </c>
      <c r="AN907" s="4" t="e">
        <f t="shared" si="51"/>
        <v>#VALUE!</v>
      </c>
      <c r="AO907" s="1" t="e">
        <f t="shared" si="52"/>
        <v>#VALUE!</v>
      </c>
      <c r="AP907" s="20" t="e">
        <f>VLOOKUP(C907,#REF!,4,0)</f>
        <v>#REF!</v>
      </c>
      <c r="AQ907" s="1">
        <f>IFERROR(VLOOKUP(AF907,#REF!,6,0),IF(AJ907&gt;1,AJ907-1,AJ907))</f>
        <v>0</v>
      </c>
      <c r="AR907" s="1">
        <f>IFERROR(VLOOKUP(AF907,#REF!,24,0),0)</f>
        <v>0</v>
      </c>
      <c r="AS907" s="1" t="e">
        <f t="shared" si="53"/>
        <v>#VALUE!</v>
      </c>
      <c r="AT907" s="1" t="e">
        <f t="shared" si="54"/>
        <v>#VALUE!</v>
      </c>
      <c r="AU907" s="1" t="e">
        <f t="shared" si="55"/>
        <v>#VALUE!</v>
      </c>
      <c r="AV907" s="21">
        <f t="shared" si="56"/>
        <v>0</v>
      </c>
      <c r="AW907" s="21" cm="1">
        <f t="array" ref="AW907">IF(L907="DATN",0,IF(L907="DA",IF(LEN(Q907)=0,0,0.2),IF(L907="TN",IF(H907="KSCQ",1,1.5), _xlfn.SWITCH(H907,"CN",1.5,"KSCQ",1.5,"CTTT",2,"HEDSPI",1.8,"Viet-Phap",1.8,"KSTN",1.8,"ThSKH",2,"ThSKT",2,"SIE",2,"LATS",2,"KSCLC",1.8,0))))</f>
        <v>0</v>
      </c>
      <c r="AX907" s="1">
        <f t="shared" si="57"/>
        <v>0</v>
      </c>
      <c r="AY907" s="1" t="b">
        <f t="shared" si="58"/>
        <v>1</v>
      </c>
      <c r="AZ907" s="1" t="e">
        <f t="shared" si="59"/>
        <v>#REF!</v>
      </c>
    </row>
    <row r="908" spans="32:52" ht="15.75" customHeight="1" x14ac:dyDescent="0.2">
      <c r="AF908" s="16">
        <f t="shared" si="45"/>
        <v>0</v>
      </c>
      <c r="AG908" s="17">
        <f t="shared" si="46"/>
        <v>1</v>
      </c>
      <c r="AH908" s="17" t="e">
        <f t="shared" si="47"/>
        <v>#VALUE!</v>
      </c>
      <c r="AI908" s="18" t="e">
        <f>IFERROR(IF(L908="DA",0,IF(L908="TN",VALUE(LEFT(RIGHT(F908,4),1)),IFERROR(VLOOKUP(C908,#REF!,3,0),VLOOKUP(VALUE(C908),#REF!,3,0))*AG908)),AM908+AN908+AO908)</f>
        <v>#VALUE!</v>
      </c>
      <c r="AJ908" s="18">
        <f t="shared" si="48"/>
        <v>0</v>
      </c>
      <c r="AK908" s="19">
        <f t="shared" si="49"/>
        <v>0</v>
      </c>
      <c r="AM908" s="4" t="e">
        <f t="shared" si="50"/>
        <v>#VALUE!</v>
      </c>
      <c r="AN908" s="4" t="e">
        <f t="shared" si="51"/>
        <v>#VALUE!</v>
      </c>
      <c r="AO908" s="1" t="e">
        <f t="shared" si="52"/>
        <v>#VALUE!</v>
      </c>
      <c r="AP908" s="20" t="e">
        <f>VLOOKUP(C908,#REF!,4,0)</f>
        <v>#REF!</v>
      </c>
      <c r="AQ908" s="1">
        <f>IFERROR(VLOOKUP(AF908,#REF!,6,0),IF(AJ908&gt;1,AJ908-1,AJ908))</f>
        <v>0</v>
      </c>
      <c r="AR908" s="1">
        <f>IFERROR(VLOOKUP(AF908,#REF!,24,0),0)</f>
        <v>0</v>
      </c>
      <c r="AS908" s="1" t="e">
        <f t="shared" si="53"/>
        <v>#VALUE!</v>
      </c>
      <c r="AT908" s="1" t="e">
        <f t="shared" si="54"/>
        <v>#VALUE!</v>
      </c>
      <c r="AU908" s="1" t="e">
        <f t="shared" si="55"/>
        <v>#VALUE!</v>
      </c>
      <c r="AV908" s="21">
        <f t="shared" si="56"/>
        <v>0</v>
      </c>
      <c r="AW908" s="21" cm="1">
        <f t="array" ref="AW908">IF(L908="DATN",0,IF(L908="DA",IF(LEN(Q908)=0,0,0.2),IF(L908="TN",IF(H908="KSCQ",1,1.5), _xlfn.SWITCH(H908,"CN",1.5,"KSCQ",1.5,"CTTT",2,"HEDSPI",1.8,"Viet-Phap",1.8,"KSTN",1.8,"ThSKH",2,"ThSKT",2,"SIE",2,"LATS",2,"KSCLC",1.8,0))))</f>
        <v>0</v>
      </c>
      <c r="AX908" s="1">
        <f t="shared" si="57"/>
        <v>0</v>
      </c>
      <c r="AY908" s="1" t="b">
        <f t="shared" si="58"/>
        <v>1</v>
      </c>
      <c r="AZ908" s="1" t="e">
        <f t="shared" si="59"/>
        <v>#REF!</v>
      </c>
    </row>
    <row r="909" spans="32:52" ht="15.75" customHeight="1" x14ac:dyDescent="0.2">
      <c r="AF909" s="16">
        <f t="shared" si="45"/>
        <v>0</v>
      </c>
      <c r="AG909" s="17">
        <f t="shared" si="46"/>
        <v>1</v>
      </c>
      <c r="AH909" s="17" t="e">
        <f t="shared" si="47"/>
        <v>#VALUE!</v>
      </c>
      <c r="AI909" s="18" t="e">
        <f>IFERROR(IF(L909="DA",0,IF(L909="TN",VALUE(LEFT(RIGHT(F909,4),1)),IFERROR(VLOOKUP(C909,#REF!,3,0),VLOOKUP(VALUE(C909),#REF!,3,0))*AG909)),AM909+AN909+AO909)</f>
        <v>#VALUE!</v>
      </c>
      <c r="AJ909" s="18">
        <f t="shared" si="48"/>
        <v>0</v>
      </c>
      <c r="AK909" s="19">
        <f t="shared" si="49"/>
        <v>0</v>
      </c>
      <c r="AM909" s="4" t="e">
        <f t="shared" si="50"/>
        <v>#VALUE!</v>
      </c>
      <c r="AN909" s="4" t="e">
        <f t="shared" si="51"/>
        <v>#VALUE!</v>
      </c>
      <c r="AO909" s="1" t="e">
        <f t="shared" si="52"/>
        <v>#VALUE!</v>
      </c>
      <c r="AP909" s="20" t="e">
        <f>VLOOKUP(C909,#REF!,4,0)</f>
        <v>#REF!</v>
      </c>
      <c r="AQ909" s="1">
        <f>IFERROR(VLOOKUP(AF909,#REF!,6,0),IF(AJ909&gt;1,AJ909-1,AJ909))</f>
        <v>0</v>
      </c>
      <c r="AR909" s="1">
        <f>IFERROR(VLOOKUP(AF909,#REF!,24,0),0)</f>
        <v>0</v>
      </c>
      <c r="AS909" s="1" t="e">
        <f t="shared" si="53"/>
        <v>#VALUE!</v>
      </c>
      <c r="AT909" s="1" t="e">
        <f t="shared" si="54"/>
        <v>#VALUE!</v>
      </c>
      <c r="AU909" s="1" t="e">
        <f t="shared" si="55"/>
        <v>#VALUE!</v>
      </c>
      <c r="AV909" s="21">
        <f t="shared" si="56"/>
        <v>0</v>
      </c>
      <c r="AW909" s="21" cm="1">
        <f t="array" ref="AW909">IF(L909="DATN",0,IF(L909="DA",IF(LEN(Q909)=0,0,0.2),IF(L909="TN",IF(H909="KSCQ",1,1.5), _xlfn.SWITCH(H909,"CN",1.5,"KSCQ",1.5,"CTTT",2,"HEDSPI",1.8,"Viet-Phap",1.8,"KSTN",1.8,"ThSKH",2,"ThSKT",2,"SIE",2,"LATS",2,"KSCLC",1.8,0))))</f>
        <v>0</v>
      </c>
      <c r="AX909" s="1">
        <f t="shared" si="57"/>
        <v>0</v>
      </c>
      <c r="AY909" s="1" t="b">
        <f t="shared" si="58"/>
        <v>1</v>
      </c>
      <c r="AZ909" s="1" t="e">
        <f t="shared" si="59"/>
        <v>#REF!</v>
      </c>
    </row>
    <row r="910" spans="32:52" ht="15.75" customHeight="1" x14ac:dyDescent="0.2">
      <c r="AF910" s="16">
        <f t="shared" si="45"/>
        <v>0</v>
      </c>
      <c r="AG910" s="17">
        <f t="shared" si="46"/>
        <v>1</v>
      </c>
      <c r="AH910" s="17" t="e">
        <f t="shared" si="47"/>
        <v>#VALUE!</v>
      </c>
      <c r="AI910" s="18" t="e">
        <f>IFERROR(IF(L910="DA",0,IF(L910="TN",VALUE(LEFT(RIGHT(F910,4),1)),IFERROR(VLOOKUP(C910,#REF!,3,0),VLOOKUP(VALUE(C910),#REF!,3,0))*AG910)),AM910+AN910+AO910)</f>
        <v>#VALUE!</v>
      </c>
      <c r="AJ910" s="18">
        <f t="shared" si="48"/>
        <v>0</v>
      </c>
      <c r="AK910" s="19">
        <f t="shared" si="49"/>
        <v>0</v>
      </c>
      <c r="AM910" s="4" t="e">
        <f t="shared" si="50"/>
        <v>#VALUE!</v>
      </c>
      <c r="AN910" s="4" t="e">
        <f t="shared" si="51"/>
        <v>#VALUE!</v>
      </c>
      <c r="AO910" s="1" t="e">
        <f t="shared" si="52"/>
        <v>#VALUE!</v>
      </c>
      <c r="AP910" s="20" t="e">
        <f>VLOOKUP(C910,#REF!,4,0)</f>
        <v>#REF!</v>
      </c>
      <c r="AQ910" s="1">
        <f>IFERROR(VLOOKUP(AF910,#REF!,6,0),IF(AJ910&gt;1,AJ910-1,AJ910))</f>
        <v>0</v>
      </c>
      <c r="AR910" s="1">
        <f>IFERROR(VLOOKUP(AF910,#REF!,24,0),0)</f>
        <v>0</v>
      </c>
      <c r="AS910" s="1" t="e">
        <f t="shared" si="53"/>
        <v>#VALUE!</v>
      </c>
      <c r="AT910" s="1" t="e">
        <f t="shared" si="54"/>
        <v>#VALUE!</v>
      </c>
      <c r="AU910" s="1" t="e">
        <f t="shared" si="55"/>
        <v>#VALUE!</v>
      </c>
      <c r="AV910" s="21">
        <f t="shared" si="56"/>
        <v>0</v>
      </c>
      <c r="AW910" s="21" cm="1">
        <f t="array" ref="AW910">IF(L910="DATN",0,IF(L910="DA",IF(LEN(Q910)=0,0,0.2),IF(L910="TN",IF(H910="KSCQ",1,1.5), _xlfn.SWITCH(H910,"CN",1.5,"KSCQ",1.5,"CTTT",2,"HEDSPI",1.8,"Viet-Phap",1.8,"KSTN",1.8,"ThSKH",2,"ThSKT",2,"SIE",2,"LATS",2,"KSCLC",1.8,0))))</f>
        <v>0</v>
      </c>
      <c r="AX910" s="1">
        <f t="shared" si="57"/>
        <v>0</v>
      </c>
      <c r="AY910" s="1" t="b">
        <f t="shared" si="58"/>
        <v>1</v>
      </c>
      <c r="AZ910" s="1" t="e">
        <f t="shared" si="59"/>
        <v>#REF!</v>
      </c>
    </row>
    <row r="911" spans="32:52" ht="15.75" customHeight="1" x14ac:dyDescent="0.2">
      <c r="AF911" s="16">
        <f t="shared" si="45"/>
        <v>0</v>
      </c>
      <c r="AG911" s="17">
        <f t="shared" si="46"/>
        <v>1</v>
      </c>
      <c r="AH911" s="17" t="e">
        <f t="shared" si="47"/>
        <v>#VALUE!</v>
      </c>
      <c r="AI911" s="18" t="e">
        <f>IFERROR(IF(L911="DA",0,IF(L911="TN",VALUE(LEFT(RIGHT(F911,4),1)),IFERROR(VLOOKUP(C911,#REF!,3,0),VLOOKUP(VALUE(C911),#REF!,3,0))*AG911)),AM911+AN911+AO911)</f>
        <v>#VALUE!</v>
      </c>
      <c r="AJ911" s="18">
        <f t="shared" si="48"/>
        <v>0</v>
      </c>
      <c r="AK911" s="19">
        <f t="shared" si="49"/>
        <v>0</v>
      </c>
      <c r="AM911" s="4" t="e">
        <f t="shared" si="50"/>
        <v>#VALUE!</v>
      </c>
      <c r="AN911" s="4" t="e">
        <f t="shared" si="51"/>
        <v>#VALUE!</v>
      </c>
      <c r="AO911" s="1" t="e">
        <f t="shared" si="52"/>
        <v>#VALUE!</v>
      </c>
      <c r="AP911" s="20" t="e">
        <f>VLOOKUP(C911,#REF!,4,0)</f>
        <v>#REF!</v>
      </c>
      <c r="AQ911" s="1">
        <f>IFERROR(VLOOKUP(AF911,#REF!,6,0),IF(AJ911&gt;1,AJ911-1,AJ911))</f>
        <v>0</v>
      </c>
      <c r="AR911" s="1">
        <f>IFERROR(VLOOKUP(AF911,#REF!,24,0),0)</f>
        <v>0</v>
      </c>
      <c r="AS911" s="1" t="e">
        <f t="shared" si="53"/>
        <v>#VALUE!</v>
      </c>
      <c r="AT911" s="1" t="e">
        <f t="shared" si="54"/>
        <v>#VALUE!</v>
      </c>
      <c r="AU911" s="1" t="e">
        <f t="shared" si="55"/>
        <v>#VALUE!</v>
      </c>
      <c r="AV911" s="21">
        <f t="shared" si="56"/>
        <v>0</v>
      </c>
      <c r="AW911" s="21" cm="1">
        <f t="array" ref="AW911">IF(L911="DATN",0,IF(L911="DA",IF(LEN(Q911)=0,0,0.2),IF(L911="TN",IF(H911="KSCQ",1,1.5), _xlfn.SWITCH(H911,"CN",1.5,"KSCQ",1.5,"CTTT",2,"HEDSPI",1.8,"Viet-Phap",1.8,"KSTN",1.8,"ThSKH",2,"ThSKT",2,"SIE",2,"LATS",2,"KSCLC",1.8,0))))</f>
        <v>0</v>
      </c>
      <c r="AX911" s="1">
        <f t="shared" si="57"/>
        <v>0</v>
      </c>
      <c r="AY911" s="1" t="b">
        <f t="shared" si="58"/>
        <v>1</v>
      </c>
      <c r="AZ911" s="1" t="e">
        <f t="shared" si="59"/>
        <v>#REF!</v>
      </c>
    </row>
    <row r="912" spans="32:52" ht="15.75" customHeight="1" x14ac:dyDescent="0.2">
      <c r="AF912" s="16">
        <f t="shared" si="45"/>
        <v>0</v>
      </c>
      <c r="AG912" s="17">
        <f t="shared" si="46"/>
        <v>1</v>
      </c>
      <c r="AH912" s="17" t="e">
        <f t="shared" si="47"/>
        <v>#VALUE!</v>
      </c>
      <c r="AI912" s="18" t="e">
        <f>IFERROR(IF(L912="DA",0,IF(L912="TN",VALUE(LEFT(RIGHT(F912,4),1)),IFERROR(VLOOKUP(C912,#REF!,3,0),VLOOKUP(VALUE(C912),#REF!,3,0))*AG912)),AM912+AN912+AO912)</f>
        <v>#VALUE!</v>
      </c>
      <c r="AJ912" s="18">
        <f t="shared" si="48"/>
        <v>0</v>
      </c>
      <c r="AK912" s="19">
        <f t="shared" si="49"/>
        <v>0</v>
      </c>
      <c r="AM912" s="4" t="e">
        <f t="shared" si="50"/>
        <v>#VALUE!</v>
      </c>
      <c r="AN912" s="4" t="e">
        <f t="shared" si="51"/>
        <v>#VALUE!</v>
      </c>
      <c r="AO912" s="1" t="e">
        <f t="shared" si="52"/>
        <v>#VALUE!</v>
      </c>
      <c r="AP912" s="20" t="e">
        <f>VLOOKUP(C912,#REF!,4,0)</f>
        <v>#REF!</v>
      </c>
      <c r="AQ912" s="1">
        <f>IFERROR(VLOOKUP(AF912,#REF!,6,0),IF(AJ912&gt;1,AJ912-1,AJ912))</f>
        <v>0</v>
      </c>
      <c r="AR912" s="1">
        <f>IFERROR(VLOOKUP(AF912,#REF!,24,0),0)</f>
        <v>0</v>
      </c>
      <c r="AS912" s="1" t="e">
        <f t="shared" si="53"/>
        <v>#VALUE!</v>
      </c>
      <c r="AT912" s="1" t="e">
        <f t="shared" si="54"/>
        <v>#VALUE!</v>
      </c>
      <c r="AU912" s="1" t="e">
        <f t="shared" si="55"/>
        <v>#VALUE!</v>
      </c>
      <c r="AV912" s="21">
        <f t="shared" si="56"/>
        <v>0</v>
      </c>
      <c r="AW912" s="21" cm="1">
        <f t="array" ref="AW912">IF(L912="DATN",0,IF(L912="DA",IF(LEN(Q912)=0,0,0.2),IF(L912="TN",IF(H912="KSCQ",1,1.5), _xlfn.SWITCH(H912,"CN",1.5,"KSCQ",1.5,"CTTT",2,"HEDSPI",1.8,"Viet-Phap",1.8,"KSTN",1.8,"ThSKH",2,"ThSKT",2,"SIE",2,"LATS",2,"KSCLC",1.8,0))))</f>
        <v>0</v>
      </c>
      <c r="AX912" s="1">
        <f t="shared" si="57"/>
        <v>0</v>
      </c>
      <c r="AY912" s="1" t="b">
        <f t="shared" si="58"/>
        <v>1</v>
      </c>
      <c r="AZ912" s="1" t="e">
        <f t="shared" si="59"/>
        <v>#REF!</v>
      </c>
    </row>
    <row r="913" spans="32:52" ht="15.75" customHeight="1" x14ac:dyDescent="0.2">
      <c r="AF913" s="16">
        <f t="shared" si="45"/>
        <v>0</v>
      </c>
      <c r="AG913" s="17">
        <f t="shared" si="46"/>
        <v>1</v>
      </c>
      <c r="AH913" s="17" t="e">
        <f t="shared" si="47"/>
        <v>#VALUE!</v>
      </c>
      <c r="AI913" s="18" t="e">
        <f>IFERROR(IF(L913="DA",0,IF(L913="TN",VALUE(LEFT(RIGHT(F913,4),1)),IFERROR(VLOOKUP(C913,#REF!,3,0),VLOOKUP(VALUE(C913),#REF!,3,0))*AG913)),AM913+AN913+AO913)</f>
        <v>#VALUE!</v>
      </c>
      <c r="AJ913" s="18">
        <f t="shared" si="48"/>
        <v>0</v>
      </c>
      <c r="AK913" s="19">
        <f t="shared" si="49"/>
        <v>0</v>
      </c>
      <c r="AM913" s="4" t="e">
        <f t="shared" si="50"/>
        <v>#VALUE!</v>
      </c>
      <c r="AN913" s="4" t="e">
        <f t="shared" si="51"/>
        <v>#VALUE!</v>
      </c>
      <c r="AO913" s="1" t="e">
        <f t="shared" si="52"/>
        <v>#VALUE!</v>
      </c>
      <c r="AP913" s="20" t="e">
        <f>VLOOKUP(C913,#REF!,4,0)</f>
        <v>#REF!</v>
      </c>
      <c r="AQ913" s="1">
        <f>IFERROR(VLOOKUP(AF913,#REF!,6,0),IF(AJ913&gt;1,AJ913-1,AJ913))</f>
        <v>0</v>
      </c>
      <c r="AR913" s="1">
        <f>IFERROR(VLOOKUP(AF913,#REF!,24,0),0)</f>
        <v>0</v>
      </c>
      <c r="AS913" s="1" t="e">
        <f t="shared" si="53"/>
        <v>#VALUE!</v>
      </c>
      <c r="AT913" s="1" t="e">
        <f t="shared" si="54"/>
        <v>#VALUE!</v>
      </c>
      <c r="AU913" s="1" t="e">
        <f t="shared" si="55"/>
        <v>#VALUE!</v>
      </c>
      <c r="AV913" s="21">
        <f t="shared" si="56"/>
        <v>0</v>
      </c>
      <c r="AW913" s="21" cm="1">
        <f t="array" ref="AW913">IF(L913="DATN",0,IF(L913="DA",IF(LEN(Q913)=0,0,0.2),IF(L913="TN",IF(H913="KSCQ",1,1.5), _xlfn.SWITCH(H913,"CN",1.5,"KSCQ",1.5,"CTTT",2,"HEDSPI",1.8,"Viet-Phap",1.8,"KSTN",1.8,"ThSKH",2,"ThSKT",2,"SIE",2,"LATS",2,"KSCLC",1.8,0))))</f>
        <v>0</v>
      </c>
      <c r="AX913" s="1">
        <f t="shared" si="57"/>
        <v>0</v>
      </c>
      <c r="AY913" s="1" t="b">
        <f t="shared" si="58"/>
        <v>1</v>
      </c>
      <c r="AZ913" s="1" t="e">
        <f t="shared" si="59"/>
        <v>#REF!</v>
      </c>
    </row>
    <row r="914" spans="32:52" ht="15.75" customHeight="1" x14ac:dyDescent="0.2">
      <c r="AF914" s="16">
        <f t="shared" si="45"/>
        <v>0</v>
      </c>
      <c r="AG914" s="17">
        <f t="shared" si="46"/>
        <v>1</v>
      </c>
      <c r="AH914" s="17" t="e">
        <f t="shared" si="47"/>
        <v>#VALUE!</v>
      </c>
      <c r="AI914" s="18" t="e">
        <f>IFERROR(IF(L914="DA",0,IF(L914="TN",VALUE(LEFT(RIGHT(F914,4),1)),IFERROR(VLOOKUP(C914,#REF!,3,0),VLOOKUP(VALUE(C914),#REF!,3,0))*AG914)),AM914+AN914+AO914)</f>
        <v>#VALUE!</v>
      </c>
      <c r="AJ914" s="18">
        <f t="shared" si="48"/>
        <v>0</v>
      </c>
      <c r="AK914" s="19">
        <f t="shared" si="49"/>
        <v>0</v>
      </c>
      <c r="AM914" s="4" t="e">
        <f t="shared" si="50"/>
        <v>#VALUE!</v>
      </c>
      <c r="AN914" s="4" t="e">
        <f t="shared" si="51"/>
        <v>#VALUE!</v>
      </c>
      <c r="AO914" s="1" t="e">
        <f t="shared" si="52"/>
        <v>#VALUE!</v>
      </c>
      <c r="AP914" s="20" t="e">
        <f>VLOOKUP(C914,#REF!,4,0)</f>
        <v>#REF!</v>
      </c>
      <c r="AQ914" s="1">
        <f>IFERROR(VLOOKUP(AF914,#REF!,6,0),IF(AJ914&gt;1,AJ914-1,AJ914))</f>
        <v>0</v>
      </c>
      <c r="AR914" s="1">
        <f>IFERROR(VLOOKUP(AF914,#REF!,24,0),0)</f>
        <v>0</v>
      </c>
      <c r="AS914" s="1" t="e">
        <f t="shared" si="53"/>
        <v>#VALUE!</v>
      </c>
      <c r="AT914" s="1" t="e">
        <f t="shared" si="54"/>
        <v>#VALUE!</v>
      </c>
      <c r="AU914" s="1" t="e">
        <f t="shared" si="55"/>
        <v>#VALUE!</v>
      </c>
      <c r="AV914" s="21">
        <f t="shared" si="56"/>
        <v>0</v>
      </c>
      <c r="AW914" s="21" cm="1">
        <f t="array" ref="AW914">IF(L914="DATN",0,IF(L914="DA",IF(LEN(Q914)=0,0,0.2),IF(L914="TN",IF(H914="KSCQ",1,1.5), _xlfn.SWITCH(H914,"CN",1.5,"KSCQ",1.5,"CTTT",2,"HEDSPI",1.8,"Viet-Phap",1.8,"KSTN",1.8,"ThSKH",2,"ThSKT",2,"SIE",2,"LATS",2,"KSCLC",1.8,0))))</f>
        <v>0</v>
      </c>
      <c r="AX914" s="1">
        <f t="shared" si="57"/>
        <v>0</v>
      </c>
      <c r="AY914" s="1" t="b">
        <f t="shared" si="58"/>
        <v>1</v>
      </c>
      <c r="AZ914" s="1" t="e">
        <f t="shared" si="59"/>
        <v>#REF!</v>
      </c>
    </row>
    <row r="915" spans="32:52" ht="15.75" customHeight="1" x14ac:dyDescent="0.2">
      <c r="AF915" s="16">
        <f t="shared" si="45"/>
        <v>0</v>
      </c>
      <c r="AG915" s="17">
        <f t="shared" si="46"/>
        <v>1</v>
      </c>
      <c r="AH915" s="17" t="e">
        <f t="shared" si="47"/>
        <v>#VALUE!</v>
      </c>
      <c r="AI915" s="18" t="e">
        <f>IFERROR(IF(L915="DA",0,IF(L915="TN",VALUE(LEFT(RIGHT(F915,4),1)),IFERROR(VLOOKUP(C915,#REF!,3,0),VLOOKUP(VALUE(C915),#REF!,3,0))*AG915)),AM915+AN915+AO915)</f>
        <v>#VALUE!</v>
      </c>
      <c r="AJ915" s="18">
        <f t="shared" si="48"/>
        <v>0</v>
      </c>
      <c r="AK915" s="19">
        <f t="shared" si="49"/>
        <v>0</v>
      </c>
      <c r="AM915" s="4" t="e">
        <f t="shared" si="50"/>
        <v>#VALUE!</v>
      </c>
      <c r="AN915" s="4" t="e">
        <f t="shared" si="51"/>
        <v>#VALUE!</v>
      </c>
      <c r="AO915" s="1" t="e">
        <f t="shared" si="52"/>
        <v>#VALUE!</v>
      </c>
      <c r="AP915" s="20" t="e">
        <f>VLOOKUP(C915,#REF!,4,0)</f>
        <v>#REF!</v>
      </c>
      <c r="AQ915" s="1">
        <f>IFERROR(VLOOKUP(AF915,#REF!,6,0),IF(AJ915&gt;1,AJ915-1,AJ915))</f>
        <v>0</v>
      </c>
      <c r="AR915" s="1">
        <f>IFERROR(VLOOKUP(AF915,#REF!,24,0),0)</f>
        <v>0</v>
      </c>
      <c r="AS915" s="1" t="e">
        <f t="shared" si="53"/>
        <v>#VALUE!</v>
      </c>
      <c r="AT915" s="1" t="e">
        <f t="shared" si="54"/>
        <v>#VALUE!</v>
      </c>
      <c r="AU915" s="1" t="e">
        <f t="shared" si="55"/>
        <v>#VALUE!</v>
      </c>
      <c r="AV915" s="21">
        <f t="shared" si="56"/>
        <v>0</v>
      </c>
      <c r="AW915" s="21" cm="1">
        <f t="array" ref="AW915">IF(L915="DATN",0,IF(L915="DA",IF(LEN(Q915)=0,0,0.2),IF(L915="TN",IF(H915="KSCQ",1,1.5), _xlfn.SWITCH(H915,"CN",1.5,"KSCQ",1.5,"CTTT",2,"HEDSPI",1.8,"Viet-Phap",1.8,"KSTN",1.8,"ThSKH",2,"ThSKT",2,"SIE",2,"LATS",2,"KSCLC",1.8,0))))</f>
        <v>0</v>
      </c>
      <c r="AX915" s="1">
        <f t="shared" si="57"/>
        <v>0</v>
      </c>
      <c r="AY915" s="1" t="b">
        <f t="shared" si="58"/>
        <v>1</v>
      </c>
      <c r="AZ915" s="1" t="e">
        <f t="shared" si="59"/>
        <v>#REF!</v>
      </c>
    </row>
    <row r="916" spans="32:52" ht="15.75" customHeight="1" x14ac:dyDescent="0.2">
      <c r="AF916" s="16">
        <f t="shared" si="45"/>
        <v>0</v>
      </c>
      <c r="AG916" s="17">
        <f t="shared" si="46"/>
        <v>1</v>
      </c>
      <c r="AH916" s="17" t="e">
        <f t="shared" si="47"/>
        <v>#VALUE!</v>
      </c>
      <c r="AI916" s="18" t="e">
        <f>IFERROR(IF(L916="DA",0,IF(L916="TN",VALUE(LEFT(RIGHT(F916,4),1)),IFERROR(VLOOKUP(C916,#REF!,3,0),VLOOKUP(VALUE(C916),#REF!,3,0))*AG916)),AM916+AN916+AO916)</f>
        <v>#VALUE!</v>
      </c>
      <c r="AJ916" s="18">
        <f t="shared" si="48"/>
        <v>0</v>
      </c>
      <c r="AK916" s="19">
        <f t="shared" si="49"/>
        <v>0</v>
      </c>
      <c r="AM916" s="4" t="e">
        <f t="shared" si="50"/>
        <v>#VALUE!</v>
      </c>
      <c r="AN916" s="4" t="e">
        <f t="shared" si="51"/>
        <v>#VALUE!</v>
      </c>
      <c r="AO916" s="1" t="e">
        <f t="shared" si="52"/>
        <v>#VALUE!</v>
      </c>
      <c r="AP916" s="20" t="e">
        <f>VLOOKUP(C916,#REF!,4,0)</f>
        <v>#REF!</v>
      </c>
      <c r="AQ916" s="1">
        <f>IFERROR(VLOOKUP(AF916,#REF!,6,0),IF(AJ916&gt;1,AJ916-1,AJ916))</f>
        <v>0</v>
      </c>
      <c r="AR916" s="1">
        <f>IFERROR(VLOOKUP(AF916,#REF!,24,0),0)</f>
        <v>0</v>
      </c>
      <c r="AS916" s="1" t="e">
        <f t="shared" si="53"/>
        <v>#VALUE!</v>
      </c>
      <c r="AT916" s="1" t="e">
        <f t="shared" si="54"/>
        <v>#VALUE!</v>
      </c>
      <c r="AU916" s="1" t="e">
        <f t="shared" si="55"/>
        <v>#VALUE!</v>
      </c>
      <c r="AV916" s="21">
        <f t="shared" si="56"/>
        <v>0</v>
      </c>
      <c r="AW916" s="21" cm="1">
        <f t="array" ref="AW916">IF(L916="DATN",0,IF(L916="DA",IF(LEN(Q916)=0,0,0.2),IF(L916="TN",IF(H916="KSCQ",1,1.5), _xlfn.SWITCH(H916,"CN",1.5,"KSCQ",1.5,"CTTT",2,"HEDSPI",1.8,"Viet-Phap",1.8,"KSTN",1.8,"ThSKH",2,"ThSKT",2,"SIE",2,"LATS",2,"KSCLC",1.8,0))))</f>
        <v>0</v>
      </c>
      <c r="AX916" s="1">
        <f t="shared" si="57"/>
        <v>0</v>
      </c>
      <c r="AY916" s="1" t="b">
        <f t="shared" si="58"/>
        <v>1</v>
      </c>
      <c r="AZ916" s="1" t="e">
        <f t="shared" si="59"/>
        <v>#REF!</v>
      </c>
    </row>
    <row r="917" spans="32:52" ht="15.75" customHeight="1" x14ac:dyDescent="0.2">
      <c r="AF917" s="16">
        <f t="shared" si="45"/>
        <v>0</v>
      </c>
      <c r="AG917" s="17">
        <f t="shared" si="46"/>
        <v>1</v>
      </c>
      <c r="AH917" s="17" t="e">
        <f t="shared" si="47"/>
        <v>#VALUE!</v>
      </c>
      <c r="AI917" s="18" t="e">
        <f>IFERROR(IF(L917="DA",0,IF(L917="TN",VALUE(LEFT(RIGHT(F917,4),1)),IFERROR(VLOOKUP(C917,#REF!,3,0),VLOOKUP(VALUE(C917),#REF!,3,0))*AG917)),AM917+AN917+AO917)</f>
        <v>#VALUE!</v>
      </c>
      <c r="AJ917" s="18">
        <f t="shared" si="48"/>
        <v>0</v>
      </c>
      <c r="AK917" s="19">
        <f t="shared" si="49"/>
        <v>0</v>
      </c>
      <c r="AM917" s="4" t="e">
        <f t="shared" si="50"/>
        <v>#VALUE!</v>
      </c>
      <c r="AN917" s="4" t="e">
        <f t="shared" si="51"/>
        <v>#VALUE!</v>
      </c>
      <c r="AO917" s="1" t="e">
        <f t="shared" si="52"/>
        <v>#VALUE!</v>
      </c>
      <c r="AP917" s="20" t="e">
        <f>VLOOKUP(C917,#REF!,4,0)</f>
        <v>#REF!</v>
      </c>
      <c r="AQ917" s="1">
        <f>IFERROR(VLOOKUP(AF917,#REF!,6,0),IF(AJ917&gt;1,AJ917-1,AJ917))</f>
        <v>0</v>
      </c>
      <c r="AR917" s="1">
        <f>IFERROR(VLOOKUP(AF917,#REF!,24,0),0)</f>
        <v>0</v>
      </c>
      <c r="AS917" s="1" t="e">
        <f t="shared" si="53"/>
        <v>#VALUE!</v>
      </c>
      <c r="AT917" s="1" t="e">
        <f t="shared" si="54"/>
        <v>#VALUE!</v>
      </c>
      <c r="AU917" s="1" t="e">
        <f t="shared" si="55"/>
        <v>#VALUE!</v>
      </c>
      <c r="AV917" s="21">
        <f t="shared" si="56"/>
        <v>0</v>
      </c>
      <c r="AW917" s="21" cm="1">
        <f t="array" ref="AW917">IF(L917="DATN",0,IF(L917="DA",IF(LEN(Q917)=0,0,0.2),IF(L917="TN",IF(H917="KSCQ",1,1.5), _xlfn.SWITCH(H917,"CN",1.5,"KSCQ",1.5,"CTTT",2,"HEDSPI",1.8,"Viet-Phap",1.8,"KSTN",1.8,"ThSKH",2,"ThSKT",2,"SIE",2,"LATS",2,"KSCLC",1.8,0))))</f>
        <v>0</v>
      </c>
      <c r="AX917" s="1">
        <f t="shared" si="57"/>
        <v>0</v>
      </c>
      <c r="AY917" s="1" t="b">
        <f t="shared" si="58"/>
        <v>1</v>
      </c>
      <c r="AZ917" s="1" t="e">
        <f t="shared" si="59"/>
        <v>#REF!</v>
      </c>
    </row>
    <row r="918" spans="32:52" ht="15.75" customHeight="1" x14ac:dyDescent="0.2">
      <c r="AF918" s="16">
        <f t="shared" si="45"/>
        <v>0</v>
      </c>
      <c r="AG918" s="17">
        <f t="shared" si="46"/>
        <v>1</v>
      </c>
      <c r="AH918" s="17" t="e">
        <f t="shared" si="47"/>
        <v>#VALUE!</v>
      </c>
      <c r="AI918" s="18" t="e">
        <f>IFERROR(IF(L918="DA",0,IF(L918="TN",VALUE(LEFT(RIGHT(F918,4),1)),IFERROR(VLOOKUP(C918,#REF!,3,0),VLOOKUP(VALUE(C918),#REF!,3,0))*AG918)),AM918+AN918+AO918)</f>
        <v>#VALUE!</v>
      </c>
      <c r="AJ918" s="18">
        <f t="shared" si="48"/>
        <v>0</v>
      </c>
      <c r="AK918" s="19">
        <f t="shared" si="49"/>
        <v>0</v>
      </c>
      <c r="AM918" s="4" t="e">
        <f t="shared" si="50"/>
        <v>#VALUE!</v>
      </c>
      <c r="AN918" s="4" t="e">
        <f t="shared" si="51"/>
        <v>#VALUE!</v>
      </c>
      <c r="AO918" s="1" t="e">
        <f t="shared" si="52"/>
        <v>#VALUE!</v>
      </c>
      <c r="AP918" s="20" t="e">
        <f>VLOOKUP(C918,#REF!,4,0)</f>
        <v>#REF!</v>
      </c>
      <c r="AQ918" s="1">
        <f>IFERROR(VLOOKUP(AF918,#REF!,6,0),IF(AJ918&gt;1,AJ918-1,AJ918))</f>
        <v>0</v>
      </c>
      <c r="AR918" s="1">
        <f>IFERROR(VLOOKUP(AF918,#REF!,24,0),0)</f>
        <v>0</v>
      </c>
      <c r="AS918" s="1" t="e">
        <f t="shared" si="53"/>
        <v>#VALUE!</v>
      </c>
      <c r="AT918" s="1" t="e">
        <f t="shared" si="54"/>
        <v>#VALUE!</v>
      </c>
      <c r="AU918" s="1" t="e">
        <f t="shared" si="55"/>
        <v>#VALUE!</v>
      </c>
      <c r="AV918" s="21">
        <f t="shared" si="56"/>
        <v>0</v>
      </c>
      <c r="AW918" s="21" cm="1">
        <f t="array" ref="AW918">IF(L918="DATN",0,IF(L918="DA",IF(LEN(Q918)=0,0,0.2),IF(L918="TN",IF(H918="KSCQ",1,1.5), _xlfn.SWITCH(H918,"CN",1.5,"KSCQ",1.5,"CTTT",2,"HEDSPI",1.8,"Viet-Phap",1.8,"KSTN",1.8,"ThSKH",2,"ThSKT",2,"SIE",2,"LATS",2,"KSCLC",1.8,0))))</f>
        <v>0</v>
      </c>
      <c r="AX918" s="1">
        <f t="shared" si="57"/>
        <v>0</v>
      </c>
      <c r="AY918" s="1" t="b">
        <f t="shared" si="58"/>
        <v>1</v>
      </c>
      <c r="AZ918" s="1" t="e">
        <f t="shared" si="59"/>
        <v>#REF!</v>
      </c>
    </row>
    <row r="919" spans="32:52" ht="15.75" customHeight="1" x14ac:dyDescent="0.2">
      <c r="AF919" s="16">
        <f t="shared" si="45"/>
        <v>0</v>
      </c>
      <c r="AG919" s="17">
        <f t="shared" si="46"/>
        <v>1</v>
      </c>
      <c r="AH919" s="17" t="e">
        <f t="shared" si="47"/>
        <v>#VALUE!</v>
      </c>
      <c r="AI919" s="18" t="e">
        <f>IFERROR(IF(L919="DA",0,IF(L919="TN",VALUE(LEFT(RIGHT(F919,4),1)),IFERROR(VLOOKUP(C919,#REF!,3,0),VLOOKUP(VALUE(C919),#REF!,3,0))*AG919)),AM919+AN919+AO919)</f>
        <v>#VALUE!</v>
      </c>
      <c r="AJ919" s="18">
        <f t="shared" si="48"/>
        <v>0</v>
      </c>
      <c r="AK919" s="19">
        <f t="shared" si="49"/>
        <v>0</v>
      </c>
      <c r="AM919" s="4" t="e">
        <f t="shared" si="50"/>
        <v>#VALUE!</v>
      </c>
      <c r="AN919" s="4" t="e">
        <f t="shared" si="51"/>
        <v>#VALUE!</v>
      </c>
      <c r="AO919" s="1" t="e">
        <f t="shared" si="52"/>
        <v>#VALUE!</v>
      </c>
      <c r="AP919" s="20" t="e">
        <f>VLOOKUP(C919,#REF!,4,0)</f>
        <v>#REF!</v>
      </c>
      <c r="AQ919" s="1">
        <f>IFERROR(VLOOKUP(AF919,#REF!,6,0),IF(AJ919&gt;1,AJ919-1,AJ919))</f>
        <v>0</v>
      </c>
      <c r="AR919" s="1">
        <f>IFERROR(VLOOKUP(AF919,#REF!,24,0),0)</f>
        <v>0</v>
      </c>
      <c r="AS919" s="1" t="e">
        <f t="shared" si="53"/>
        <v>#VALUE!</v>
      </c>
      <c r="AT919" s="1" t="e">
        <f t="shared" si="54"/>
        <v>#VALUE!</v>
      </c>
      <c r="AU919" s="1" t="e">
        <f t="shared" si="55"/>
        <v>#VALUE!</v>
      </c>
      <c r="AV919" s="21">
        <f t="shared" si="56"/>
        <v>0</v>
      </c>
      <c r="AW919" s="21" cm="1">
        <f t="array" ref="AW919">IF(L919="DATN",0,IF(L919="DA",IF(LEN(Q919)=0,0,0.2),IF(L919="TN",IF(H919="KSCQ",1,1.5), _xlfn.SWITCH(H919,"CN",1.5,"KSCQ",1.5,"CTTT",2,"HEDSPI",1.8,"Viet-Phap",1.8,"KSTN",1.8,"ThSKH",2,"ThSKT",2,"SIE",2,"LATS",2,"KSCLC",1.8,0))))</f>
        <v>0</v>
      </c>
      <c r="AX919" s="1">
        <f t="shared" si="57"/>
        <v>0</v>
      </c>
      <c r="AY919" s="1" t="b">
        <f t="shared" si="58"/>
        <v>1</v>
      </c>
      <c r="AZ919" s="1" t="e">
        <f t="shared" si="59"/>
        <v>#REF!</v>
      </c>
    </row>
    <row r="920" spans="32:52" ht="15.75" customHeight="1" x14ac:dyDescent="0.2">
      <c r="AF920" s="16">
        <f t="shared" si="45"/>
        <v>0</v>
      </c>
      <c r="AG920" s="17">
        <f t="shared" si="46"/>
        <v>1</v>
      </c>
      <c r="AH920" s="17" t="e">
        <f t="shared" si="47"/>
        <v>#VALUE!</v>
      </c>
      <c r="AI920" s="18" t="e">
        <f>IFERROR(IF(L920="DA",0,IF(L920="TN",VALUE(LEFT(RIGHT(F920,4),1)),IFERROR(VLOOKUP(C920,#REF!,3,0),VLOOKUP(VALUE(C920),#REF!,3,0))*AG920)),AM920+AN920+AO920)</f>
        <v>#VALUE!</v>
      </c>
      <c r="AJ920" s="18">
        <f t="shared" si="48"/>
        <v>0</v>
      </c>
      <c r="AK920" s="19">
        <f t="shared" si="49"/>
        <v>0</v>
      </c>
      <c r="AM920" s="4" t="e">
        <f t="shared" si="50"/>
        <v>#VALUE!</v>
      </c>
      <c r="AN920" s="4" t="e">
        <f t="shared" si="51"/>
        <v>#VALUE!</v>
      </c>
      <c r="AO920" s="1" t="e">
        <f t="shared" si="52"/>
        <v>#VALUE!</v>
      </c>
      <c r="AP920" s="20" t="e">
        <f>VLOOKUP(C920,#REF!,4,0)</f>
        <v>#REF!</v>
      </c>
      <c r="AQ920" s="1">
        <f>IFERROR(VLOOKUP(AF920,#REF!,6,0),IF(AJ920&gt;1,AJ920-1,AJ920))</f>
        <v>0</v>
      </c>
      <c r="AR920" s="1">
        <f>IFERROR(VLOOKUP(AF920,#REF!,24,0),0)</f>
        <v>0</v>
      </c>
      <c r="AS920" s="1" t="e">
        <f t="shared" si="53"/>
        <v>#VALUE!</v>
      </c>
      <c r="AT920" s="1" t="e">
        <f t="shared" si="54"/>
        <v>#VALUE!</v>
      </c>
      <c r="AU920" s="1" t="e">
        <f t="shared" si="55"/>
        <v>#VALUE!</v>
      </c>
      <c r="AV920" s="21">
        <f t="shared" si="56"/>
        <v>0</v>
      </c>
      <c r="AW920" s="21" cm="1">
        <f t="array" ref="AW920">IF(L920="DATN",0,IF(L920="DA",IF(LEN(Q920)=0,0,0.2),IF(L920="TN",IF(H920="KSCQ",1,1.5), _xlfn.SWITCH(H920,"CN",1.5,"KSCQ",1.5,"CTTT",2,"HEDSPI",1.8,"Viet-Phap",1.8,"KSTN",1.8,"ThSKH",2,"ThSKT",2,"SIE",2,"LATS",2,"KSCLC",1.8,0))))</f>
        <v>0</v>
      </c>
      <c r="AX920" s="1">
        <f t="shared" si="57"/>
        <v>0</v>
      </c>
      <c r="AY920" s="1" t="b">
        <f t="shared" si="58"/>
        <v>1</v>
      </c>
      <c r="AZ920" s="1" t="e">
        <f t="shared" si="59"/>
        <v>#REF!</v>
      </c>
    </row>
    <row r="921" spans="32:52" ht="15.75" customHeight="1" x14ac:dyDescent="0.2">
      <c r="AF921" s="16">
        <f t="shared" si="45"/>
        <v>0</v>
      </c>
      <c r="AG921" s="17">
        <f t="shared" si="46"/>
        <v>1</v>
      </c>
      <c r="AH921" s="17" t="e">
        <f t="shared" si="47"/>
        <v>#VALUE!</v>
      </c>
      <c r="AI921" s="18" t="e">
        <f>IFERROR(IF(L921="DA",0,IF(L921="TN",VALUE(LEFT(RIGHT(F921,4),1)),IFERROR(VLOOKUP(C921,#REF!,3,0),VLOOKUP(VALUE(C921),#REF!,3,0))*AG921)),AM921+AN921+AO921)</f>
        <v>#VALUE!</v>
      </c>
      <c r="AJ921" s="18">
        <f t="shared" si="48"/>
        <v>0</v>
      </c>
      <c r="AK921" s="19">
        <f t="shared" si="49"/>
        <v>0</v>
      </c>
      <c r="AM921" s="4" t="e">
        <f t="shared" si="50"/>
        <v>#VALUE!</v>
      </c>
      <c r="AN921" s="4" t="e">
        <f t="shared" si="51"/>
        <v>#VALUE!</v>
      </c>
      <c r="AO921" s="1" t="e">
        <f t="shared" si="52"/>
        <v>#VALUE!</v>
      </c>
      <c r="AP921" s="20" t="e">
        <f>VLOOKUP(C921,#REF!,4,0)</f>
        <v>#REF!</v>
      </c>
      <c r="AQ921" s="1">
        <f>IFERROR(VLOOKUP(AF921,#REF!,6,0),IF(AJ921&gt;1,AJ921-1,AJ921))</f>
        <v>0</v>
      </c>
      <c r="AR921" s="1">
        <f>IFERROR(VLOOKUP(AF921,#REF!,24,0),0)</f>
        <v>0</v>
      </c>
      <c r="AS921" s="1" t="e">
        <f t="shared" si="53"/>
        <v>#VALUE!</v>
      </c>
      <c r="AT921" s="1" t="e">
        <f t="shared" si="54"/>
        <v>#VALUE!</v>
      </c>
      <c r="AU921" s="1" t="e">
        <f t="shared" si="55"/>
        <v>#VALUE!</v>
      </c>
      <c r="AV921" s="21">
        <f t="shared" si="56"/>
        <v>0</v>
      </c>
      <c r="AW921" s="21" cm="1">
        <f t="array" ref="AW921">IF(L921="DATN",0,IF(L921="DA",IF(LEN(Q921)=0,0,0.2),IF(L921="TN",IF(H921="KSCQ",1,1.5), _xlfn.SWITCH(H921,"CN",1.5,"KSCQ",1.5,"CTTT",2,"HEDSPI",1.8,"Viet-Phap",1.8,"KSTN",1.8,"ThSKH",2,"ThSKT",2,"SIE",2,"LATS",2,"KSCLC",1.8,0))))</f>
        <v>0</v>
      </c>
      <c r="AX921" s="1">
        <f t="shared" si="57"/>
        <v>0</v>
      </c>
      <c r="AY921" s="1" t="b">
        <f t="shared" si="58"/>
        <v>1</v>
      </c>
      <c r="AZ921" s="1" t="e">
        <f t="shared" si="59"/>
        <v>#REF!</v>
      </c>
    </row>
    <row r="922" spans="32:52" ht="15.75" customHeight="1" x14ac:dyDescent="0.2">
      <c r="AF922" s="16">
        <f t="shared" si="45"/>
        <v>0</v>
      </c>
      <c r="AG922" s="17">
        <f t="shared" si="46"/>
        <v>1</v>
      </c>
      <c r="AH922" s="17" t="e">
        <f t="shared" si="47"/>
        <v>#VALUE!</v>
      </c>
      <c r="AI922" s="18" t="e">
        <f>IFERROR(IF(L922="DA",0,IF(L922="TN",VALUE(LEFT(RIGHT(F922,4),1)),IFERROR(VLOOKUP(C922,#REF!,3,0),VLOOKUP(VALUE(C922),#REF!,3,0))*AG922)),AM922+AN922+AO922)</f>
        <v>#VALUE!</v>
      </c>
      <c r="AJ922" s="18">
        <f t="shared" si="48"/>
        <v>0</v>
      </c>
      <c r="AK922" s="19">
        <f t="shared" si="49"/>
        <v>0</v>
      </c>
      <c r="AM922" s="4" t="e">
        <f t="shared" si="50"/>
        <v>#VALUE!</v>
      </c>
      <c r="AN922" s="4" t="e">
        <f t="shared" si="51"/>
        <v>#VALUE!</v>
      </c>
      <c r="AO922" s="1" t="e">
        <f t="shared" si="52"/>
        <v>#VALUE!</v>
      </c>
      <c r="AP922" s="20" t="e">
        <f>VLOOKUP(C922,#REF!,4,0)</f>
        <v>#REF!</v>
      </c>
      <c r="AQ922" s="1">
        <f>IFERROR(VLOOKUP(AF922,#REF!,6,0),IF(AJ922&gt;1,AJ922-1,AJ922))</f>
        <v>0</v>
      </c>
      <c r="AR922" s="1">
        <f>IFERROR(VLOOKUP(AF922,#REF!,24,0),0)</f>
        <v>0</v>
      </c>
      <c r="AS922" s="1" t="e">
        <f t="shared" si="53"/>
        <v>#VALUE!</v>
      </c>
      <c r="AT922" s="1" t="e">
        <f t="shared" si="54"/>
        <v>#VALUE!</v>
      </c>
      <c r="AU922" s="1" t="e">
        <f t="shared" si="55"/>
        <v>#VALUE!</v>
      </c>
      <c r="AV922" s="21">
        <f t="shared" si="56"/>
        <v>0</v>
      </c>
      <c r="AW922" s="21" cm="1">
        <f t="array" ref="AW922">IF(L922="DATN",0,IF(L922="DA",IF(LEN(Q922)=0,0,0.2),IF(L922="TN",IF(H922="KSCQ",1,1.5), _xlfn.SWITCH(H922,"CN",1.5,"KSCQ",1.5,"CTTT",2,"HEDSPI",1.8,"Viet-Phap",1.8,"KSTN",1.8,"ThSKH",2,"ThSKT",2,"SIE",2,"LATS",2,"KSCLC",1.8,0))))</f>
        <v>0</v>
      </c>
      <c r="AX922" s="1">
        <f t="shared" si="57"/>
        <v>0</v>
      </c>
      <c r="AY922" s="1" t="b">
        <f t="shared" si="58"/>
        <v>1</v>
      </c>
      <c r="AZ922" s="1" t="e">
        <f t="shared" si="59"/>
        <v>#REF!</v>
      </c>
    </row>
    <row r="923" spans="32:52" ht="15.75" customHeight="1" x14ac:dyDescent="0.2">
      <c r="AF923" s="16">
        <f t="shared" si="45"/>
        <v>0</v>
      </c>
      <c r="AG923" s="17">
        <f t="shared" si="46"/>
        <v>1</v>
      </c>
      <c r="AH923" s="17" t="e">
        <f t="shared" si="47"/>
        <v>#VALUE!</v>
      </c>
      <c r="AI923" s="18" t="e">
        <f>IFERROR(IF(L923="DA",0,IF(L923="TN",VALUE(LEFT(RIGHT(F923,4),1)),IFERROR(VLOOKUP(C923,#REF!,3,0),VLOOKUP(VALUE(C923),#REF!,3,0))*AG923)),AM923+AN923+AO923)</f>
        <v>#VALUE!</v>
      </c>
      <c r="AJ923" s="18">
        <f t="shared" si="48"/>
        <v>0</v>
      </c>
      <c r="AK923" s="19">
        <f t="shared" si="49"/>
        <v>0</v>
      </c>
      <c r="AM923" s="4" t="e">
        <f t="shared" si="50"/>
        <v>#VALUE!</v>
      </c>
      <c r="AN923" s="4" t="e">
        <f t="shared" si="51"/>
        <v>#VALUE!</v>
      </c>
      <c r="AO923" s="1" t="e">
        <f t="shared" si="52"/>
        <v>#VALUE!</v>
      </c>
      <c r="AP923" s="20" t="e">
        <f>VLOOKUP(C923,#REF!,4,0)</f>
        <v>#REF!</v>
      </c>
      <c r="AQ923" s="1">
        <f>IFERROR(VLOOKUP(AF923,#REF!,6,0),IF(AJ923&gt;1,AJ923-1,AJ923))</f>
        <v>0</v>
      </c>
      <c r="AR923" s="1">
        <f>IFERROR(VLOOKUP(AF923,#REF!,24,0),0)</f>
        <v>0</v>
      </c>
      <c r="AS923" s="1" t="e">
        <f t="shared" si="53"/>
        <v>#VALUE!</v>
      </c>
      <c r="AT923" s="1" t="e">
        <f t="shared" si="54"/>
        <v>#VALUE!</v>
      </c>
      <c r="AU923" s="1" t="e">
        <f t="shared" si="55"/>
        <v>#VALUE!</v>
      </c>
      <c r="AV923" s="21">
        <f t="shared" si="56"/>
        <v>0</v>
      </c>
      <c r="AW923" s="21" cm="1">
        <f t="array" ref="AW923">IF(L923="DATN",0,IF(L923="DA",IF(LEN(Q923)=0,0,0.2),IF(L923="TN",IF(H923="KSCQ",1,1.5), _xlfn.SWITCH(H923,"CN",1.5,"KSCQ",1.5,"CTTT",2,"HEDSPI",1.8,"Viet-Phap",1.8,"KSTN",1.8,"ThSKH",2,"ThSKT",2,"SIE",2,"LATS",2,"KSCLC",1.8,0))))</f>
        <v>0</v>
      </c>
      <c r="AX923" s="1">
        <f t="shared" si="57"/>
        <v>0</v>
      </c>
      <c r="AY923" s="1" t="b">
        <f t="shared" si="58"/>
        <v>1</v>
      </c>
      <c r="AZ923" s="1" t="e">
        <f t="shared" si="59"/>
        <v>#REF!</v>
      </c>
    </row>
    <row r="924" spans="32:52" ht="15.75" customHeight="1" x14ac:dyDescent="0.2">
      <c r="AF924" s="16">
        <f t="shared" si="45"/>
        <v>0</v>
      </c>
      <c r="AG924" s="17">
        <f t="shared" si="46"/>
        <v>1</v>
      </c>
      <c r="AH924" s="17" t="e">
        <f t="shared" si="47"/>
        <v>#VALUE!</v>
      </c>
      <c r="AI924" s="18" t="e">
        <f>IFERROR(IF(L924="DA",0,IF(L924="TN",VALUE(LEFT(RIGHT(F924,4),1)),IFERROR(VLOOKUP(C924,#REF!,3,0),VLOOKUP(VALUE(C924),#REF!,3,0))*AG924)),AM924+AN924+AO924)</f>
        <v>#VALUE!</v>
      </c>
      <c r="AJ924" s="18">
        <f t="shared" si="48"/>
        <v>0</v>
      </c>
      <c r="AK924" s="19">
        <f t="shared" si="49"/>
        <v>0</v>
      </c>
      <c r="AM924" s="4" t="e">
        <f t="shared" si="50"/>
        <v>#VALUE!</v>
      </c>
      <c r="AN924" s="4" t="e">
        <f t="shared" si="51"/>
        <v>#VALUE!</v>
      </c>
      <c r="AO924" s="1" t="e">
        <f t="shared" si="52"/>
        <v>#VALUE!</v>
      </c>
      <c r="AP924" s="20" t="e">
        <f>VLOOKUP(C924,#REF!,4,0)</f>
        <v>#REF!</v>
      </c>
      <c r="AQ924" s="1">
        <f>IFERROR(VLOOKUP(AF924,#REF!,6,0),IF(AJ924&gt;1,AJ924-1,AJ924))</f>
        <v>0</v>
      </c>
      <c r="AR924" s="1">
        <f>IFERROR(VLOOKUP(AF924,#REF!,24,0),0)</f>
        <v>0</v>
      </c>
      <c r="AS924" s="1" t="e">
        <f t="shared" si="53"/>
        <v>#VALUE!</v>
      </c>
      <c r="AT924" s="1" t="e">
        <f t="shared" si="54"/>
        <v>#VALUE!</v>
      </c>
      <c r="AU924" s="1" t="e">
        <f t="shared" si="55"/>
        <v>#VALUE!</v>
      </c>
      <c r="AV924" s="21">
        <f t="shared" si="56"/>
        <v>0</v>
      </c>
      <c r="AW924" s="21" cm="1">
        <f t="array" ref="AW924">IF(L924="DATN",0,IF(L924="DA",IF(LEN(Q924)=0,0,0.2),IF(L924="TN",IF(H924="KSCQ",1,1.5), _xlfn.SWITCH(H924,"CN",1.5,"KSCQ",1.5,"CTTT",2,"HEDSPI",1.8,"Viet-Phap",1.8,"KSTN",1.8,"ThSKH",2,"ThSKT",2,"SIE",2,"LATS",2,"KSCLC",1.8,0))))</f>
        <v>0</v>
      </c>
      <c r="AX924" s="1">
        <f t="shared" si="57"/>
        <v>0</v>
      </c>
      <c r="AY924" s="1" t="b">
        <f t="shared" si="58"/>
        <v>1</v>
      </c>
      <c r="AZ924" s="1" t="e">
        <f t="shared" si="59"/>
        <v>#REF!</v>
      </c>
    </row>
    <row r="925" spans="32:52" ht="15.75" customHeight="1" x14ac:dyDescent="0.2">
      <c r="AF925" s="16">
        <f t="shared" si="45"/>
        <v>0</v>
      </c>
      <c r="AG925" s="17">
        <f t="shared" si="46"/>
        <v>1</v>
      </c>
      <c r="AH925" s="17" t="e">
        <f t="shared" si="47"/>
        <v>#VALUE!</v>
      </c>
      <c r="AI925" s="18" t="e">
        <f>IFERROR(IF(L925="DA",0,IF(L925="TN",VALUE(LEFT(RIGHT(F925,4),1)),IFERROR(VLOOKUP(C925,#REF!,3,0),VLOOKUP(VALUE(C925),#REF!,3,0))*AG925)),AM925+AN925+AO925)</f>
        <v>#VALUE!</v>
      </c>
      <c r="AJ925" s="18">
        <f t="shared" si="48"/>
        <v>0</v>
      </c>
      <c r="AK925" s="19">
        <f t="shared" si="49"/>
        <v>0</v>
      </c>
      <c r="AM925" s="4" t="e">
        <f t="shared" si="50"/>
        <v>#VALUE!</v>
      </c>
      <c r="AN925" s="4" t="e">
        <f t="shared" si="51"/>
        <v>#VALUE!</v>
      </c>
      <c r="AO925" s="1" t="e">
        <f t="shared" si="52"/>
        <v>#VALUE!</v>
      </c>
      <c r="AP925" s="20" t="e">
        <f>VLOOKUP(C925,#REF!,4,0)</f>
        <v>#REF!</v>
      </c>
      <c r="AQ925" s="1">
        <f>IFERROR(VLOOKUP(AF925,#REF!,6,0),IF(AJ925&gt;1,AJ925-1,AJ925))</f>
        <v>0</v>
      </c>
      <c r="AR925" s="1">
        <f>IFERROR(VLOOKUP(AF925,#REF!,24,0),0)</f>
        <v>0</v>
      </c>
      <c r="AS925" s="1" t="e">
        <f t="shared" si="53"/>
        <v>#VALUE!</v>
      </c>
      <c r="AT925" s="1" t="e">
        <f t="shared" si="54"/>
        <v>#VALUE!</v>
      </c>
      <c r="AU925" s="1" t="e">
        <f t="shared" si="55"/>
        <v>#VALUE!</v>
      </c>
      <c r="AV925" s="21">
        <f t="shared" si="56"/>
        <v>0</v>
      </c>
      <c r="AW925" s="21" cm="1">
        <f t="array" ref="AW925">IF(L925="DATN",0,IF(L925="DA",IF(LEN(Q925)=0,0,0.2),IF(L925="TN",IF(H925="KSCQ",1,1.5), _xlfn.SWITCH(H925,"CN",1.5,"KSCQ",1.5,"CTTT",2,"HEDSPI",1.8,"Viet-Phap",1.8,"KSTN",1.8,"ThSKH",2,"ThSKT",2,"SIE",2,"LATS",2,"KSCLC",1.8,0))))</f>
        <v>0</v>
      </c>
      <c r="AX925" s="1">
        <f t="shared" si="57"/>
        <v>0</v>
      </c>
      <c r="AY925" s="1" t="b">
        <f t="shared" si="58"/>
        <v>1</v>
      </c>
      <c r="AZ925" s="1" t="e">
        <f t="shared" si="59"/>
        <v>#REF!</v>
      </c>
    </row>
    <row r="926" spans="32:52" ht="15.75" customHeight="1" x14ac:dyDescent="0.2">
      <c r="AF926" s="16">
        <f t="shared" si="45"/>
        <v>0</v>
      </c>
      <c r="AG926" s="17">
        <f t="shared" si="46"/>
        <v>1</v>
      </c>
      <c r="AH926" s="17" t="e">
        <f t="shared" si="47"/>
        <v>#VALUE!</v>
      </c>
      <c r="AI926" s="18" t="e">
        <f>IFERROR(IF(L926="DA",0,IF(L926="TN",VALUE(LEFT(RIGHT(F926,4),1)),IFERROR(VLOOKUP(C926,#REF!,3,0),VLOOKUP(VALUE(C926),#REF!,3,0))*AG926)),AM926+AN926+AO926)</f>
        <v>#VALUE!</v>
      </c>
      <c r="AJ926" s="18">
        <f t="shared" si="48"/>
        <v>0</v>
      </c>
      <c r="AK926" s="19">
        <f t="shared" si="49"/>
        <v>0</v>
      </c>
      <c r="AM926" s="4" t="e">
        <f t="shared" si="50"/>
        <v>#VALUE!</v>
      </c>
      <c r="AN926" s="4" t="e">
        <f t="shared" si="51"/>
        <v>#VALUE!</v>
      </c>
      <c r="AO926" s="1" t="e">
        <f t="shared" si="52"/>
        <v>#VALUE!</v>
      </c>
      <c r="AP926" s="20" t="e">
        <f>VLOOKUP(C926,#REF!,4,0)</f>
        <v>#REF!</v>
      </c>
      <c r="AQ926" s="1">
        <f>IFERROR(VLOOKUP(AF926,#REF!,6,0),IF(AJ926&gt;1,AJ926-1,AJ926))</f>
        <v>0</v>
      </c>
      <c r="AR926" s="1">
        <f>IFERROR(VLOOKUP(AF926,#REF!,24,0),0)</f>
        <v>0</v>
      </c>
      <c r="AS926" s="1" t="e">
        <f t="shared" si="53"/>
        <v>#VALUE!</v>
      </c>
      <c r="AT926" s="1" t="e">
        <f t="shared" si="54"/>
        <v>#VALUE!</v>
      </c>
      <c r="AU926" s="1" t="e">
        <f t="shared" si="55"/>
        <v>#VALUE!</v>
      </c>
      <c r="AV926" s="21">
        <f t="shared" si="56"/>
        <v>0</v>
      </c>
      <c r="AW926" s="21" cm="1">
        <f t="array" ref="AW926">IF(L926="DATN",0,IF(L926="DA",IF(LEN(Q926)=0,0,0.2),IF(L926="TN",IF(H926="KSCQ",1,1.5), _xlfn.SWITCH(H926,"CN",1.5,"KSCQ",1.5,"CTTT",2,"HEDSPI",1.8,"Viet-Phap",1.8,"KSTN",1.8,"ThSKH",2,"ThSKT",2,"SIE",2,"LATS",2,"KSCLC",1.8,0))))</f>
        <v>0</v>
      </c>
      <c r="AX926" s="1">
        <f t="shared" si="57"/>
        <v>0</v>
      </c>
      <c r="AY926" s="1" t="b">
        <f t="shared" si="58"/>
        <v>1</v>
      </c>
      <c r="AZ926" s="1" t="e">
        <f t="shared" si="59"/>
        <v>#REF!</v>
      </c>
    </row>
    <row r="927" spans="32:52" ht="15.75" customHeight="1" x14ac:dyDescent="0.2">
      <c r="AF927" s="16">
        <f t="shared" si="45"/>
        <v>0</v>
      </c>
      <c r="AG927" s="17">
        <f t="shared" si="46"/>
        <v>1</v>
      </c>
      <c r="AH927" s="17" t="e">
        <f t="shared" si="47"/>
        <v>#VALUE!</v>
      </c>
      <c r="AI927" s="18" t="e">
        <f>IFERROR(IF(L927="DA",0,IF(L927="TN",VALUE(LEFT(RIGHT(F927,4),1)),IFERROR(VLOOKUP(C927,#REF!,3,0),VLOOKUP(VALUE(C927),#REF!,3,0))*AG927)),AM927+AN927+AO927)</f>
        <v>#VALUE!</v>
      </c>
      <c r="AJ927" s="18">
        <f t="shared" si="48"/>
        <v>0</v>
      </c>
      <c r="AK927" s="19">
        <f t="shared" si="49"/>
        <v>0</v>
      </c>
      <c r="AM927" s="4" t="e">
        <f t="shared" si="50"/>
        <v>#VALUE!</v>
      </c>
      <c r="AN927" s="4" t="e">
        <f t="shared" si="51"/>
        <v>#VALUE!</v>
      </c>
      <c r="AO927" s="1" t="e">
        <f t="shared" si="52"/>
        <v>#VALUE!</v>
      </c>
      <c r="AP927" s="20" t="e">
        <f>VLOOKUP(C927,#REF!,4,0)</f>
        <v>#REF!</v>
      </c>
      <c r="AQ927" s="1">
        <f>IFERROR(VLOOKUP(AF927,#REF!,6,0),IF(AJ927&gt;1,AJ927-1,AJ927))</f>
        <v>0</v>
      </c>
      <c r="AR927" s="1">
        <f>IFERROR(VLOOKUP(AF927,#REF!,24,0),0)</f>
        <v>0</v>
      </c>
      <c r="AS927" s="1" t="e">
        <f t="shared" si="53"/>
        <v>#VALUE!</v>
      </c>
      <c r="AT927" s="1" t="e">
        <f t="shared" si="54"/>
        <v>#VALUE!</v>
      </c>
      <c r="AU927" s="1" t="e">
        <f t="shared" si="55"/>
        <v>#VALUE!</v>
      </c>
      <c r="AV927" s="21">
        <f t="shared" si="56"/>
        <v>0</v>
      </c>
      <c r="AW927" s="21" cm="1">
        <f t="array" ref="AW927">IF(L927="DATN",0,IF(L927="DA",IF(LEN(Q927)=0,0,0.2),IF(L927="TN",IF(H927="KSCQ",1,1.5), _xlfn.SWITCH(H927,"CN",1.5,"KSCQ",1.5,"CTTT",2,"HEDSPI",1.8,"Viet-Phap",1.8,"KSTN",1.8,"ThSKH",2,"ThSKT",2,"SIE",2,"LATS",2,"KSCLC",1.8,0))))</f>
        <v>0</v>
      </c>
      <c r="AX927" s="1">
        <f t="shared" si="57"/>
        <v>0</v>
      </c>
      <c r="AY927" s="1" t="b">
        <f t="shared" si="58"/>
        <v>1</v>
      </c>
      <c r="AZ927" s="1" t="e">
        <f t="shared" si="59"/>
        <v>#REF!</v>
      </c>
    </row>
    <row r="928" spans="32:52" ht="15.75" customHeight="1" x14ac:dyDescent="0.2">
      <c r="AF928" s="16">
        <f t="shared" si="45"/>
        <v>0</v>
      </c>
      <c r="AG928" s="17">
        <f t="shared" si="46"/>
        <v>1</v>
      </c>
      <c r="AH928" s="17" t="e">
        <f t="shared" si="47"/>
        <v>#VALUE!</v>
      </c>
      <c r="AI928" s="18" t="e">
        <f>IFERROR(IF(L928="DA",0,IF(L928="TN",VALUE(LEFT(RIGHT(F928,4),1)),IFERROR(VLOOKUP(C928,#REF!,3,0),VLOOKUP(VALUE(C928),#REF!,3,0))*AG928)),AM928+AN928+AO928)</f>
        <v>#VALUE!</v>
      </c>
      <c r="AJ928" s="18">
        <f t="shared" si="48"/>
        <v>0</v>
      </c>
      <c r="AK928" s="19">
        <f t="shared" si="49"/>
        <v>0</v>
      </c>
      <c r="AM928" s="4" t="e">
        <f t="shared" si="50"/>
        <v>#VALUE!</v>
      </c>
      <c r="AN928" s="4" t="e">
        <f t="shared" si="51"/>
        <v>#VALUE!</v>
      </c>
      <c r="AO928" s="1" t="e">
        <f t="shared" si="52"/>
        <v>#VALUE!</v>
      </c>
      <c r="AP928" s="20" t="e">
        <f>VLOOKUP(C928,#REF!,4,0)</f>
        <v>#REF!</v>
      </c>
      <c r="AQ928" s="1">
        <f>IFERROR(VLOOKUP(AF928,#REF!,6,0),IF(AJ928&gt;1,AJ928-1,AJ928))</f>
        <v>0</v>
      </c>
      <c r="AR928" s="1">
        <f>IFERROR(VLOOKUP(AF928,#REF!,24,0),0)</f>
        <v>0</v>
      </c>
      <c r="AS928" s="1" t="e">
        <f t="shared" si="53"/>
        <v>#VALUE!</v>
      </c>
      <c r="AT928" s="1" t="e">
        <f t="shared" si="54"/>
        <v>#VALUE!</v>
      </c>
      <c r="AU928" s="1" t="e">
        <f t="shared" si="55"/>
        <v>#VALUE!</v>
      </c>
      <c r="AV928" s="21">
        <f t="shared" si="56"/>
        <v>0</v>
      </c>
      <c r="AW928" s="21" cm="1">
        <f t="array" ref="AW928">IF(L928="DATN",0,IF(L928="DA",IF(LEN(Q928)=0,0,0.2),IF(L928="TN",IF(H928="KSCQ",1,1.5), _xlfn.SWITCH(H928,"CN",1.5,"KSCQ",1.5,"CTTT",2,"HEDSPI",1.8,"Viet-Phap",1.8,"KSTN",1.8,"ThSKH",2,"ThSKT",2,"SIE",2,"LATS",2,"KSCLC",1.8,0))))</f>
        <v>0</v>
      </c>
      <c r="AX928" s="1">
        <f t="shared" si="57"/>
        <v>0</v>
      </c>
      <c r="AY928" s="1" t="b">
        <f t="shared" si="58"/>
        <v>1</v>
      </c>
      <c r="AZ928" s="1" t="e">
        <f t="shared" si="59"/>
        <v>#REF!</v>
      </c>
    </row>
    <row r="929" spans="32:52" ht="15.75" customHeight="1" x14ac:dyDescent="0.2">
      <c r="AF929" s="16">
        <f t="shared" si="45"/>
        <v>0</v>
      </c>
      <c r="AG929" s="17">
        <f t="shared" si="46"/>
        <v>1</v>
      </c>
      <c r="AH929" s="17" t="e">
        <f t="shared" si="47"/>
        <v>#VALUE!</v>
      </c>
      <c r="AI929" s="18" t="e">
        <f>IFERROR(IF(L929="DA",0,IF(L929="TN",VALUE(LEFT(RIGHT(F929,4),1)),IFERROR(VLOOKUP(C929,#REF!,3,0),VLOOKUP(VALUE(C929),#REF!,3,0))*AG929)),AM929+AN929+AO929)</f>
        <v>#VALUE!</v>
      </c>
      <c r="AJ929" s="18">
        <f t="shared" si="48"/>
        <v>0</v>
      </c>
      <c r="AK929" s="19">
        <f t="shared" si="49"/>
        <v>0</v>
      </c>
      <c r="AM929" s="4" t="e">
        <f t="shared" si="50"/>
        <v>#VALUE!</v>
      </c>
      <c r="AN929" s="4" t="e">
        <f t="shared" si="51"/>
        <v>#VALUE!</v>
      </c>
      <c r="AO929" s="1" t="e">
        <f t="shared" si="52"/>
        <v>#VALUE!</v>
      </c>
      <c r="AP929" s="20" t="e">
        <f>VLOOKUP(C929,#REF!,4,0)</f>
        <v>#REF!</v>
      </c>
      <c r="AQ929" s="1">
        <f>IFERROR(VLOOKUP(AF929,#REF!,6,0),IF(AJ929&gt;1,AJ929-1,AJ929))</f>
        <v>0</v>
      </c>
      <c r="AR929" s="1">
        <f>IFERROR(VLOOKUP(AF929,#REF!,24,0),0)</f>
        <v>0</v>
      </c>
      <c r="AS929" s="1" t="e">
        <f t="shared" si="53"/>
        <v>#VALUE!</v>
      </c>
      <c r="AT929" s="1" t="e">
        <f t="shared" si="54"/>
        <v>#VALUE!</v>
      </c>
      <c r="AU929" s="1" t="e">
        <f t="shared" si="55"/>
        <v>#VALUE!</v>
      </c>
      <c r="AV929" s="21">
        <f t="shared" si="56"/>
        <v>0</v>
      </c>
      <c r="AW929" s="21" cm="1">
        <f t="array" ref="AW929">IF(L929="DATN",0,IF(L929="DA",IF(LEN(Q929)=0,0,0.2),IF(L929="TN",IF(H929="KSCQ",1,1.5), _xlfn.SWITCH(H929,"CN",1.5,"KSCQ",1.5,"CTTT",2,"HEDSPI",1.8,"Viet-Phap",1.8,"KSTN",1.8,"ThSKH",2,"ThSKT",2,"SIE",2,"LATS",2,"KSCLC",1.8,0))))</f>
        <v>0</v>
      </c>
      <c r="AX929" s="1">
        <f t="shared" si="57"/>
        <v>0</v>
      </c>
      <c r="AY929" s="1" t="b">
        <f t="shared" si="58"/>
        <v>1</v>
      </c>
      <c r="AZ929" s="1" t="e">
        <f t="shared" si="59"/>
        <v>#REF!</v>
      </c>
    </row>
    <row r="930" spans="32:52" ht="15.75" customHeight="1" x14ac:dyDescent="0.2">
      <c r="AF930" s="16">
        <f t="shared" si="45"/>
        <v>0</v>
      </c>
      <c r="AG930" s="17">
        <f t="shared" si="46"/>
        <v>1</v>
      </c>
      <c r="AH930" s="17" t="e">
        <f t="shared" si="47"/>
        <v>#VALUE!</v>
      </c>
      <c r="AI930" s="18" t="e">
        <f>IFERROR(IF(L930="DA",0,IF(L930="TN",VALUE(LEFT(RIGHT(F930,4),1)),IFERROR(VLOOKUP(C930,#REF!,3,0),VLOOKUP(VALUE(C930),#REF!,3,0))*AG930)),AM930+AN930+AO930)</f>
        <v>#VALUE!</v>
      </c>
      <c r="AJ930" s="18">
        <f t="shared" si="48"/>
        <v>0</v>
      </c>
      <c r="AK930" s="19">
        <f t="shared" si="49"/>
        <v>0</v>
      </c>
      <c r="AM930" s="4" t="e">
        <f t="shared" si="50"/>
        <v>#VALUE!</v>
      </c>
      <c r="AN930" s="4" t="e">
        <f t="shared" si="51"/>
        <v>#VALUE!</v>
      </c>
      <c r="AO930" s="1" t="e">
        <f t="shared" si="52"/>
        <v>#VALUE!</v>
      </c>
      <c r="AP930" s="20" t="e">
        <f>VLOOKUP(C930,#REF!,4,0)</f>
        <v>#REF!</v>
      </c>
      <c r="AQ930" s="1">
        <f>IFERROR(VLOOKUP(AF930,#REF!,6,0),IF(AJ930&gt;1,AJ930-1,AJ930))</f>
        <v>0</v>
      </c>
      <c r="AR930" s="1">
        <f>IFERROR(VLOOKUP(AF930,#REF!,24,0),0)</f>
        <v>0</v>
      </c>
      <c r="AS930" s="1" t="e">
        <f t="shared" si="53"/>
        <v>#VALUE!</v>
      </c>
      <c r="AT930" s="1" t="e">
        <f t="shared" si="54"/>
        <v>#VALUE!</v>
      </c>
      <c r="AU930" s="1" t="e">
        <f t="shared" si="55"/>
        <v>#VALUE!</v>
      </c>
      <c r="AV930" s="21">
        <f t="shared" si="56"/>
        <v>0</v>
      </c>
      <c r="AW930" s="21" cm="1">
        <f t="array" ref="AW930">IF(L930="DATN",0,IF(L930="DA",IF(LEN(Q930)=0,0,0.2),IF(L930="TN",IF(H930="KSCQ",1,1.5), _xlfn.SWITCH(H930,"CN",1.5,"KSCQ",1.5,"CTTT",2,"HEDSPI",1.8,"Viet-Phap",1.8,"KSTN",1.8,"ThSKH",2,"ThSKT",2,"SIE",2,"LATS",2,"KSCLC",1.8,0))))</f>
        <v>0</v>
      </c>
      <c r="AX930" s="1">
        <f t="shared" si="57"/>
        <v>0</v>
      </c>
      <c r="AY930" s="1" t="b">
        <f t="shared" si="58"/>
        <v>1</v>
      </c>
      <c r="AZ930" s="1" t="e">
        <f t="shared" si="59"/>
        <v>#REF!</v>
      </c>
    </row>
    <row r="931" spans="32:52" ht="15.75" customHeight="1" x14ac:dyDescent="0.2">
      <c r="AF931" s="16">
        <f t="shared" si="45"/>
        <v>0</v>
      </c>
      <c r="AG931" s="17">
        <f t="shared" si="46"/>
        <v>1</v>
      </c>
      <c r="AH931" s="17" t="e">
        <f t="shared" si="47"/>
        <v>#VALUE!</v>
      </c>
      <c r="AI931" s="18" t="e">
        <f>IFERROR(IF(L931="DA",0,IF(L931="TN",VALUE(LEFT(RIGHT(F931,4),1)),IFERROR(VLOOKUP(C931,#REF!,3,0),VLOOKUP(VALUE(C931),#REF!,3,0))*AG931)),AM931+AN931+AO931)</f>
        <v>#VALUE!</v>
      </c>
      <c r="AJ931" s="18">
        <f t="shared" si="48"/>
        <v>0</v>
      </c>
      <c r="AK931" s="19">
        <f t="shared" si="49"/>
        <v>0</v>
      </c>
      <c r="AM931" s="4" t="e">
        <f t="shared" si="50"/>
        <v>#VALUE!</v>
      </c>
      <c r="AN931" s="4" t="e">
        <f t="shared" si="51"/>
        <v>#VALUE!</v>
      </c>
      <c r="AO931" s="1" t="e">
        <f t="shared" si="52"/>
        <v>#VALUE!</v>
      </c>
      <c r="AP931" s="20" t="e">
        <f>VLOOKUP(C931,#REF!,4,0)</f>
        <v>#REF!</v>
      </c>
      <c r="AQ931" s="1">
        <f>IFERROR(VLOOKUP(AF931,#REF!,6,0),IF(AJ931&gt;1,AJ931-1,AJ931))</f>
        <v>0</v>
      </c>
      <c r="AR931" s="1">
        <f>IFERROR(VLOOKUP(AF931,#REF!,24,0),0)</f>
        <v>0</v>
      </c>
      <c r="AS931" s="1" t="e">
        <f t="shared" si="53"/>
        <v>#VALUE!</v>
      </c>
      <c r="AT931" s="1" t="e">
        <f t="shared" si="54"/>
        <v>#VALUE!</v>
      </c>
      <c r="AU931" s="1" t="e">
        <f t="shared" si="55"/>
        <v>#VALUE!</v>
      </c>
      <c r="AV931" s="21">
        <f t="shared" si="56"/>
        <v>0</v>
      </c>
      <c r="AW931" s="21" cm="1">
        <f t="array" ref="AW931">IF(L931="DATN",0,IF(L931="DA",IF(LEN(Q931)=0,0,0.2),IF(L931="TN",IF(H931="KSCQ",1,1.5), _xlfn.SWITCH(H931,"CN",1.5,"KSCQ",1.5,"CTTT",2,"HEDSPI",1.8,"Viet-Phap",1.8,"KSTN",1.8,"ThSKH",2,"ThSKT",2,"SIE",2,"LATS",2,"KSCLC",1.8,0))))</f>
        <v>0</v>
      </c>
      <c r="AX931" s="1">
        <f t="shared" si="57"/>
        <v>0</v>
      </c>
      <c r="AY931" s="1" t="b">
        <f t="shared" si="58"/>
        <v>1</v>
      </c>
      <c r="AZ931" s="1" t="e">
        <f t="shared" si="59"/>
        <v>#REF!</v>
      </c>
    </row>
    <row r="932" spans="32:52" ht="15.75" customHeight="1" x14ac:dyDescent="0.2">
      <c r="AF932" s="16">
        <f t="shared" si="45"/>
        <v>0</v>
      </c>
      <c r="AG932" s="17">
        <f t="shared" si="46"/>
        <v>1</v>
      </c>
      <c r="AH932" s="17" t="e">
        <f t="shared" si="47"/>
        <v>#VALUE!</v>
      </c>
      <c r="AI932" s="18" t="e">
        <f>IFERROR(IF(L932="DA",0,IF(L932="TN",VALUE(LEFT(RIGHT(F932,4),1)),IFERROR(VLOOKUP(C932,#REF!,3,0),VLOOKUP(VALUE(C932),#REF!,3,0))*AG932)),AM932+AN932+AO932)</f>
        <v>#VALUE!</v>
      </c>
      <c r="AJ932" s="18">
        <f t="shared" si="48"/>
        <v>0</v>
      </c>
      <c r="AK932" s="19">
        <f t="shared" si="49"/>
        <v>0</v>
      </c>
      <c r="AM932" s="4" t="e">
        <f t="shared" si="50"/>
        <v>#VALUE!</v>
      </c>
      <c r="AN932" s="4" t="e">
        <f t="shared" si="51"/>
        <v>#VALUE!</v>
      </c>
      <c r="AO932" s="1" t="e">
        <f t="shared" si="52"/>
        <v>#VALUE!</v>
      </c>
      <c r="AP932" s="20" t="e">
        <f>VLOOKUP(C932,#REF!,4,0)</f>
        <v>#REF!</v>
      </c>
      <c r="AQ932" s="1">
        <f>IFERROR(VLOOKUP(AF932,#REF!,6,0),IF(AJ932&gt;1,AJ932-1,AJ932))</f>
        <v>0</v>
      </c>
      <c r="AR932" s="1">
        <f>IFERROR(VLOOKUP(AF932,#REF!,24,0),0)</f>
        <v>0</v>
      </c>
      <c r="AS932" s="1" t="e">
        <f t="shared" si="53"/>
        <v>#VALUE!</v>
      </c>
      <c r="AT932" s="1" t="e">
        <f t="shared" si="54"/>
        <v>#VALUE!</v>
      </c>
      <c r="AU932" s="1" t="e">
        <f t="shared" si="55"/>
        <v>#VALUE!</v>
      </c>
      <c r="AV932" s="21">
        <f t="shared" si="56"/>
        <v>0</v>
      </c>
      <c r="AW932" s="21" cm="1">
        <f t="array" ref="AW932">IF(L932="DATN",0,IF(L932="DA",IF(LEN(Q932)=0,0,0.2),IF(L932="TN",IF(H932="KSCQ",1,1.5), _xlfn.SWITCH(H932,"CN",1.5,"KSCQ",1.5,"CTTT",2,"HEDSPI",1.8,"Viet-Phap",1.8,"KSTN",1.8,"ThSKH",2,"ThSKT",2,"SIE",2,"LATS",2,"KSCLC",1.8,0))))</f>
        <v>0</v>
      </c>
      <c r="AX932" s="1">
        <f t="shared" si="57"/>
        <v>0</v>
      </c>
      <c r="AY932" s="1" t="b">
        <f t="shared" si="58"/>
        <v>1</v>
      </c>
      <c r="AZ932" s="1" t="e">
        <f t="shared" si="59"/>
        <v>#REF!</v>
      </c>
    </row>
    <row r="933" spans="32:52" ht="15.75" customHeight="1" x14ac:dyDescent="0.2">
      <c r="AF933" s="16">
        <f t="shared" si="45"/>
        <v>0</v>
      </c>
      <c r="AG933" s="17">
        <f t="shared" si="46"/>
        <v>1</v>
      </c>
      <c r="AH933" s="17" t="e">
        <f t="shared" si="47"/>
        <v>#VALUE!</v>
      </c>
      <c r="AI933" s="18" t="e">
        <f>IFERROR(IF(L933="DA",0,IF(L933="TN",VALUE(LEFT(RIGHT(F933,4),1)),IFERROR(VLOOKUP(C933,#REF!,3,0),VLOOKUP(VALUE(C933),#REF!,3,0))*AG933)),AM933+AN933+AO933)</f>
        <v>#VALUE!</v>
      </c>
      <c r="AJ933" s="18">
        <f t="shared" si="48"/>
        <v>0</v>
      </c>
      <c r="AK933" s="19">
        <f t="shared" si="49"/>
        <v>0</v>
      </c>
      <c r="AM933" s="4" t="e">
        <f t="shared" si="50"/>
        <v>#VALUE!</v>
      </c>
      <c r="AN933" s="4" t="e">
        <f t="shared" si="51"/>
        <v>#VALUE!</v>
      </c>
      <c r="AO933" s="1" t="e">
        <f t="shared" si="52"/>
        <v>#VALUE!</v>
      </c>
      <c r="AP933" s="20" t="e">
        <f>VLOOKUP(C933,#REF!,4,0)</f>
        <v>#REF!</v>
      </c>
      <c r="AQ933" s="1">
        <f>IFERROR(VLOOKUP(AF933,#REF!,6,0),IF(AJ933&gt;1,AJ933-1,AJ933))</f>
        <v>0</v>
      </c>
      <c r="AR933" s="1">
        <f>IFERROR(VLOOKUP(AF933,#REF!,24,0),0)</f>
        <v>0</v>
      </c>
      <c r="AS933" s="1" t="e">
        <f t="shared" si="53"/>
        <v>#VALUE!</v>
      </c>
      <c r="AT933" s="1" t="e">
        <f t="shared" si="54"/>
        <v>#VALUE!</v>
      </c>
      <c r="AU933" s="1" t="e">
        <f t="shared" si="55"/>
        <v>#VALUE!</v>
      </c>
      <c r="AV933" s="21">
        <f t="shared" si="56"/>
        <v>0</v>
      </c>
      <c r="AW933" s="21" cm="1">
        <f t="array" ref="AW933">IF(L933="DATN",0,IF(L933="DA",IF(LEN(Q933)=0,0,0.2),IF(L933="TN",IF(H933="KSCQ",1,1.5), _xlfn.SWITCH(H933,"CN",1.5,"KSCQ",1.5,"CTTT",2,"HEDSPI",1.8,"Viet-Phap",1.8,"KSTN",1.8,"ThSKH",2,"ThSKT",2,"SIE",2,"LATS",2,"KSCLC",1.8,0))))</f>
        <v>0</v>
      </c>
      <c r="AX933" s="1">
        <f t="shared" si="57"/>
        <v>0</v>
      </c>
      <c r="AY933" s="1" t="b">
        <f t="shared" si="58"/>
        <v>1</v>
      </c>
      <c r="AZ933" s="1" t="e">
        <f t="shared" si="59"/>
        <v>#REF!</v>
      </c>
    </row>
    <row r="934" spans="32:52" ht="15.75" customHeight="1" x14ac:dyDescent="0.2">
      <c r="AF934" s="16">
        <f t="shared" si="45"/>
        <v>0</v>
      </c>
      <c r="AG934" s="17">
        <f t="shared" si="46"/>
        <v>1</v>
      </c>
      <c r="AH934" s="17" t="e">
        <f t="shared" si="47"/>
        <v>#VALUE!</v>
      </c>
      <c r="AI934" s="18" t="e">
        <f>IFERROR(IF(L934="DA",0,IF(L934="TN",VALUE(LEFT(RIGHT(F934,4),1)),IFERROR(VLOOKUP(C934,#REF!,3,0),VLOOKUP(VALUE(C934),#REF!,3,0))*AG934)),AM934+AN934+AO934)</f>
        <v>#VALUE!</v>
      </c>
      <c r="AJ934" s="18">
        <f t="shared" si="48"/>
        <v>0</v>
      </c>
      <c r="AK934" s="19">
        <f t="shared" si="49"/>
        <v>0</v>
      </c>
      <c r="AM934" s="4" t="e">
        <f t="shared" si="50"/>
        <v>#VALUE!</v>
      </c>
      <c r="AN934" s="4" t="e">
        <f t="shared" si="51"/>
        <v>#VALUE!</v>
      </c>
      <c r="AO934" s="1" t="e">
        <f t="shared" si="52"/>
        <v>#VALUE!</v>
      </c>
      <c r="AP934" s="20" t="e">
        <f>VLOOKUP(C934,#REF!,4,0)</f>
        <v>#REF!</v>
      </c>
      <c r="AQ934" s="1">
        <f>IFERROR(VLOOKUP(AF934,#REF!,6,0),IF(AJ934&gt;1,AJ934-1,AJ934))</f>
        <v>0</v>
      </c>
      <c r="AR934" s="1">
        <f>IFERROR(VLOOKUP(AF934,#REF!,24,0),0)</f>
        <v>0</v>
      </c>
      <c r="AS934" s="1" t="e">
        <f t="shared" si="53"/>
        <v>#VALUE!</v>
      </c>
      <c r="AT934" s="1" t="e">
        <f t="shared" si="54"/>
        <v>#VALUE!</v>
      </c>
      <c r="AU934" s="1" t="e">
        <f t="shared" si="55"/>
        <v>#VALUE!</v>
      </c>
      <c r="AV934" s="21">
        <f t="shared" si="56"/>
        <v>0</v>
      </c>
      <c r="AW934" s="21" cm="1">
        <f t="array" ref="AW934">IF(L934="DATN",0,IF(L934="DA",IF(LEN(Q934)=0,0,0.2),IF(L934="TN",IF(H934="KSCQ",1,1.5), _xlfn.SWITCH(H934,"CN",1.5,"KSCQ",1.5,"CTTT",2,"HEDSPI",1.8,"Viet-Phap",1.8,"KSTN",1.8,"ThSKH",2,"ThSKT",2,"SIE",2,"LATS",2,"KSCLC",1.8,0))))</f>
        <v>0</v>
      </c>
      <c r="AX934" s="1">
        <f t="shared" si="57"/>
        <v>0</v>
      </c>
      <c r="AY934" s="1" t="b">
        <f t="shared" si="58"/>
        <v>1</v>
      </c>
      <c r="AZ934" s="1" t="e">
        <f t="shared" si="59"/>
        <v>#REF!</v>
      </c>
    </row>
    <row r="935" spans="32:52" ht="15.75" customHeight="1" x14ac:dyDescent="0.2">
      <c r="AF935" s="16">
        <f t="shared" si="45"/>
        <v>0</v>
      </c>
      <c r="AG935" s="17">
        <f t="shared" si="46"/>
        <v>1</v>
      </c>
      <c r="AH935" s="17" t="e">
        <f t="shared" si="47"/>
        <v>#VALUE!</v>
      </c>
      <c r="AI935" s="18" t="e">
        <f>IFERROR(IF(L935="DA",0,IF(L935="TN",VALUE(LEFT(RIGHT(F935,4),1)),IFERROR(VLOOKUP(C935,#REF!,3,0),VLOOKUP(VALUE(C935),#REF!,3,0))*AG935)),AM935+AN935+AO935)</f>
        <v>#VALUE!</v>
      </c>
      <c r="AJ935" s="18">
        <f t="shared" si="48"/>
        <v>0</v>
      </c>
      <c r="AK935" s="19">
        <f t="shared" si="49"/>
        <v>0</v>
      </c>
      <c r="AM935" s="4" t="e">
        <f t="shared" si="50"/>
        <v>#VALUE!</v>
      </c>
      <c r="AN935" s="4" t="e">
        <f t="shared" si="51"/>
        <v>#VALUE!</v>
      </c>
      <c r="AO935" s="1" t="e">
        <f t="shared" si="52"/>
        <v>#VALUE!</v>
      </c>
      <c r="AP935" s="20" t="e">
        <f>VLOOKUP(C935,#REF!,4,0)</f>
        <v>#REF!</v>
      </c>
      <c r="AQ935" s="1">
        <f>IFERROR(VLOOKUP(AF935,#REF!,6,0),IF(AJ935&gt;1,AJ935-1,AJ935))</f>
        <v>0</v>
      </c>
      <c r="AR935" s="1">
        <f>IFERROR(VLOOKUP(AF935,#REF!,24,0),0)</f>
        <v>0</v>
      </c>
      <c r="AS935" s="1" t="e">
        <f t="shared" si="53"/>
        <v>#VALUE!</v>
      </c>
      <c r="AT935" s="1" t="e">
        <f t="shared" si="54"/>
        <v>#VALUE!</v>
      </c>
      <c r="AU935" s="1" t="e">
        <f t="shared" si="55"/>
        <v>#VALUE!</v>
      </c>
      <c r="AV935" s="21">
        <f t="shared" si="56"/>
        <v>0</v>
      </c>
      <c r="AW935" s="21" cm="1">
        <f t="array" ref="AW935">IF(L935="DATN",0,IF(L935="DA",IF(LEN(Q935)=0,0,0.2),IF(L935="TN",IF(H935="KSCQ",1,1.5), _xlfn.SWITCH(H935,"CN",1.5,"KSCQ",1.5,"CTTT",2,"HEDSPI",1.8,"Viet-Phap",1.8,"KSTN",1.8,"ThSKH",2,"ThSKT",2,"SIE",2,"LATS",2,"KSCLC",1.8,0))))</f>
        <v>0</v>
      </c>
      <c r="AX935" s="1">
        <f t="shared" si="57"/>
        <v>0</v>
      </c>
      <c r="AY935" s="1" t="b">
        <f t="shared" si="58"/>
        <v>1</v>
      </c>
      <c r="AZ935" s="1" t="e">
        <f t="shared" si="59"/>
        <v>#REF!</v>
      </c>
    </row>
    <row r="936" spans="32:52" ht="15.75" customHeight="1" x14ac:dyDescent="0.2">
      <c r="AF936" s="16">
        <f t="shared" si="45"/>
        <v>0</v>
      </c>
      <c r="AG936" s="17">
        <f t="shared" si="46"/>
        <v>1</v>
      </c>
      <c r="AH936" s="17" t="e">
        <f t="shared" si="47"/>
        <v>#VALUE!</v>
      </c>
      <c r="AI936" s="18" t="e">
        <f>IFERROR(IF(L936="DA",0,IF(L936="TN",VALUE(LEFT(RIGHT(F936,4),1)),IFERROR(VLOOKUP(C936,#REF!,3,0),VLOOKUP(VALUE(C936),#REF!,3,0))*AG936)),AM936+AN936+AO936)</f>
        <v>#VALUE!</v>
      </c>
      <c r="AJ936" s="18">
        <f t="shared" si="48"/>
        <v>0</v>
      </c>
      <c r="AK936" s="19">
        <f t="shared" si="49"/>
        <v>0</v>
      </c>
      <c r="AM936" s="4" t="e">
        <f t="shared" si="50"/>
        <v>#VALUE!</v>
      </c>
      <c r="AN936" s="4" t="e">
        <f t="shared" si="51"/>
        <v>#VALUE!</v>
      </c>
      <c r="AO936" s="1" t="e">
        <f t="shared" si="52"/>
        <v>#VALUE!</v>
      </c>
      <c r="AP936" s="20" t="e">
        <f>VLOOKUP(C936,#REF!,4,0)</f>
        <v>#REF!</v>
      </c>
      <c r="AQ936" s="1">
        <f>IFERROR(VLOOKUP(AF936,#REF!,6,0),IF(AJ936&gt;1,AJ936-1,AJ936))</f>
        <v>0</v>
      </c>
      <c r="AR936" s="1">
        <f>IFERROR(VLOOKUP(AF936,#REF!,24,0),0)</f>
        <v>0</v>
      </c>
      <c r="AS936" s="1" t="e">
        <f t="shared" si="53"/>
        <v>#VALUE!</v>
      </c>
      <c r="AT936" s="1" t="e">
        <f t="shared" si="54"/>
        <v>#VALUE!</v>
      </c>
      <c r="AU936" s="1" t="e">
        <f t="shared" si="55"/>
        <v>#VALUE!</v>
      </c>
      <c r="AV936" s="21">
        <f t="shared" si="56"/>
        <v>0</v>
      </c>
      <c r="AW936" s="21" cm="1">
        <f t="array" ref="AW936">IF(L936="DATN",0,IF(L936="DA",IF(LEN(Q936)=0,0,0.2),IF(L936="TN",IF(H936="KSCQ",1,1.5), _xlfn.SWITCH(H936,"CN",1.5,"KSCQ",1.5,"CTTT",2,"HEDSPI",1.8,"Viet-Phap",1.8,"KSTN",1.8,"ThSKH",2,"ThSKT",2,"SIE",2,"LATS",2,"KSCLC",1.8,0))))</f>
        <v>0</v>
      </c>
      <c r="AX936" s="1">
        <f t="shared" si="57"/>
        <v>0</v>
      </c>
      <c r="AY936" s="1" t="b">
        <f t="shared" si="58"/>
        <v>1</v>
      </c>
      <c r="AZ936" s="1" t="e">
        <f t="shared" si="59"/>
        <v>#REF!</v>
      </c>
    </row>
    <row r="937" spans="32:52" ht="15.75" customHeight="1" x14ac:dyDescent="0.2">
      <c r="AF937" s="16">
        <f t="shared" si="45"/>
        <v>0</v>
      </c>
      <c r="AG937" s="17">
        <f t="shared" si="46"/>
        <v>1</v>
      </c>
      <c r="AH937" s="17" t="e">
        <f t="shared" si="47"/>
        <v>#VALUE!</v>
      </c>
      <c r="AI937" s="18" t="e">
        <f>IFERROR(IF(L937="DA",0,IF(L937="TN",VALUE(LEFT(RIGHT(F937,4),1)),IFERROR(VLOOKUP(C937,#REF!,3,0),VLOOKUP(VALUE(C937),#REF!,3,0))*AG937)),AM937+AN937+AO937)</f>
        <v>#VALUE!</v>
      </c>
      <c r="AJ937" s="18">
        <f t="shared" si="48"/>
        <v>0</v>
      </c>
      <c r="AK937" s="19">
        <f t="shared" si="49"/>
        <v>0</v>
      </c>
      <c r="AM937" s="4" t="e">
        <f t="shared" si="50"/>
        <v>#VALUE!</v>
      </c>
      <c r="AN937" s="4" t="e">
        <f t="shared" si="51"/>
        <v>#VALUE!</v>
      </c>
      <c r="AO937" s="1" t="e">
        <f t="shared" si="52"/>
        <v>#VALUE!</v>
      </c>
      <c r="AP937" s="20" t="e">
        <f>VLOOKUP(C937,#REF!,4,0)</f>
        <v>#REF!</v>
      </c>
      <c r="AQ937" s="1">
        <f>IFERROR(VLOOKUP(AF937,#REF!,6,0),IF(AJ937&gt;1,AJ937-1,AJ937))</f>
        <v>0</v>
      </c>
      <c r="AR937" s="1">
        <f>IFERROR(VLOOKUP(AF937,#REF!,24,0),0)</f>
        <v>0</v>
      </c>
      <c r="AS937" s="1" t="e">
        <f t="shared" si="53"/>
        <v>#VALUE!</v>
      </c>
      <c r="AT937" s="1" t="e">
        <f t="shared" si="54"/>
        <v>#VALUE!</v>
      </c>
      <c r="AU937" s="1" t="e">
        <f t="shared" si="55"/>
        <v>#VALUE!</v>
      </c>
      <c r="AV937" s="21">
        <f t="shared" si="56"/>
        <v>0</v>
      </c>
      <c r="AW937" s="21" cm="1">
        <f t="array" ref="AW937">IF(L937="DATN",0,IF(L937="DA",IF(LEN(Q937)=0,0,0.2),IF(L937="TN",IF(H937="KSCQ",1,1.5), _xlfn.SWITCH(H937,"CN",1.5,"KSCQ",1.5,"CTTT",2,"HEDSPI",1.8,"Viet-Phap",1.8,"KSTN",1.8,"ThSKH",2,"ThSKT",2,"SIE",2,"LATS",2,"KSCLC",1.8,0))))</f>
        <v>0</v>
      </c>
      <c r="AX937" s="1">
        <f t="shared" si="57"/>
        <v>0</v>
      </c>
      <c r="AY937" s="1" t="b">
        <f t="shared" si="58"/>
        <v>1</v>
      </c>
      <c r="AZ937" s="1" t="e">
        <f t="shared" si="59"/>
        <v>#REF!</v>
      </c>
    </row>
    <row r="938" spans="32:52" ht="15.75" customHeight="1" x14ac:dyDescent="0.2">
      <c r="AF938" s="16">
        <f t="shared" si="45"/>
        <v>0</v>
      </c>
      <c r="AG938" s="17">
        <f t="shared" si="46"/>
        <v>1</v>
      </c>
      <c r="AH938" s="17" t="e">
        <f t="shared" si="47"/>
        <v>#VALUE!</v>
      </c>
      <c r="AI938" s="18" t="e">
        <f>IFERROR(IF(L938="DA",0,IF(L938="TN",VALUE(LEFT(RIGHT(F938,4),1)),IFERROR(VLOOKUP(C938,#REF!,3,0),VLOOKUP(VALUE(C938),#REF!,3,0))*AG938)),AM938+AN938+AO938)</f>
        <v>#VALUE!</v>
      </c>
      <c r="AJ938" s="18">
        <f t="shared" si="48"/>
        <v>0</v>
      </c>
      <c r="AK938" s="19">
        <f t="shared" si="49"/>
        <v>0</v>
      </c>
      <c r="AM938" s="4" t="e">
        <f t="shared" si="50"/>
        <v>#VALUE!</v>
      </c>
      <c r="AN938" s="4" t="e">
        <f t="shared" si="51"/>
        <v>#VALUE!</v>
      </c>
      <c r="AO938" s="1" t="e">
        <f t="shared" si="52"/>
        <v>#VALUE!</v>
      </c>
      <c r="AP938" s="20" t="e">
        <f>VLOOKUP(C938,#REF!,4,0)</f>
        <v>#REF!</v>
      </c>
      <c r="AQ938" s="1">
        <f>IFERROR(VLOOKUP(AF938,#REF!,6,0),IF(AJ938&gt;1,AJ938-1,AJ938))</f>
        <v>0</v>
      </c>
      <c r="AR938" s="1">
        <f>IFERROR(VLOOKUP(AF938,#REF!,24,0),0)</f>
        <v>0</v>
      </c>
      <c r="AS938" s="1" t="e">
        <f t="shared" si="53"/>
        <v>#VALUE!</v>
      </c>
      <c r="AT938" s="1" t="e">
        <f t="shared" si="54"/>
        <v>#VALUE!</v>
      </c>
      <c r="AU938" s="1" t="e">
        <f t="shared" si="55"/>
        <v>#VALUE!</v>
      </c>
      <c r="AV938" s="21">
        <f t="shared" si="56"/>
        <v>0</v>
      </c>
      <c r="AW938" s="21" cm="1">
        <f t="array" ref="AW938">IF(L938="DATN",0,IF(L938="DA",IF(LEN(Q938)=0,0,0.2),IF(L938="TN",IF(H938="KSCQ",1,1.5), _xlfn.SWITCH(H938,"CN",1.5,"KSCQ",1.5,"CTTT",2,"HEDSPI",1.8,"Viet-Phap",1.8,"KSTN",1.8,"ThSKH",2,"ThSKT",2,"SIE",2,"LATS",2,"KSCLC",1.8,0))))</f>
        <v>0</v>
      </c>
      <c r="AX938" s="1">
        <f t="shared" si="57"/>
        <v>0</v>
      </c>
      <c r="AY938" s="1" t="b">
        <f t="shared" si="58"/>
        <v>1</v>
      </c>
      <c r="AZ938" s="1" t="e">
        <f t="shared" si="59"/>
        <v>#REF!</v>
      </c>
    </row>
    <row r="939" spans="32:52" ht="15.75" customHeight="1" x14ac:dyDescent="0.2">
      <c r="AF939" s="16">
        <f t="shared" si="45"/>
        <v>0</v>
      </c>
      <c r="AG939" s="17">
        <f t="shared" si="46"/>
        <v>1</v>
      </c>
      <c r="AH939" s="17" t="e">
        <f t="shared" si="47"/>
        <v>#VALUE!</v>
      </c>
      <c r="AI939" s="18" t="e">
        <f>IFERROR(IF(L939="DA",0,IF(L939="TN",VALUE(LEFT(RIGHT(F939,4),1)),IFERROR(VLOOKUP(C939,#REF!,3,0),VLOOKUP(VALUE(C939),#REF!,3,0))*AG939)),AM939+AN939+AO939)</f>
        <v>#VALUE!</v>
      </c>
      <c r="AJ939" s="18">
        <f t="shared" si="48"/>
        <v>0</v>
      </c>
      <c r="AK939" s="19">
        <f t="shared" si="49"/>
        <v>0</v>
      </c>
      <c r="AM939" s="4" t="e">
        <f t="shared" si="50"/>
        <v>#VALUE!</v>
      </c>
      <c r="AN939" s="4" t="e">
        <f t="shared" si="51"/>
        <v>#VALUE!</v>
      </c>
      <c r="AO939" s="1" t="e">
        <f t="shared" si="52"/>
        <v>#VALUE!</v>
      </c>
      <c r="AP939" s="20" t="e">
        <f>VLOOKUP(C939,#REF!,4,0)</f>
        <v>#REF!</v>
      </c>
      <c r="AQ939" s="1">
        <f>IFERROR(VLOOKUP(AF939,#REF!,6,0),IF(AJ939&gt;1,AJ939-1,AJ939))</f>
        <v>0</v>
      </c>
      <c r="AR939" s="1">
        <f>IFERROR(VLOOKUP(AF939,#REF!,24,0),0)</f>
        <v>0</v>
      </c>
      <c r="AS939" s="1" t="e">
        <f t="shared" si="53"/>
        <v>#VALUE!</v>
      </c>
      <c r="AT939" s="1" t="e">
        <f t="shared" si="54"/>
        <v>#VALUE!</v>
      </c>
      <c r="AU939" s="1" t="e">
        <f t="shared" si="55"/>
        <v>#VALUE!</v>
      </c>
      <c r="AV939" s="21">
        <f t="shared" si="56"/>
        <v>0</v>
      </c>
      <c r="AW939" s="21" cm="1">
        <f t="array" ref="AW939">IF(L939="DATN",0,IF(L939="DA",IF(LEN(Q939)=0,0,0.2),IF(L939="TN",IF(H939="KSCQ",1,1.5), _xlfn.SWITCH(H939,"CN",1.5,"KSCQ",1.5,"CTTT",2,"HEDSPI",1.8,"Viet-Phap",1.8,"KSTN",1.8,"ThSKH",2,"ThSKT",2,"SIE",2,"LATS",2,"KSCLC",1.8,0))))</f>
        <v>0</v>
      </c>
      <c r="AX939" s="1">
        <f t="shared" si="57"/>
        <v>0</v>
      </c>
      <c r="AY939" s="1" t="b">
        <f t="shared" si="58"/>
        <v>1</v>
      </c>
      <c r="AZ939" s="1" t="e">
        <f t="shared" si="59"/>
        <v>#REF!</v>
      </c>
    </row>
    <row r="940" spans="32:52" ht="15.75" customHeight="1" x14ac:dyDescent="0.2">
      <c r="AF940" s="16">
        <f t="shared" si="45"/>
        <v>0</v>
      </c>
      <c r="AG940" s="17">
        <f t="shared" si="46"/>
        <v>1</v>
      </c>
      <c r="AH940" s="17" t="e">
        <f t="shared" si="47"/>
        <v>#VALUE!</v>
      </c>
      <c r="AI940" s="18" t="e">
        <f>IFERROR(IF(L940="DA",0,IF(L940="TN",VALUE(LEFT(RIGHT(F940,4),1)),IFERROR(VLOOKUP(C940,#REF!,3,0),VLOOKUP(VALUE(C940),#REF!,3,0))*AG940)),AM940+AN940+AO940)</f>
        <v>#VALUE!</v>
      </c>
      <c r="AJ940" s="18">
        <f t="shared" si="48"/>
        <v>0</v>
      </c>
      <c r="AK940" s="19">
        <f t="shared" si="49"/>
        <v>0</v>
      </c>
      <c r="AM940" s="4" t="e">
        <f t="shared" si="50"/>
        <v>#VALUE!</v>
      </c>
      <c r="AN940" s="4" t="e">
        <f t="shared" si="51"/>
        <v>#VALUE!</v>
      </c>
      <c r="AO940" s="1" t="e">
        <f t="shared" si="52"/>
        <v>#VALUE!</v>
      </c>
      <c r="AP940" s="20" t="e">
        <f>VLOOKUP(C940,#REF!,4,0)</f>
        <v>#REF!</v>
      </c>
      <c r="AQ940" s="1">
        <f>IFERROR(VLOOKUP(AF940,#REF!,6,0),IF(AJ940&gt;1,AJ940-1,AJ940))</f>
        <v>0</v>
      </c>
      <c r="AR940" s="1">
        <f>IFERROR(VLOOKUP(AF940,#REF!,24,0),0)</f>
        <v>0</v>
      </c>
      <c r="AS940" s="1" t="e">
        <f t="shared" si="53"/>
        <v>#VALUE!</v>
      </c>
      <c r="AT940" s="1" t="e">
        <f t="shared" si="54"/>
        <v>#VALUE!</v>
      </c>
      <c r="AU940" s="1" t="e">
        <f t="shared" si="55"/>
        <v>#VALUE!</v>
      </c>
      <c r="AV940" s="21">
        <f t="shared" si="56"/>
        <v>0</v>
      </c>
      <c r="AW940" s="21" cm="1">
        <f t="array" ref="AW940">IF(L940="DATN",0,IF(L940="DA",IF(LEN(Q940)=0,0,0.2),IF(L940="TN",IF(H940="KSCQ",1,1.5), _xlfn.SWITCH(H940,"CN",1.5,"KSCQ",1.5,"CTTT",2,"HEDSPI",1.8,"Viet-Phap",1.8,"KSTN",1.8,"ThSKH",2,"ThSKT",2,"SIE",2,"LATS",2,"KSCLC",1.8,0))))</f>
        <v>0</v>
      </c>
      <c r="AX940" s="1">
        <f t="shared" si="57"/>
        <v>0</v>
      </c>
      <c r="AY940" s="1" t="b">
        <f t="shared" si="58"/>
        <v>1</v>
      </c>
      <c r="AZ940" s="1" t="e">
        <f t="shared" si="59"/>
        <v>#REF!</v>
      </c>
    </row>
    <row r="941" spans="32:52" ht="15.75" customHeight="1" x14ac:dyDescent="0.2">
      <c r="AF941" s="16">
        <f t="shared" si="45"/>
        <v>0</v>
      </c>
      <c r="AG941" s="17">
        <f t="shared" si="46"/>
        <v>1</v>
      </c>
      <c r="AH941" s="17" t="e">
        <f t="shared" si="47"/>
        <v>#VALUE!</v>
      </c>
      <c r="AI941" s="18" t="e">
        <f>IFERROR(IF(L941="DA",0,IF(L941="TN",VALUE(LEFT(RIGHT(F941,4),1)),IFERROR(VLOOKUP(C941,#REF!,3,0),VLOOKUP(VALUE(C941),#REF!,3,0))*AG941)),AM941+AN941+AO941)</f>
        <v>#VALUE!</v>
      </c>
      <c r="AJ941" s="18">
        <f t="shared" si="48"/>
        <v>0</v>
      </c>
      <c r="AK941" s="19">
        <f t="shared" si="49"/>
        <v>0</v>
      </c>
      <c r="AM941" s="4" t="e">
        <f t="shared" si="50"/>
        <v>#VALUE!</v>
      </c>
      <c r="AN941" s="4" t="e">
        <f t="shared" si="51"/>
        <v>#VALUE!</v>
      </c>
      <c r="AO941" s="1" t="e">
        <f t="shared" si="52"/>
        <v>#VALUE!</v>
      </c>
      <c r="AP941" s="20" t="e">
        <f>VLOOKUP(C941,#REF!,4,0)</f>
        <v>#REF!</v>
      </c>
      <c r="AQ941" s="1">
        <f>IFERROR(VLOOKUP(AF941,#REF!,6,0),IF(AJ941&gt;1,AJ941-1,AJ941))</f>
        <v>0</v>
      </c>
      <c r="AR941" s="1">
        <f>IFERROR(VLOOKUP(AF941,#REF!,24,0),0)</f>
        <v>0</v>
      </c>
      <c r="AS941" s="1" t="e">
        <f t="shared" si="53"/>
        <v>#VALUE!</v>
      </c>
      <c r="AT941" s="1" t="e">
        <f t="shared" si="54"/>
        <v>#VALUE!</v>
      </c>
      <c r="AU941" s="1" t="e">
        <f t="shared" si="55"/>
        <v>#VALUE!</v>
      </c>
      <c r="AV941" s="21">
        <f t="shared" si="56"/>
        <v>0</v>
      </c>
      <c r="AW941" s="21" cm="1">
        <f t="array" ref="AW941">IF(L941="DATN",0,IF(L941="DA",IF(LEN(Q941)=0,0,0.2),IF(L941="TN",IF(H941="KSCQ",1,1.5), _xlfn.SWITCH(H941,"CN",1.5,"KSCQ",1.5,"CTTT",2,"HEDSPI",1.8,"Viet-Phap",1.8,"KSTN",1.8,"ThSKH",2,"ThSKT",2,"SIE",2,"LATS",2,"KSCLC",1.8,0))))</f>
        <v>0</v>
      </c>
      <c r="AX941" s="1">
        <f t="shared" si="57"/>
        <v>0</v>
      </c>
      <c r="AY941" s="1" t="b">
        <f t="shared" si="58"/>
        <v>1</v>
      </c>
      <c r="AZ941" s="1" t="e">
        <f t="shared" si="59"/>
        <v>#REF!</v>
      </c>
    </row>
    <row r="942" spans="32:52" ht="15.75" customHeight="1" x14ac:dyDescent="0.2">
      <c r="AF942" s="16">
        <f t="shared" si="45"/>
        <v>0</v>
      </c>
      <c r="AG942" s="17">
        <f t="shared" si="46"/>
        <v>1</v>
      </c>
      <c r="AH942" s="17" t="e">
        <f t="shared" si="47"/>
        <v>#VALUE!</v>
      </c>
      <c r="AI942" s="18" t="e">
        <f>IFERROR(IF(L942="DA",0,IF(L942="TN",VALUE(LEFT(RIGHT(F942,4),1)),IFERROR(VLOOKUP(C942,#REF!,3,0),VLOOKUP(VALUE(C942),#REF!,3,0))*AG942)),AM942+AN942+AO942)</f>
        <v>#VALUE!</v>
      </c>
      <c r="AJ942" s="18">
        <f t="shared" si="48"/>
        <v>0</v>
      </c>
      <c r="AK942" s="19">
        <f t="shared" si="49"/>
        <v>0</v>
      </c>
      <c r="AM942" s="4" t="e">
        <f t="shared" si="50"/>
        <v>#VALUE!</v>
      </c>
      <c r="AN942" s="4" t="e">
        <f t="shared" si="51"/>
        <v>#VALUE!</v>
      </c>
      <c r="AO942" s="1" t="e">
        <f t="shared" si="52"/>
        <v>#VALUE!</v>
      </c>
      <c r="AP942" s="20" t="e">
        <f>VLOOKUP(C942,#REF!,4,0)</f>
        <v>#REF!</v>
      </c>
      <c r="AQ942" s="1">
        <f>IFERROR(VLOOKUP(AF942,#REF!,6,0),IF(AJ942&gt;1,AJ942-1,AJ942))</f>
        <v>0</v>
      </c>
      <c r="AR942" s="1">
        <f>IFERROR(VLOOKUP(AF942,#REF!,24,0),0)</f>
        <v>0</v>
      </c>
      <c r="AS942" s="1" t="e">
        <f t="shared" si="53"/>
        <v>#VALUE!</v>
      </c>
      <c r="AT942" s="1" t="e">
        <f t="shared" si="54"/>
        <v>#VALUE!</v>
      </c>
      <c r="AU942" s="1" t="e">
        <f t="shared" si="55"/>
        <v>#VALUE!</v>
      </c>
      <c r="AV942" s="21">
        <f t="shared" si="56"/>
        <v>0</v>
      </c>
      <c r="AW942" s="21" cm="1">
        <f t="array" ref="AW942">IF(L942="DATN",0,IF(L942="DA",IF(LEN(Q942)=0,0,0.2),IF(L942="TN",IF(H942="KSCQ",1,1.5), _xlfn.SWITCH(H942,"CN",1.5,"KSCQ",1.5,"CTTT",2,"HEDSPI",1.8,"Viet-Phap",1.8,"KSTN",1.8,"ThSKH",2,"ThSKT",2,"SIE",2,"LATS",2,"KSCLC",1.8,0))))</f>
        <v>0</v>
      </c>
      <c r="AX942" s="1">
        <f t="shared" si="57"/>
        <v>0</v>
      </c>
      <c r="AY942" s="1" t="b">
        <f t="shared" si="58"/>
        <v>1</v>
      </c>
      <c r="AZ942" s="1" t="e">
        <f t="shared" si="59"/>
        <v>#REF!</v>
      </c>
    </row>
    <row r="943" spans="32:52" ht="15.75" customHeight="1" x14ac:dyDescent="0.2">
      <c r="AF943" s="16">
        <f t="shared" si="45"/>
        <v>0</v>
      </c>
      <c r="AG943" s="17">
        <f t="shared" si="46"/>
        <v>1</v>
      </c>
      <c r="AH943" s="17" t="e">
        <f t="shared" si="47"/>
        <v>#VALUE!</v>
      </c>
      <c r="AI943" s="18" t="e">
        <f>IFERROR(IF(L943="DA",0,IF(L943="TN",VALUE(LEFT(RIGHT(F943,4),1)),IFERROR(VLOOKUP(C943,#REF!,3,0),VLOOKUP(VALUE(C943),#REF!,3,0))*AG943)),AM943+AN943+AO943)</f>
        <v>#VALUE!</v>
      </c>
      <c r="AJ943" s="18">
        <f t="shared" si="48"/>
        <v>0</v>
      </c>
      <c r="AK943" s="19">
        <f t="shared" si="49"/>
        <v>0</v>
      </c>
      <c r="AM943" s="4" t="e">
        <f t="shared" si="50"/>
        <v>#VALUE!</v>
      </c>
      <c r="AN943" s="4" t="e">
        <f t="shared" si="51"/>
        <v>#VALUE!</v>
      </c>
      <c r="AO943" s="1" t="e">
        <f t="shared" si="52"/>
        <v>#VALUE!</v>
      </c>
      <c r="AP943" s="20" t="e">
        <f>VLOOKUP(C943,#REF!,4,0)</f>
        <v>#REF!</v>
      </c>
      <c r="AQ943" s="1">
        <f>IFERROR(VLOOKUP(AF943,#REF!,6,0),IF(AJ943&gt;1,AJ943-1,AJ943))</f>
        <v>0</v>
      </c>
      <c r="AR943" s="1">
        <f>IFERROR(VLOOKUP(AF943,#REF!,24,0),0)</f>
        <v>0</v>
      </c>
      <c r="AS943" s="1" t="e">
        <f t="shared" si="53"/>
        <v>#VALUE!</v>
      </c>
      <c r="AT943" s="1" t="e">
        <f t="shared" si="54"/>
        <v>#VALUE!</v>
      </c>
      <c r="AU943" s="1" t="e">
        <f t="shared" si="55"/>
        <v>#VALUE!</v>
      </c>
      <c r="AV943" s="21">
        <f t="shared" si="56"/>
        <v>0</v>
      </c>
      <c r="AW943" s="21" cm="1">
        <f t="array" ref="AW943">IF(L943="DATN",0,IF(L943="DA",IF(LEN(Q943)=0,0,0.2),IF(L943="TN",IF(H943="KSCQ",1,1.5), _xlfn.SWITCH(H943,"CN",1.5,"KSCQ",1.5,"CTTT",2,"HEDSPI",1.8,"Viet-Phap",1.8,"KSTN",1.8,"ThSKH",2,"ThSKT",2,"SIE",2,"LATS",2,"KSCLC",1.8,0))))</f>
        <v>0</v>
      </c>
      <c r="AX943" s="1">
        <f t="shared" si="57"/>
        <v>0</v>
      </c>
      <c r="AY943" s="1" t="b">
        <f t="shared" si="58"/>
        <v>1</v>
      </c>
      <c r="AZ943" s="1" t="e">
        <f t="shared" si="59"/>
        <v>#REF!</v>
      </c>
    </row>
    <row r="944" spans="32:52" ht="15.75" customHeight="1" x14ac:dyDescent="0.2">
      <c r="AF944" s="16">
        <f t="shared" si="45"/>
        <v>0</v>
      </c>
      <c r="AG944" s="17">
        <f t="shared" si="46"/>
        <v>1</v>
      </c>
      <c r="AH944" s="17" t="e">
        <f t="shared" si="47"/>
        <v>#VALUE!</v>
      </c>
      <c r="AI944" s="18" t="e">
        <f>IFERROR(IF(L944="DA",0,IF(L944="TN",VALUE(LEFT(RIGHT(F944,4),1)),IFERROR(VLOOKUP(C944,#REF!,3,0),VLOOKUP(VALUE(C944),#REF!,3,0))*AG944)),AM944+AN944+AO944)</f>
        <v>#VALUE!</v>
      </c>
      <c r="AJ944" s="18">
        <f t="shared" si="48"/>
        <v>0</v>
      </c>
      <c r="AK944" s="19">
        <f t="shared" si="49"/>
        <v>0</v>
      </c>
      <c r="AM944" s="4" t="e">
        <f t="shared" si="50"/>
        <v>#VALUE!</v>
      </c>
      <c r="AN944" s="4" t="e">
        <f t="shared" si="51"/>
        <v>#VALUE!</v>
      </c>
      <c r="AO944" s="1" t="e">
        <f t="shared" si="52"/>
        <v>#VALUE!</v>
      </c>
      <c r="AP944" s="20" t="e">
        <f>VLOOKUP(C944,#REF!,4,0)</f>
        <v>#REF!</v>
      </c>
      <c r="AQ944" s="1">
        <f>IFERROR(VLOOKUP(AF944,#REF!,6,0),IF(AJ944&gt;1,AJ944-1,AJ944))</f>
        <v>0</v>
      </c>
      <c r="AR944" s="1">
        <f>IFERROR(VLOOKUP(AF944,#REF!,24,0),0)</f>
        <v>0</v>
      </c>
      <c r="AS944" s="1" t="e">
        <f t="shared" si="53"/>
        <v>#VALUE!</v>
      </c>
      <c r="AT944" s="1" t="e">
        <f t="shared" si="54"/>
        <v>#VALUE!</v>
      </c>
      <c r="AU944" s="1" t="e">
        <f t="shared" si="55"/>
        <v>#VALUE!</v>
      </c>
      <c r="AV944" s="21">
        <f t="shared" si="56"/>
        <v>0</v>
      </c>
      <c r="AW944" s="21" cm="1">
        <f t="array" ref="AW944">IF(L944="DATN",0,IF(L944="DA",IF(LEN(Q944)=0,0,0.2),IF(L944="TN",IF(H944="KSCQ",1,1.5), _xlfn.SWITCH(H944,"CN",1.5,"KSCQ",1.5,"CTTT",2,"HEDSPI",1.8,"Viet-Phap",1.8,"KSTN",1.8,"ThSKH",2,"ThSKT",2,"SIE",2,"LATS",2,"KSCLC",1.8,0))))</f>
        <v>0</v>
      </c>
      <c r="AX944" s="1">
        <f t="shared" si="57"/>
        <v>0</v>
      </c>
      <c r="AY944" s="1" t="b">
        <f t="shared" si="58"/>
        <v>1</v>
      </c>
      <c r="AZ944" s="1" t="e">
        <f t="shared" si="59"/>
        <v>#REF!</v>
      </c>
    </row>
    <row r="945" spans="32:52" ht="15.75" customHeight="1" x14ac:dyDescent="0.2">
      <c r="AF945" s="16">
        <f t="shared" si="45"/>
        <v>0</v>
      </c>
      <c r="AG945" s="17">
        <f t="shared" si="46"/>
        <v>1</v>
      </c>
      <c r="AH945" s="17" t="e">
        <f t="shared" si="47"/>
        <v>#VALUE!</v>
      </c>
      <c r="AI945" s="18" t="e">
        <f>IFERROR(IF(L945="DA",0,IF(L945="TN",VALUE(LEFT(RIGHT(F945,4),1)),IFERROR(VLOOKUP(C945,#REF!,3,0),VLOOKUP(VALUE(C945),#REF!,3,0))*AG945)),AM945+AN945+AO945)</f>
        <v>#VALUE!</v>
      </c>
      <c r="AJ945" s="18">
        <f t="shared" si="48"/>
        <v>0</v>
      </c>
      <c r="AK945" s="19">
        <f t="shared" si="49"/>
        <v>0</v>
      </c>
      <c r="AM945" s="4" t="e">
        <f t="shared" si="50"/>
        <v>#VALUE!</v>
      </c>
      <c r="AN945" s="4" t="e">
        <f t="shared" si="51"/>
        <v>#VALUE!</v>
      </c>
      <c r="AO945" s="1" t="e">
        <f t="shared" si="52"/>
        <v>#VALUE!</v>
      </c>
      <c r="AP945" s="20" t="e">
        <f>VLOOKUP(C945,#REF!,4,0)</f>
        <v>#REF!</v>
      </c>
      <c r="AQ945" s="1">
        <f>IFERROR(VLOOKUP(AF945,#REF!,6,0),IF(AJ945&gt;1,AJ945-1,AJ945))</f>
        <v>0</v>
      </c>
      <c r="AR945" s="1">
        <f>IFERROR(VLOOKUP(AF945,#REF!,24,0),0)</f>
        <v>0</v>
      </c>
      <c r="AS945" s="1" t="e">
        <f t="shared" si="53"/>
        <v>#VALUE!</v>
      </c>
      <c r="AT945" s="1" t="e">
        <f t="shared" si="54"/>
        <v>#VALUE!</v>
      </c>
      <c r="AU945" s="1" t="e">
        <f t="shared" si="55"/>
        <v>#VALUE!</v>
      </c>
      <c r="AV945" s="21">
        <f t="shared" si="56"/>
        <v>0</v>
      </c>
      <c r="AW945" s="21" cm="1">
        <f t="array" ref="AW945">IF(L945="DATN",0,IF(L945="DA",IF(LEN(Q945)=0,0,0.2),IF(L945="TN",IF(H945="KSCQ",1,1.5), _xlfn.SWITCH(H945,"CN",1.5,"KSCQ",1.5,"CTTT",2,"HEDSPI",1.8,"Viet-Phap",1.8,"KSTN",1.8,"ThSKH",2,"ThSKT",2,"SIE",2,"LATS",2,"KSCLC",1.8,0))))</f>
        <v>0</v>
      </c>
      <c r="AX945" s="1">
        <f t="shared" si="57"/>
        <v>0</v>
      </c>
      <c r="AY945" s="1" t="b">
        <f t="shared" si="58"/>
        <v>1</v>
      </c>
      <c r="AZ945" s="1" t="e">
        <f t="shared" si="59"/>
        <v>#REF!</v>
      </c>
    </row>
    <row r="946" spans="32:52" ht="15.75" customHeight="1" x14ac:dyDescent="0.2">
      <c r="AF946" s="16">
        <f t="shared" si="45"/>
        <v>0</v>
      </c>
      <c r="AG946" s="17">
        <f t="shared" si="46"/>
        <v>1</v>
      </c>
      <c r="AH946" s="17" t="e">
        <f t="shared" si="47"/>
        <v>#VALUE!</v>
      </c>
      <c r="AI946" s="18" t="e">
        <f>IFERROR(IF(L946="DA",0,IF(L946="TN",VALUE(LEFT(RIGHT(F946,4),1)),IFERROR(VLOOKUP(C946,#REF!,3,0),VLOOKUP(VALUE(C946),#REF!,3,0))*AG946)),AM946+AN946+AO946)</f>
        <v>#VALUE!</v>
      </c>
      <c r="AJ946" s="18">
        <f t="shared" si="48"/>
        <v>0</v>
      </c>
      <c r="AK946" s="19">
        <f t="shared" si="49"/>
        <v>0</v>
      </c>
      <c r="AM946" s="4" t="e">
        <f t="shared" si="50"/>
        <v>#VALUE!</v>
      </c>
      <c r="AN946" s="4" t="e">
        <f t="shared" si="51"/>
        <v>#VALUE!</v>
      </c>
      <c r="AO946" s="1" t="e">
        <f t="shared" si="52"/>
        <v>#VALUE!</v>
      </c>
      <c r="AP946" s="20" t="e">
        <f>VLOOKUP(C946,#REF!,4,0)</f>
        <v>#REF!</v>
      </c>
      <c r="AQ946" s="1">
        <f>IFERROR(VLOOKUP(AF946,#REF!,6,0),IF(AJ946&gt;1,AJ946-1,AJ946))</f>
        <v>0</v>
      </c>
      <c r="AR946" s="1">
        <f>IFERROR(VLOOKUP(AF946,#REF!,24,0),0)</f>
        <v>0</v>
      </c>
      <c r="AS946" s="1" t="e">
        <f t="shared" si="53"/>
        <v>#VALUE!</v>
      </c>
      <c r="AT946" s="1" t="e">
        <f t="shared" si="54"/>
        <v>#VALUE!</v>
      </c>
      <c r="AU946" s="1" t="e">
        <f t="shared" si="55"/>
        <v>#VALUE!</v>
      </c>
      <c r="AV946" s="21">
        <f t="shared" si="56"/>
        <v>0</v>
      </c>
      <c r="AW946" s="21" cm="1">
        <f t="array" ref="AW946">IF(L946="DATN",0,IF(L946="DA",IF(LEN(Q946)=0,0,0.2),IF(L946="TN",IF(H946="KSCQ",1,1.5), _xlfn.SWITCH(H946,"CN",1.5,"KSCQ",1.5,"CTTT",2,"HEDSPI",1.8,"Viet-Phap",1.8,"KSTN",1.8,"ThSKH",2,"ThSKT",2,"SIE",2,"LATS",2,"KSCLC",1.8,0))))</f>
        <v>0</v>
      </c>
      <c r="AX946" s="1">
        <f t="shared" si="57"/>
        <v>0</v>
      </c>
      <c r="AY946" s="1" t="b">
        <f t="shared" si="58"/>
        <v>1</v>
      </c>
      <c r="AZ946" s="1" t="e">
        <f t="shared" si="59"/>
        <v>#REF!</v>
      </c>
    </row>
    <row r="947" spans="32:52" ht="15.75" customHeight="1" x14ac:dyDescent="0.2">
      <c r="AF947" s="16">
        <f t="shared" si="45"/>
        <v>0</v>
      </c>
      <c r="AG947" s="17">
        <f t="shared" si="46"/>
        <v>1</v>
      </c>
      <c r="AH947" s="17" t="e">
        <f t="shared" si="47"/>
        <v>#VALUE!</v>
      </c>
      <c r="AI947" s="18" t="e">
        <f>IFERROR(IF(L947="DA",0,IF(L947="TN",VALUE(LEFT(RIGHT(F947,4),1)),IFERROR(VLOOKUP(C947,#REF!,3,0),VLOOKUP(VALUE(C947),#REF!,3,0))*AG947)),AM947+AN947+AO947)</f>
        <v>#VALUE!</v>
      </c>
      <c r="AJ947" s="18">
        <f t="shared" si="48"/>
        <v>0</v>
      </c>
      <c r="AK947" s="19">
        <f t="shared" si="49"/>
        <v>0</v>
      </c>
      <c r="AM947" s="4" t="e">
        <f t="shared" si="50"/>
        <v>#VALUE!</v>
      </c>
      <c r="AN947" s="4" t="e">
        <f t="shared" si="51"/>
        <v>#VALUE!</v>
      </c>
      <c r="AO947" s="1" t="e">
        <f t="shared" si="52"/>
        <v>#VALUE!</v>
      </c>
      <c r="AP947" s="20" t="e">
        <f>VLOOKUP(C947,#REF!,4,0)</f>
        <v>#REF!</v>
      </c>
      <c r="AQ947" s="1">
        <f>IFERROR(VLOOKUP(AF947,#REF!,6,0),IF(AJ947&gt;1,AJ947-1,AJ947))</f>
        <v>0</v>
      </c>
      <c r="AR947" s="1">
        <f>IFERROR(VLOOKUP(AF947,#REF!,24,0),0)</f>
        <v>0</v>
      </c>
      <c r="AS947" s="1" t="e">
        <f t="shared" si="53"/>
        <v>#VALUE!</v>
      </c>
      <c r="AT947" s="1" t="e">
        <f t="shared" si="54"/>
        <v>#VALUE!</v>
      </c>
      <c r="AU947" s="1" t="e">
        <f t="shared" si="55"/>
        <v>#VALUE!</v>
      </c>
      <c r="AV947" s="21">
        <f t="shared" si="56"/>
        <v>0</v>
      </c>
      <c r="AW947" s="21" cm="1">
        <f t="array" ref="AW947">IF(L947="DATN",0,IF(L947="DA",IF(LEN(Q947)=0,0,0.2),IF(L947="TN",IF(H947="KSCQ",1,1.5), _xlfn.SWITCH(H947,"CN",1.5,"KSCQ",1.5,"CTTT",2,"HEDSPI",1.8,"Viet-Phap",1.8,"KSTN",1.8,"ThSKH",2,"ThSKT",2,"SIE",2,"LATS",2,"KSCLC",1.8,0))))</f>
        <v>0</v>
      </c>
      <c r="AX947" s="1">
        <f t="shared" si="57"/>
        <v>0</v>
      </c>
      <c r="AY947" s="1" t="b">
        <f t="shared" si="58"/>
        <v>1</v>
      </c>
      <c r="AZ947" s="1" t="e">
        <f t="shared" si="59"/>
        <v>#REF!</v>
      </c>
    </row>
    <row r="948" spans="32:52" ht="15.75" customHeight="1" x14ac:dyDescent="0.2">
      <c r="AF948" s="16">
        <f t="shared" si="45"/>
        <v>0</v>
      </c>
      <c r="AG948" s="17">
        <f t="shared" si="46"/>
        <v>1</v>
      </c>
      <c r="AH948" s="17" t="e">
        <f t="shared" si="47"/>
        <v>#VALUE!</v>
      </c>
      <c r="AI948" s="18" t="e">
        <f>IFERROR(IF(L948="DA",0,IF(L948="TN",VALUE(LEFT(RIGHT(F948,4),1)),IFERROR(VLOOKUP(C948,#REF!,3,0),VLOOKUP(VALUE(C948),#REF!,3,0))*AG948)),AM948+AN948+AO948)</f>
        <v>#VALUE!</v>
      </c>
      <c r="AJ948" s="18">
        <f t="shared" si="48"/>
        <v>0</v>
      </c>
      <c r="AK948" s="19">
        <f t="shared" si="49"/>
        <v>0</v>
      </c>
      <c r="AM948" s="4" t="e">
        <f t="shared" si="50"/>
        <v>#VALUE!</v>
      </c>
      <c r="AN948" s="4" t="e">
        <f t="shared" si="51"/>
        <v>#VALUE!</v>
      </c>
      <c r="AO948" s="1" t="e">
        <f t="shared" si="52"/>
        <v>#VALUE!</v>
      </c>
      <c r="AP948" s="20" t="e">
        <f>VLOOKUP(C948,#REF!,4,0)</f>
        <v>#REF!</v>
      </c>
      <c r="AQ948" s="1">
        <f>IFERROR(VLOOKUP(AF948,#REF!,6,0),IF(AJ948&gt;1,AJ948-1,AJ948))</f>
        <v>0</v>
      </c>
      <c r="AR948" s="1">
        <f>IFERROR(VLOOKUP(AF948,#REF!,24,0),0)</f>
        <v>0</v>
      </c>
      <c r="AS948" s="1" t="e">
        <f t="shared" si="53"/>
        <v>#VALUE!</v>
      </c>
      <c r="AT948" s="1" t="e">
        <f t="shared" si="54"/>
        <v>#VALUE!</v>
      </c>
      <c r="AU948" s="1" t="e">
        <f t="shared" si="55"/>
        <v>#VALUE!</v>
      </c>
      <c r="AV948" s="21">
        <f t="shared" si="56"/>
        <v>0</v>
      </c>
      <c r="AW948" s="21" cm="1">
        <f t="array" ref="AW948">IF(L948="DATN",0,IF(L948="DA",IF(LEN(Q948)=0,0,0.2),IF(L948="TN",IF(H948="KSCQ",1,1.5), _xlfn.SWITCH(H948,"CN",1.5,"KSCQ",1.5,"CTTT",2,"HEDSPI",1.8,"Viet-Phap",1.8,"KSTN",1.8,"ThSKH",2,"ThSKT",2,"SIE",2,"LATS",2,"KSCLC",1.8,0))))</f>
        <v>0</v>
      </c>
      <c r="AX948" s="1">
        <f t="shared" si="57"/>
        <v>0</v>
      </c>
      <c r="AY948" s="1" t="b">
        <f t="shared" si="58"/>
        <v>1</v>
      </c>
      <c r="AZ948" s="1" t="e">
        <f t="shared" si="59"/>
        <v>#REF!</v>
      </c>
    </row>
    <row r="949" spans="32:52" ht="15.75" customHeight="1" x14ac:dyDescent="0.2">
      <c r="AF949" s="16">
        <f t="shared" si="45"/>
        <v>0</v>
      </c>
      <c r="AG949" s="17">
        <f t="shared" si="46"/>
        <v>1</v>
      </c>
      <c r="AH949" s="17" t="e">
        <f t="shared" si="47"/>
        <v>#VALUE!</v>
      </c>
      <c r="AI949" s="18" t="e">
        <f>IFERROR(IF(L949="DA",0,IF(L949="TN",VALUE(LEFT(RIGHT(F949,4),1)),IFERROR(VLOOKUP(C949,#REF!,3,0),VLOOKUP(VALUE(C949),#REF!,3,0))*AG949)),AM949+AN949+AO949)</f>
        <v>#VALUE!</v>
      </c>
      <c r="AJ949" s="18">
        <f t="shared" si="48"/>
        <v>0</v>
      </c>
      <c r="AK949" s="19">
        <f t="shared" si="49"/>
        <v>0</v>
      </c>
      <c r="AM949" s="4" t="e">
        <f t="shared" si="50"/>
        <v>#VALUE!</v>
      </c>
      <c r="AN949" s="4" t="e">
        <f t="shared" si="51"/>
        <v>#VALUE!</v>
      </c>
      <c r="AO949" s="1" t="e">
        <f t="shared" si="52"/>
        <v>#VALUE!</v>
      </c>
      <c r="AP949" s="20" t="e">
        <f>VLOOKUP(C949,#REF!,4,0)</f>
        <v>#REF!</v>
      </c>
      <c r="AQ949" s="1">
        <f>IFERROR(VLOOKUP(AF949,#REF!,6,0),IF(AJ949&gt;1,AJ949-1,AJ949))</f>
        <v>0</v>
      </c>
      <c r="AR949" s="1">
        <f>IFERROR(VLOOKUP(AF949,#REF!,24,0),0)</f>
        <v>0</v>
      </c>
      <c r="AS949" s="1" t="e">
        <f t="shared" si="53"/>
        <v>#VALUE!</v>
      </c>
      <c r="AT949" s="1" t="e">
        <f t="shared" si="54"/>
        <v>#VALUE!</v>
      </c>
      <c r="AU949" s="1" t="e">
        <f t="shared" si="55"/>
        <v>#VALUE!</v>
      </c>
      <c r="AV949" s="21">
        <f t="shared" si="56"/>
        <v>0</v>
      </c>
      <c r="AW949" s="21" cm="1">
        <f t="array" ref="AW949">IF(L949="DATN",0,IF(L949="DA",IF(LEN(Q949)=0,0,0.2),IF(L949="TN",IF(H949="KSCQ",1,1.5), _xlfn.SWITCH(H949,"CN",1.5,"KSCQ",1.5,"CTTT",2,"HEDSPI",1.8,"Viet-Phap",1.8,"KSTN",1.8,"ThSKH",2,"ThSKT",2,"SIE",2,"LATS",2,"KSCLC",1.8,0))))</f>
        <v>0</v>
      </c>
      <c r="AX949" s="1">
        <f t="shared" si="57"/>
        <v>0</v>
      </c>
      <c r="AY949" s="1" t="b">
        <f t="shared" si="58"/>
        <v>1</v>
      </c>
      <c r="AZ949" s="1" t="e">
        <f t="shared" si="59"/>
        <v>#REF!</v>
      </c>
    </row>
    <row r="950" spans="32:52" ht="15.75" customHeight="1" x14ac:dyDescent="0.2">
      <c r="AF950" s="16">
        <f t="shared" si="45"/>
        <v>0</v>
      </c>
      <c r="AG950" s="17">
        <f t="shared" si="46"/>
        <v>1</v>
      </c>
      <c r="AH950" s="17" t="e">
        <f t="shared" si="47"/>
        <v>#VALUE!</v>
      </c>
      <c r="AI950" s="18" t="e">
        <f>IFERROR(IF(L950="DA",0,IF(L950="TN",VALUE(LEFT(RIGHT(F950,4),1)),IFERROR(VLOOKUP(C950,#REF!,3,0),VLOOKUP(VALUE(C950),#REF!,3,0))*AG950)),AM950+AN950+AO950)</f>
        <v>#VALUE!</v>
      </c>
      <c r="AJ950" s="18">
        <f t="shared" si="48"/>
        <v>0</v>
      </c>
      <c r="AK950" s="19">
        <f t="shared" si="49"/>
        <v>0</v>
      </c>
      <c r="AM950" s="4" t="e">
        <f t="shared" si="50"/>
        <v>#VALUE!</v>
      </c>
      <c r="AN950" s="4" t="e">
        <f t="shared" si="51"/>
        <v>#VALUE!</v>
      </c>
      <c r="AO950" s="1" t="e">
        <f t="shared" si="52"/>
        <v>#VALUE!</v>
      </c>
      <c r="AP950" s="20" t="e">
        <f>VLOOKUP(C950,#REF!,4,0)</f>
        <v>#REF!</v>
      </c>
      <c r="AQ950" s="1">
        <f>IFERROR(VLOOKUP(AF950,#REF!,6,0),IF(AJ950&gt;1,AJ950-1,AJ950))</f>
        <v>0</v>
      </c>
      <c r="AR950" s="1">
        <f>IFERROR(VLOOKUP(AF950,#REF!,24,0),0)</f>
        <v>0</v>
      </c>
      <c r="AS950" s="1" t="e">
        <f t="shared" si="53"/>
        <v>#VALUE!</v>
      </c>
      <c r="AT950" s="1" t="e">
        <f t="shared" si="54"/>
        <v>#VALUE!</v>
      </c>
      <c r="AU950" s="1" t="e">
        <f t="shared" si="55"/>
        <v>#VALUE!</v>
      </c>
      <c r="AV950" s="21">
        <f t="shared" si="56"/>
        <v>0</v>
      </c>
      <c r="AW950" s="21" cm="1">
        <f t="array" ref="AW950">IF(L950="DATN",0,IF(L950="DA",IF(LEN(Q950)=0,0,0.2),IF(L950="TN",IF(H950="KSCQ",1,1.5), _xlfn.SWITCH(H950,"CN",1.5,"KSCQ",1.5,"CTTT",2,"HEDSPI",1.8,"Viet-Phap",1.8,"KSTN",1.8,"ThSKH",2,"ThSKT",2,"SIE",2,"LATS",2,"KSCLC",1.8,0))))</f>
        <v>0</v>
      </c>
      <c r="AX950" s="1">
        <f t="shared" si="57"/>
        <v>0</v>
      </c>
      <c r="AY950" s="1" t="b">
        <f t="shared" si="58"/>
        <v>1</v>
      </c>
      <c r="AZ950" s="1" t="e">
        <f t="shared" si="59"/>
        <v>#REF!</v>
      </c>
    </row>
    <row r="951" spans="32:52" ht="15.75" customHeight="1" x14ac:dyDescent="0.2">
      <c r="AF951" s="16">
        <f t="shared" si="45"/>
        <v>0</v>
      </c>
      <c r="AG951" s="17">
        <f t="shared" si="46"/>
        <v>1</v>
      </c>
      <c r="AH951" s="17" t="e">
        <f t="shared" si="47"/>
        <v>#VALUE!</v>
      </c>
      <c r="AI951" s="18" t="e">
        <f>IFERROR(IF(L951="DA",0,IF(L951="TN",VALUE(LEFT(RIGHT(F951,4),1)),IFERROR(VLOOKUP(C951,#REF!,3,0),VLOOKUP(VALUE(C951),#REF!,3,0))*AG951)),AM951+AN951+AO951)</f>
        <v>#VALUE!</v>
      </c>
      <c r="AJ951" s="18">
        <f t="shared" si="48"/>
        <v>0</v>
      </c>
      <c r="AK951" s="19">
        <f t="shared" si="49"/>
        <v>0</v>
      </c>
      <c r="AM951" s="4" t="e">
        <f t="shared" si="50"/>
        <v>#VALUE!</v>
      </c>
      <c r="AN951" s="4" t="e">
        <f t="shared" si="51"/>
        <v>#VALUE!</v>
      </c>
      <c r="AO951" s="1" t="e">
        <f t="shared" si="52"/>
        <v>#VALUE!</v>
      </c>
      <c r="AP951" s="20" t="e">
        <f>VLOOKUP(C951,#REF!,4,0)</f>
        <v>#REF!</v>
      </c>
      <c r="AQ951" s="1">
        <f>IFERROR(VLOOKUP(AF951,#REF!,6,0),IF(AJ951&gt;1,AJ951-1,AJ951))</f>
        <v>0</v>
      </c>
      <c r="AR951" s="1">
        <f>IFERROR(VLOOKUP(AF951,#REF!,24,0),0)</f>
        <v>0</v>
      </c>
      <c r="AS951" s="1" t="e">
        <f t="shared" si="53"/>
        <v>#VALUE!</v>
      </c>
      <c r="AT951" s="1" t="e">
        <f t="shared" si="54"/>
        <v>#VALUE!</v>
      </c>
      <c r="AU951" s="1" t="e">
        <f t="shared" si="55"/>
        <v>#VALUE!</v>
      </c>
      <c r="AV951" s="21">
        <f t="shared" si="56"/>
        <v>0</v>
      </c>
      <c r="AW951" s="21" cm="1">
        <f t="array" ref="AW951">IF(L951="DATN",0,IF(L951="DA",IF(LEN(Q951)=0,0,0.2),IF(L951="TN",IF(H951="KSCQ",1,1.5), _xlfn.SWITCH(H951,"CN",1.5,"KSCQ",1.5,"CTTT",2,"HEDSPI",1.8,"Viet-Phap",1.8,"KSTN",1.8,"ThSKH",2,"ThSKT",2,"SIE",2,"LATS",2,"KSCLC",1.8,0))))</f>
        <v>0</v>
      </c>
      <c r="AX951" s="1">
        <f t="shared" si="57"/>
        <v>0</v>
      </c>
      <c r="AY951" s="1" t="b">
        <f t="shared" si="58"/>
        <v>1</v>
      </c>
      <c r="AZ951" s="1" t="e">
        <f t="shared" si="59"/>
        <v>#REF!</v>
      </c>
    </row>
    <row r="952" spans="32:52" ht="15.75" customHeight="1" x14ac:dyDescent="0.2">
      <c r="AF952" s="16">
        <f t="shared" si="45"/>
        <v>0</v>
      </c>
      <c r="AG952" s="17">
        <f t="shared" si="46"/>
        <v>1</v>
      </c>
      <c r="AH952" s="17" t="e">
        <f t="shared" si="47"/>
        <v>#VALUE!</v>
      </c>
      <c r="AI952" s="18" t="e">
        <f>IFERROR(IF(L952="DA",0,IF(L952="TN",VALUE(LEFT(RIGHT(F952,4),1)),IFERROR(VLOOKUP(C952,#REF!,3,0),VLOOKUP(VALUE(C952),#REF!,3,0))*AG952)),AM952+AN952+AO952)</f>
        <v>#VALUE!</v>
      </c>
      <c r="AJ952" s="18">
        <f t="shared" si="48"/>
        <v>0</v>
      </c>
      <c r="AK952" s="19">
        <f t="shared" si="49"/>
        <v>0</v>
      </c>
      <c r="AM952" s="4" t="e">
        <f t="shared" si="50"/>
        <v>#VALUE!</v>
      </c>
      <c r="AN952" s="4" t="e">
        <f t="shared" si="51"/>
        <v>#VALUE!</v>
      </c>
      <c r="AO952" s="1" t="e">
        <f t="shared" si="52"/>
        <v>#VALUE!</v>
      </c>
      <c r="AP952" s="20" t="e">
        <f>VLOOKUP(C952,#REF!,4,0)</f>
        <v>#REF!</v>
      </c>
      <c r="AQ952" s="1">
        <f>IFERROR(VLOOKUP(AF952,#REF!,6,0),IF(AJ952&gt;1,AJ952-1,AJ952))</f>
        <v>0</v>
      </c>
      <c r="AR952" s="1">
        <f>IFERROR(VLOOKUP(AF952,#REF!,24,0),0)</f>
        <v>0</v>
      </c>
      <c r="AS952" s="1" t="e">
        <f t="shared" si="53"/>
        <v>#VALUE!</v>
      </c>
      <c r="AT952" s="1" t="e">
        <f t="shared" si="54"/>
        <v>#VALUE!</v>
      </c>
      <c r="AU952" s="1" t="e">
        <f t="shared" si="55"/>
        <v>#VALUE!</v>
      </c>
      <c r="AV952" s="21">
        <f t="shared" si="56"/>
        <v>0</v>
      </c>
      <c r="AW952" s="21" cm="1">
        <f t="array" ref="AW952">IF(L952="DATN",0,IF(L952="DA",IF(LEN(Q952)=0,0,0.2),IF(L952="TN",IF(H952="KSCQ",1,1.5), _xlfn.SWITCH(H952,"CN",1.5,"KSCQ",1.5,"CTTT",2,"HEDSPI",1.8,"Viet-Phap",1.8,"KSTN",1.8,"ThSKH",2,"ThSKT",2,"SIE",2,"LATS",2,"KSCLC",1.8,0))))</f>
        <v>0</v>
      </c>
      <c r="AX952" s="1">
        <f t="shared" si="57"/>
        <v>0</v>
      </c>
      <c r="AY952" s="1" t="b">
        <f t="shared" si="58"/>
        <v>1</v>
      </c>
      <c r="AZ952" s="1" t="e">
        <f t="shared" si="59"/>
        <v>#REF!</v>
      </c>
    </row>
    <row r="953" spans="32:52" ht="15.75" customHeight="1" x14ac:dyDescent="0.2">
      <c r="AF953" s="16">
        <f t="shared" si="45"/>
        <v>0</v>
      </c>
      <c r="AG953" s="17">
        <f t="shared" si="46"/>
        <v>1</v>
      </c>
      <c r="AH953" s="17" t="e">
        <f t="shared" si="47"/>
        <v>#VALUE!</v>
      </c>
      <c r="AI953" s="18" t="e">
        <f>IFERROR(IF(L953="DA",0,IF(L953="TN",VALUE(LEFT(RIGHT(F953,4),1)),IFERROR(VLOOKUP(C953,#REF!,3,0),VLOOKUP(VALUE(C953),#REF!,3,0))*AG953)),AM953+AN953+AO953)</f>
        <v>#VALUE!</v>
      </c>
      <c r="AJ953" s="18">
        <f t="shared" si="48"/>
        <v>0</v>
      </c>
      <c r="AK953" s="19">
        <f t="shared" si="49"/>
        <v>0</v>
      </c>
      <c r="AM953" s="4" t="e">
        <f t="shared" si="50"/>
        <v>#VALUE!</v>
      </c>
      <c r="AN953" s="4" t="e">
        <f t="shared" si="51"/>
        <v>#VALUE!</v>
      </c>
      <c r="AO953" s="1" t="e">
        <f t="shared" si="52"/>
        <v>#VALUE!</v>
      </c>
      <c r="AP953" s="20" t="e">
        <f>VLOOKUP(C953,#REF!,4,0)</f>
        <v>#REF!</v>
      </c>
      <c r="AQ953" s="1">
        <f>IFERROR(VLOOKUP(AF953,#REF!,6,0),IF(AJ953&gt;1,AJ953-1,AJ953))</f>
        <v>0</v>
      </c>
      <c r="AR953" s="1">
        <f>IFERROR(VLOOKUP(AF953,#REF!,24,0),0)</f>
        <v>0</v>
      </c>
      <c r="AS953" s="1" t="e">
        <f t="shared" si="53"/>
        <v>#VALUE!</v>
      </c>
      <c r="AT953" s="1" t="e">
        <f t="shared" si="54"/>
        <v>#VALUE!</v>
      </c>
      <c r="AU953" s="1" t="e">
        <f t="shared" si="55"/>
        <v>#VALUE!</v>
      </c>
      <c r="AV953" s="21">
        <f t="shared" si="56"/>
        <v>0</v>
      </c>
      <c r="AW953" s="21" cm="1">
        <f t="array" ref="AW953">IF(L953="DATN",0,IF(L953="DA",IF(LEN(Q953)=0,0,0.2),IF(L953="TN",IF(H953="KSCQ",1,1.5), _xlfn.SWITCH(H953,"CN",1.5,"KSCQ",1.5,"CTTT",2,"HEDSPI",1.8,"Viet-Phap",1.8,"KSTN",1.8,"ThSKH",2,"ThSKT",2,"SIE",2,"LATS",2,"KSCLC",1.8,0))))</f>
        <v>0</v>
      </c>
      <c r="AX953" s="1">
        <f t="shared" si="57"/>
        <v>0</v>
      </c>
      <c r="AY953" s="1" t="b">
        <f t="shared" si="58"/>
        <v>1</v>
      </c>
      <c r="AZ953" s="1" t="e">
        <f t="shared" si="59"/>
        <v>#REF!</v>
      </c>
    </row>
    <row r="954" spans="32:52" ht="15.75" customHeight="1" x14ac:dyDescent="0.2">
      <c r="AF954" s="16">
        <f t="shared" si="45"/>
        <v>0</v>
      </c>
      <c r="AG954" s="17">
        <f t="shared" si="46"/>
        <v>1</v>
      </c>
      <c r="AH954" s="17" t="e">
        <f t="shared" si="47"/>
        <v>#VALUE!</v>
      </c>
      <c r="AI954" s="18" t="e">
        <f>IFERROR(IF(L954="DA",0,IF(L954="TN",VALUE(LEFT(RIGHT(F954,4),1)),IFERROR(VLOOKUP(C954,#REF!,3,0),VLOOKUP(VALUE(C954),#REF!,3,0))*AG954)),AM954+AN954+AO954)</f>
        <v>#VALUE!</v>
      </c>
      <c r="AJ954" s="18">
        <f t="shared" si="48"/>
        <v>0</v>
      </c>
      <c r="AK954" s="19">
        <f t="shared" si="49"/>
        <v>0</v>
      </c>
      <c r="AM954" s="4" t="e">
        <f t="shared" si="50"/>
        <v>#VALUE!</v>
      </c>
      <c r="AN954" s="4" t="e">
        <f t="shared" si="51"/>
        <v>#VALUE!</v>
      </c>
      <c r="AO954" s="1" t="e">
        <f t="shared" si="52"/>
        <v>#VALUE!</v>
      </c>
      <c r="AP954" s="20" t="e">
        <f>VLOOKUP(C954,#REF!,4,0)</f>
        <v>#REF!</v>
      </c>
      <c r="AQ954" s="1">
        <f>IFERROR(VLOOKUP(AF954,#REF!,6,0),IF(AJ954&gt;1,AJ954-1,AJ954))</f>
        <v>0</v>
      </c>
      <c r="AR954" s="1">
        <f>IFERROR(VLOOKUP(AF954,#REF!,24,0),0)</f>
        <v>0</v>
      </c>
      <c r="AS954" s="1" t="e">
        <f t="shared" si="53"/>
        <v>#VALUE!</v>
      </c>
      <c r="AT954" s="1" t="e">
        <f t="shared" si="54"/>
        <v>#VALUE!</v>
      </c>
      <c r="AU954" s="1" t="e">
        <f t="shared" si="55"/>
        <v>#VALUE!</v>
      </c>
      <c r="AV954" s="21">
        <f t="shared" si="56"/>
        <v>0</v>
      </c>
      <c r="AW954" s="21" cm="1">
        <f t="array" ref="AW954">IF(L954="DATN",0,IF(L954="DA",IF(LEN(Q954)=0,0,0.2),IF(L954="TN",IF(H954="KSCQ",1,1.5), _xlfn.SWITCH(H954,"CN",1.5,"KSCQ",1.5,"CTTT",2,"HEDSPI",1.8,"Viet-Phap",1.8,"KSTN",1.8,"ThSKH",2,"ThSKT",2,"SIE",2,"LATS",2,"KSCLC",1.8,0))))</f>
        <v>0</v>
      </c>
      <c r="AX954" s="1">
        <f t="shared" si="57"/>
        <v>0</v>
      </c>
      <c r="AY954" s="1" t="b">
        <f t="shared" si="58"/>
        <v>1</v>
      </c>
      <c r="AZ954" s="1" t="e">
        <f t="shared" si="59"/>
        <v>#REF!</v>
      </c>
    </row>
    <row r="955" spans="32:52" ht="15.75" customHeight="1" x14ac:dyDescent="0.2">
      <c r="AF955" s="16">
        <f t="shared" si="45"/>
        <v>0</v>
      </c>
      <c r="AG955" s="17">
        <f t="shared" si="46"/>
        <v>1</v>
      </c>
      <c r="AH955" s="17" t="e">
        <f t="shared" si="47"/>
        <v>#VALUE!</v>
      </c>
      <c r="AI955" s="18" t="e">
        <f>IFERROR(IF(L955="DA",0,IF(L955="TN",VALUE(LEFT(RIGHT(F955,4),1)),IFERROR(VLOOKUP(C955,#REF!,3,0),VLOOKUP(VALUE(C955),#REF!,3,0))*AG955)),AM955+AN955+AO955)</f>
        <v>#VALUE!</v>
      </c>
      <c r="AJ955" s="18">
        <f t="shared" si="48"/>
        <v>0</v>
      </c>
      <c r="AK955" s="19">
        <f t="shared" si="49"/>
        <v>0</v>
      </c>
      <c r="AM955" s="4" t="e">
        <f t="shared" si="50"/>
        <v>#VALUE!</v>
      </c>
      <c r="AN955" s="4" t="e">
        <f t="shared" si="51"/>
        <v>#VALUE!</v>
      </c>
      <c r="AO955" s="1" t="e">
        <f t="shared" si="52"/>
        <v>#VALUE!</v>
      </c>
      <c r="AP955" s="20" t="e">
        <f>VLOOKUP(C955,#REF!,4,0)</f>
        <v>#REF!</v>
      </c>
      <c r="AQ955" s="1">
        <f>IFERROR(VLOOKUP(AF955,#REF!,6,0),IF(AJ955&gt;1,AJ955-1,AJ955))</f>
        <v>0</v>
      </c>
      <c r="AR955" s="1">
        <f>IFERROR(VLOOKUP(AF955,#REF!,24,0),0)</f>
        <v>0</v>
      </c>
      <c r="AS955" s="1" t="e">
        <f t="shared" si="53"/>
        <v>#VALUE!</v>
      </c>
      <c r="AT955" s="1" t="e">
        <f t="shared" si="54"/>
        <v>#VALUE!</v>
      </c>
      <c r="AU955" s="1" t="e">
        <f t="shared" si="55"/>
        <v>#VALUE!</v>
      </c>
      <c r="AV955" s="21">
        <f t="shared" si="56"/>
        <v>0</v>
      </c>
      <c r="AW955" s="21" cm="1">
        <f t="array" ref="AW955">IF(L955="DATN",0,IF(L955="DA",IF(LEN(Q955)=0,0,0.2),IF(L955="TN",IF(H955="KSCQ",1,1.5), _xlfn.SWITCH(H955,"CN",1.5,"KSCQ",1.5,"CTTT",2,"HEDSPI",1.8,"Viet-Phap",1.8,"KSTN",1.8,"ThSKH",2,"ThSKT",2,"SIE",2,"LATS",2,"KSCLC",1.8,0))))</f>
        <v>0</v>
      </c>
      <c r="AX955" s="1">
        <f t="shared" si="57"/>
        <v>0</v>
      </c>
      <c r="AY955" s="1" t="b">
        <f t="shared" si="58"/>
        <v>1</v>
      </c>
      <c r="AZ955" s="1" t="e">
        <f t="shared" si="59"/>
        <v>#REF!</v>
      </c>
    </row>
    <row r="956" spans="32:52" ht="15.75" customHeight="1" x14ac:dyDescent="0.2">
      <c r="AF956" s="16">
        <f t="shared" si="45"/>
        <v>0</v>
      </c>
      <c r="AG956" s="17">
        <f t="shared" si="46"/>
        <v>1</v>
      </c>
      <c r="AH956" s="17" t="e">
        <f t="shared" si="47"/>
        <v>#VALUE!</v>
      </c>
      <c r="AI956" s="18" t="e">
        <f>IFERROR(IF(L956="DA",0,IF(L956="TN",VALUE(LEFT(RIGHT(F956,4),1)),IFERROR(VLOOKUP(C956,#REF!,3,0),VLOOKUP(VALUE(C956),#REF!,3,0))*AG956)),AM956+AN956+AO956)</f>
        <v>#VALUE!</v>
      </c>
      <c r="AJ956" s="18">
        <f t="shared" si="48"/>
        <v>0</v>
      </c>
      <c r="AK956" s="19">
        <f t="shared" si="49"/>
        <v>0</v>
      </c>
      <c r="AM956" s="4" t="e">
        <f t="shared" si="50"/>
        <v>#VALUE!</v>
      </c>
      <c r="AN956" s="4" t="e">
        <f t="shared" si="51"/>
        <v>#VALUE!</v>
      </c>
      <c r="AO956" s="1" t="e">
        <f t="shared" si="52"/>
        <v>#VALUE!</v>
      </c>
      <c r="AP956" s="20" t="e">
        <f>VLOOKUP(C956,#REF!,4,0)</f>
        <v>#REF!</v>
      </c>
      <c r="AQ956" s="1">
        <f>IFERROR(VLOOKUP(AF956,#REF!,6,0),IF(AJ956&gt;1,AJ956-1,AJ956))</f>
        <v>0</v>
      </c>
      <c r="AR956" s="1">
        <f>IFERROR(VLOOKUP(AF956,#REF!,24,0),0)</f>
        <v>0</v>
      </c>
      <c r="AS956" s="1" t="e">
        <f t="shared" si="53"/>
        <v>#VALUE!</v>
      </c>
      <c r="AT956" s="1" t="e">
        <f t="shared" si="54"/>
        <v>#VALUE!</v>
      </c>
      <c r="AU956" s="1" t="e">
        <f t="shared" si="55"/>
        <v>#VALUE!</v>
      </c>
      <c r="AV956" s="21">
        <f t="shared" si="56"/>
        <v>0</v>
      </c>
      <c r="AW956" s="21" cm="1">
        <f t="array" ref="AW956">IF(L956="DATN",0,IF(L956="DA",IF(LEN(Q956)=0,0,0.2),IF(L956="TN",IF(H956="KSCQ",1,1.5), _xlfn.SWITCH(H956,"CN",1.5,"KSCQ",1.5,"CTTT",2,"HEDSPI",1.8,"Viet-Phap",1.8,"KSTN",1.8,"ThSKH",2,"ThSKT",2,"SIE",2,"LATS",2,"KSCLC",1.8,0))))</f>
        <v>0</v>
      </c>
      <c r="AX956" s="1">
        <f t="shared" si="57"/>
        <v>0</v>
      </c>
      <c r="AY956" s="1" t="b">
        <f t="shared" si="58"/>
        <v>1</v>
      </c>
      <c r="AZ956" s="1" t="e">
        <f t="shared" si="59"/>
        <v>#REF!</v>
      </c>
    </row>
    <row r="957" spans="32:52" ht="15.75" customHeight="1" x14ac:dyDescent="0.2">
      <c r="AF957" s="16">
        <f t="shared" si="45"/>
        <v>0</v>
      </c>
      <c r="AG957" s="17">
        <f t="shared" si="46"/>
        <v>1</v>
      </c>
      <c r="AH957" s="17" t="e">
        <f t="shared" si="47"/>
        <v>#VALUE!</v>
      </c>
      <c r="AI957" s="18" t="e">
        <f>IFERROR(IF(L957="DA",0,IF(L957="TN",VALUE(LEFT(RIGHT(F957,4),1)),IFERROR(VLOOKUP(C957,#REF!,3,0),VLOOKUP(VALUE(C957),#REF!,3,0))*AG957)),AM957+AN957+AO957)</f>
        <v>#VALUE!</v>
      </c>
      <c r="AJ957" s="18">
        <f t="shared" si="48"/>
        <v>0</v>
      </c>
      <c r="AK957" s="19">
        <f t="shared" si="49"/>
        <v>0</v>
      </c>
      <c r="AM957" s="4" t="e">
        <f t="shared" si="50"/>
        <v>#VALUE!</v>
      </c>
      <c r="AN957" s="4" t="e">
        <f t="shared" si="51"/>
        <v>#VALUE!</v>
      </c>
      <c r="AO957" s="1" t="e">
        <f t="shared" si="52"/>
        <v>#VALUE!</v>
      </c>
      <c r="AP957" s="20" t="e">
        <f>VLOOKUP(C957,#REF!,4,0)</f>
        <v>#REF!</v>
      </c>
      <c r="AQ957" s="1">
        <f>IFERROR(VLOOKUP(AF957,#REF!,6,0),IF(AJ957&gt;1,AJ957-1,AJ957))</f>
        <v>0</v>
      </c>
      <c r="AR957" s="1">
        <f>IFERROR(VLOOKUP(AF957,#REF!,24,0),0)</f>
        <v>0</v>
      </c>
      <c r="AS957" s="1" t="e">
        <f t="shared" si="53"/>
        <v>#VALUE!</v>
      </c>
      <c r="AT957" s="1" t="e">
        <f t="shared" si="54"/>
        <v>#VALUE!</v>
      </c>
      <c r="AU957" s="1" t="e">
        <f t="shared" si="55"/>
        <v>#VALUE!</v>
      </c>
      <c r="AV957" s="21">
        <f t="shared" si="56"/>
        <v>0</v>
      </c>
      <c r="AW957" s="21" cm="1">
        <f t="array" ref="AW957">IF(L957="DATN",0,IF(L957="DA",IF(LEN(Q957)=0,0,0.2),IF(L957="TN",IF(H957="KSCQ",1,1.5), _xlfn.SWITCH(H957,"CN",1.5,"KSCQ",1.5,"CTTT",2,"HEDSPI",1.8,"Viet-Phap",1.8,"KSTN",1.8,"ThSKH",2,"ThSKT",2,"SIE",2,"LATS",2,"KSCLC",1.8,0))))</f>
        <v>0</v>
      </c>
      <c r="AX957" s="1">
        <f t="shared" si="57"/>
        <v>0</v>
      </c>
      <c r="AY957" s="1" t="b">
        <f t="shared" si="58"/>
        <v>1</v>
      </c>
      <c r="AZ957" s="1" t="e">
        <f t="shared" si="59"/>
        <v>#REF!</v>
      </c>
    </row>
    <row r="958" spans="32:52" ht="15.75" customHeight="1" x14ac:dyDescent="0.2">
      <c r="AF958" s="16">
        <f t="shared" si="45"/>
        <v>0</v>
      </c>
      <c r="AG958" s="17">
        <f t="shared" si="46"/>
        <v>1</v>
      </c>
      <c r="AH958" s="17" t="e">
        <f t="shared" si="47"/>
        <v>#VALUE!</v>
      </c>
      <c r="AI958" s="18" t="e">
        <f>IFERROR(IF(L958="DA",0,IF(L958="TN",VALUE(LEFT(RIGHT(F958,4),1)),IFERROR(VLOOKUP(C958,#REF!,3,0),VLOOKUP(VALUE(C958),#REF!,3,0))*AG958)),AM958+AN958+AO958)</f>
        <v>#VALUE!</v>
      </c>
      <c r="AJ958" s="18">
        <f t="shared" si="48"/>
        <v>0</v>
      </c>
      <c r="AK958" s="19">
        <f t="shared" si="49"/>
        <v>0</v>
      </c>
      <c r="AM958" s="4" t="e">
        <f t="shared" si="50"/>
        <v>#VALUE!</v>
      </c>
      <c r="AN958" s="4" t="e">
        <f t="shared" si="51"/>
        <v>#VALUE!</v>
      </c>
      <c r="AO958" s="1" t="e">
        <f t="shared" si="52"/>
        <v>#VALUE!</v>
      </c>
      <c r="AP958" s="20" t="e">
        <f>VLOOKUP(C958,#REF!,4,0)</f>
        <v>#REF!</v>
      </c>
      <c r="AQ958" s="1">
        <f>IFERROR(VLOOKUP(AF958,#REF!,6,0),IF(AJ958&gt;1,AJ958-1,AJ958))</f>
        <v>0</v>
      </c>
      <c r="AR958" s="1">
        <f>IFERROR(VLOOKUP(AF958,#REF!,24,0),0)</f>
        <v>0</v>
      </c>
      <c r="AS958" s="1" t="e">
        <f t="shared" si="53"/>
        <v>#VALUE!</v>
      </c>
      <c r="AT958" s="1" t="e">
        <f t="shared" si="54"/>
        <v>#VALUE!</v>
      </c>
      <c r="AU958" s="1" t="e">
        <f t="shared" si="55"/>
        <v>#VALUE!</v>
      </c>
      <c r="AV958" s="21">
        <f t="shared" si="56"/>
        <v>0</v>
      </c>
      <c r="AW958" s="21" cm="1">
        <f t="array" ref="AW958">IF(L958="DATN",0,IF(L958="DA",IF(LEN(Q958)=0,0,0.2),IF(L958="TN",IF(H958="KSCQ",1,1.5), _xlfn.SWITCH(H958,"CN",1.5,"KSCQ",1.5,"CTTT",2,"HEDSPI",1.8,"Viet-Phap",1.8,"KSTN",1.8,"ThSKH",2,"ThSKT",2,"SIE",2,"LATS",2,"KSCLC",1.8,0))))</f>
        <v>0</v>
      </c>
      <c r="AX958" s="1">
        <f t="shared" si="57"/>
        <v>0</v>
      </c>
      <c r="AY958" s="1" t="b">
        <f t="shared" si="58"/>
        <v>1</v>
      </c>
      <c r="AZ958" s="1" t="e">
        <f t="shared" si="59"/>
        <v>#REF!</v>
      </c>
    </row>
    <row r="959" spans="32:52" ht="15.75" customHeight="1" x14ac:dyDescent="0.2">
      <c r="AF959" s="16">
        <f t="shared" si="45"/>
        <v>0</v>
      </c>
      <c r="AG959" s="17">
        <f t="shared" si="46"/>
        <v>1</v>
      </c>
      <c r="AH959" s="17" t="e">
        <f t="shared" si="47"/>
        <v>#VALUE!</v>
      </c>
      <c r="AI959" s="18" t="e">
        <f>IFERROR(IF(L959="DA",0,IF(L959="TN",VALUE(LEFT(RIGHT(F959,4),1)),IFERROR(VLOOKUP(C959,#REF!,3,0),VLOOKUP(VALUE(C959),#REF!,3,0))*AG959)),AM959+AN959+AO959)</f>
        <v>#VALUE!</v>
      </c>
      <c r="AJ959" s="18">
        <f t="shared" si="48"/>
        <v>0</v>
      </c>
      <c r="AK959" s="19">
        <f t="shared" si="49"/>
        <v>0</v>
      </c>
      <c r="AM959" s="4" t="e">
        <f t="shared" si="50"/>
        <v>#VALUE!</v>
      </c>
      <c r="AN959" s="4" t="e">
        <f t="shared" si="51"/>
        <v>#VALUE!</v>
      </c>
      <c r="AO959" s="1" t="e">
        <f t="shared" si="52"/>
        <v>#VALUE!</v>
      </c>
      <c r="AP959" s="20" t="e">
        <f>VLOOKUP(C959,#REF!,4,0)</f>
        <v>#REF!</v>
      </c>
      <c r="AQ959" s="1">
        <f>IFERROR(VLOOKUP(AF959,#REF!,6,0),IF(AJ959&gt;1,AJ959-1,AJ959))</f>
        <v>0</v>
      </c>
      <c r="AR959" s="1">
        <f>IFERROR(VLOOKUP(AF959,#REF!,24,0),0)</f>
        <v>0</v>
      </c>
      <c r="AS959" s="1" t="e">
        <f t="shared" si="53"/>
        <v>#VALUE!</v>
      </c>
      <c r="AT959" s="1" t="e">
        <f t="shared" si="54"/>
        <v>#VALUE!</v>
      </c>
      <c r="AU959" s="1" t="e">
        <f t="shared" si="55"/>
        <v>#VALUE!</v>
      </c>
      <c r="AV959" s="21">
        <f t="shared" si="56"/>
        <v>0</v>
      </c>
      <c r="AW959" s="21" cm="1">
        <f t="array" ref="AW959">IF(L959="DATN",0,IF(L959="DA",IF(LEN(Q959)=0,0,0.2),IF(L959="TN",IF(H959="KSCQ",1,1.5), _xlfn.SWITCH(H959,"CN",1.5,"KSCQ",1.5,"CTTT",2,"HEDSPI",1.8,"Viet-Phap",1.8,"KSTN",1.8,"ThSKH",2,"ThSKT",2,"SIE",2,"LATS",2,"KSCLC",1.8,0))))</f>
        <v>0</v>
      </c>
      <c r="AX959" s="1">
        <f t="shared" si="57"/>
        <v>0</v>
      </c>
      <c r="AY959" s="1" t="b">
        <f t="shared" si="58"/>
        <v>1</v>
      </c>
      <c r="AZ959" s="1" t="e">
        <f t="shared" si="59"/>
        <v>#REF!</v>
      </c>
    </row>
    <row r="960" spans="32:52" ht="15.75" customHeight="1" x14ac:dyDescent="0.2">
      <c r="AF960" s="16">
        <f t="shared" si="45"/>
        <v>0</v>
      </c>
      <c r="AG960" s="17">
        <f t="shared" si="46"/>
        <v>1</v>
      </c>
      <c r="AH960" s="17" t="e">
        <f t="shared" si="47"/>
        <v>#VALUE!</v>
      </c>
      <c r="AI960" s="18" t="e">
        <f>IFERROR(IF(L960="DA",0,IF(L960="TN",VALUE(LEFT(RIGHT(F960,4),1)),IFERROR(VLOOKUP(C960,#REF!,3,0),VLOOKUP(VALUE(C960),#REF!,3,0))*AG960)),AM960+AN960+AO960)</f>
        <v>#VALUE!</v>
      </c>
      <c r="AJ960" s="18">
        <f t="shared" si="48"/>
        <v>0</v>
      </c>
      <c r="AK960" s="19">
        <f t="shared" si="49"/>
        <v>0</v>
      </c>
      <c r="AM960" s="4" t="e">
        <f t="shared" si="50"/>
        <v>#VALUE!</v>
      </c>
      <c r="AN960" s="4" t="e">
        <f t="shared" si="51"/>
        <v>#VALUE!</v>
      </c>
      <c r="AO960" s="1" t="e">
        <f t="shared" si="52"/>
        <v>#VALUE!</v>
      </c>
      <c r="AP960" s="20" t="e">
        <f>VLOOKUP(C960,#REF!,4,0)</f>
        <v>#REF!</v>
      </c>
      <c r="AQ960" s="1">
        <f>IFERROR(VLOOKUP(AF960,#REF!,6,0),IF(AJ960&gt;1,AJ960-1,AJ960))</f>
        <v>0</v>
      </c>
      <c r="AR960" s="1">
        <f>IFERROR(VLOOKUP(AF960,#REF!,24,0),0)</f>
        <v>0</v>
      </c>
      <c r="AS960" s="1" t="e">
        <f t="shared" si="53"/>
        <v>#VALUE!</v>
      </c>
      <c r="AT960" s="1" t="e">
        <f t="shared" si="54"/>
        <v>#VALUE!</v>
      </c>
      <c r="AU960" s="1" t="e">
        <f t="shared" si="55"/>
        <v>#VALUE!</v>
      </c>
      <c r="AV960" s="21">
        <f t="shared" si="56"/>
        <v>0</v>
      </c>
      <c r="AW960" s="21" cm="1">
        <f t="array" ref="AW960">IF(L960="DATN",0,IF(L960="DA",IF(LEN(Q960)=0,0,0.2),IF(L960="TN",IF(H960="KSCQ",1,1.5), _xlfn.SWITCH(H960,"CN",1.5,"KSCQ",1.5,"CTTT",2,"HEDSPI",1.8,"Viet-Phap",1.8,"KSTN",1.8,"ThSKH",2,"ThSKT",2,"SIE",2,"LATS",2,"KSCLC",1.8,0))))</f>
        <v>0</v>
      </c>
      <c r="AX960" s="1">
        <f t="shared" si="57"/>
        <v>0</v>
      </c>
      <c r="AY960" s="1" t="b">
        <f t="shared" si="58"/>
        <v>1</v>
      </c>
      <c r="AZ960" s="1" t="e">
        <f t="shared" si="59"/>
        <v>#REF!</v>
      </c>
    </row>
    <row r="961" spans="32:52" ht="15.75" customHeight="1" x14ac:dyDescent="0.2">
      <c r="AF961" s="16">
        <f t="shared" si="45"/>
        <v>0</v>
      </c>
      <c r="AG961" s="17">
        <f t="shared" si="46"/>
        <v>1</v>
      </c>
      <c r="AH961" s="17" t="e">
        <f t="shared" si="47"/>
        <v>#VALUE!</v>
      </c>
      <c r="AI961" s="18" t="e">
        <f>IFERROR(IF(L961="DA",0,IF(L961="TN",VALUE(LEFT(RIGHT(F961,4),1)),IFERROR(VLOOKUP(C961,#REF!,3,0),VLOOKUP(VALUE(C961),#REF!,3,0))*AG961)),AM961+AN961+AO961)</f>
        <v>#VALUE!</v>
      </c>
      <c r="AJ961" s="18">
        <f t="shared" si="48"/>
        <v>0</v>
      </c>
      <c r="AK961" s="19">
        <f t="shared" si="49"/>
        <v>0</v>
      </c>
      <c r="AM961" s="4" t="e">
        <f t="shared" si="50"/>
        <v>#VALUE!</v>
      </c>
      <c r="AN961" s="4" t="e">
        <f t="shared" si="51"/>
        <v>#VALUE!</v>
      </c>
      <c r="AO961" s="1" t="e">
        <f t="shared" si="52"/>
        <v>#VALUE!</v>
      </c>
      <c r="AP961" s="20" t="e">
        <f>VLOOKUP(C961,#REF!,4,0)</f>
        <v>#REF!</v>
      </c>
      <c r="AQ961" s="1">
        <f>IFERROR(VLOOKUP(AF961,#REF!,6,0),IF(AJ961&gt;1,AJ961-1,AJ961))</f>
        <v>0</v>
      </c>
      <c r="AR961" s="1">
        <f>IFERROR(VLOOKUP(AF961,#REF!,24,0),0)</f>
        <v>0</v>
      </c>
      <c r="AS961" s="1" t="e">
        <f t="shared" si="53"/>
        <v>#VALUE!</v>
      </c>
      <c r="AT961" s="1" t="e">
        <f t="shared" si="54"/>
        <v>#VALUE!</v>
      </c>
      <c r="AU961" s="1" t="e">
        <f t="shared" si="55"/>
        <v>#VALUE!</v>
      </c>
      <c r="AV961" s="21">
        <f t="shared" si="56"/>
        <v>0</v>
      </c>
      <c r="AW961" s="21" cm="1">
        <f t="array" ref="AW961">IF(L961="DATN",0,IF(L961="DA",IF(LEN(Q961)=0,0,0.2),IF(L961="TN",IF(H961="KSCQ",1,1.5), _xlfn.SWITCH(H961,"CN",1.5,"KSCQ",1.5,"CTTT",2,"HEDSPI",1.8,"Viet-Phap",1.8,"KSTN",1.8,"ThSKH",2,"ThSKT",2,"SIE",2,"LATS",2,"KSCLC",1.8,0))))</f>
        <v>0</v>
      </c>
      <c r="AX961" s="1">
        <f t="shared" si="57"/>
        <v>0</v>
      </c>
      <c r="AY961" s="1" t="b">
        <f t="shared" si="58"/>
        <v>1</v>
      </c>
      <c r="AZ961" s="1" t="e">
        <f t="shared" si="59"/>
        <v>#REF!</v>
      </c>
    </row>
    <row r="962" spans="32:52" ht="15.75" customHeight="1" x14ac:dyDescent="0.2">
      <c r="AF962" s="16">
        <f t="shared" si="45"/>
        <v>0</v>
      </c>
      <c r="AG962" s="17">
        <f t="shared" si="46"/>
        <v>1</v>
      </c>
      <c r="AH962" s="17" t="e">
        <f t="shared" si="47"/>
        <v>#VALUE!</v>
      </c>
      <c r="AI962" s="18" t="e">
        <f>IFERROR(IF(L962="DA",0,IF(L962="TN",VALUE(LEFT(RIGHT(F962,4),1)),IFERROR(VLOOKUP(C962,#REF!,3,0),VLOOKUP(VALUE(C962),#REF!,3,0))*AG962)),AM962+AN962+AO962)</f>
        <v>#VALUE!</v>
      </c>
      <c r="AJ962" s="18">
        <f t="shared" si="48"/>
        <v>0</v>
      </c>
      <c r="AK962" s="19">
        <f t="shared" si="49"/>
        <v>0</v>
      </c>
      <c r="AM962" s="4" t="e">
        <f t="shared" si="50"/>
        <v>#VALUE!</v>
      </c>
      <c r="AN962" s="4" t="e">
        <f t="shared" si="51"/>
        <v>#VALUE!</v>
      </c>
      <c r="AO962" s="1" t="e">
        <f t="shared" si="52"/>
        <v>#VALUE!</v>
      </c>
      <c r="AP962" s="20" t="e">
        <f>VLOOKUP(C962,#REF!,4,0)</f>
        <v>#REF!</v>
      </c>
      <c r="AQ962" s="1">
        <f>IFERROR(VLOOKUP(AF962,#REF!,6,0),IF(AJ962&gt;1,AJ962-1,AJ962))</f>
        <v>0</v>
      </c>
      <c r="AR962" s="1">
        <f>IFERROR(VLOOKUP(AF962,#REF!,24,0),0)</f>
        <v>0</v>
      </c>
      <c r="AS962" s="1" t="e">
        <f t="shared" si="53"/>
        <v>#VALUE!</v>
      </c>
      <c r="AT962" s="1" t="e">
        <f t="shared" si="54"/>
        <v>#VALUE!</v>
      </c>
      <c r="AU962" s="1" t="e">
        <f t="shared" si="55"/>
        <v>#VALUE!</v>
      </c>
      <c r="AV962" s="21">
        <f t="shared" si="56"/>
        <v>0</v>
      </c>
      <c r="AW962" s="21" cm="1">
        <f t="array" ref="AW962">IF(L962="DATN",0,IF(L962="DA",IF(LEN(Q962)=0,0,0.2),IF(L962="TN",IF(H962="KSCQ",1,1.5), _xlfn.SWITCH(H962,"CN",1.5,"KSCQ",1.5,"CTTT",2,"HEDSPI",1.8,"Viet-Phap",1.8,"KSTN",1.8,"ThSKH",2,"ThSKT",2,"SIE",2,"LATS",2,"KSCLC",1.8,0))))</f>
        <v>0</v>
      </c>
      <c r="AX962" s="1">
        <f t="shared" si="57"/>
        <v>0</v>
      </c>
      <c r="AY962" s="1" t="b">
        <f t="shared" si="58"/>
        <v>1</v>
      </c>
      <c r="AZ962" s="1" t="e">
        <f t="shared" si="59"/>
        <v>#REF!</v>
      </c>
    </row>
    <row r="963" spans="32:52" ht="15.75" customHeight="1" x14ac:dyDescent="0.2">
      <c r="AF963" s="16">
        <f t="shared" si="45"/>
        <v>0</v>
      </c>
      <c r="AG963" s="17">
        <f t="shared" si="46"/>
        <v>1</v>
      </c>
      <c r="AH963" s="17" t="e">
        <f t="shared" si="47"/>
        <v>#VALUE!</v>
      </c>
      <c r="AI963" s="18" t="e">
        <f>IFERROR(IF(L963="DA",0,IF(L963="TN",VALUE(LEFT(RIGHT(F963,4),1)),IFERROR(VLOOKUP(C963,#REF!,3,0),VLOOKUP(VALUE(C963),#REF!,3,0))*AG963)),AM963+AN963+AO963)</f>
        <v>#VALUE!</v>
      </c>
      <c r="AJ963" s="18">
        <f t="shared" si="48"/>
        <v>0</v>
      </c>
      <c r="AK963" s="19">
        <f t="shared" si="49"/>
        <v>0</v>
      </c>
      <c r="AM963" s="4" t="e">
        <f t="shared" si="50"/>
        <v>#VALUE!</v>
      </c>
      <c r="AN963" s="4" t="e">
        <f t="shared" si="51"/>
        <v>#VALUE!</v>
      </c>
      <c r="AO963" s="1" t="e">
        <f t="shared" si="52"/>
        <v>#VALUE!</v>
      </c>
      <c r="AP963" s="20" t="e">
        <f>VLOOKUP(C963,#REF!,4,0)</f>
        <v>#REF!</v>
      </c>
      <c r="AQ963" s="1">
        <f>IFERROR(VLOOKUP(AF963,#REF!,6,0),IF(AJ963&gt;1,AJ963-1,AJ963))</f>
        <v>0</v>
      </c>
      <c r="AR963" s="1">
        <f>IFERROR(VLOOKUP(AF963,#REF!,24,0),0)</f>
        <v>0</v>
      </c>
      <c r="AS963" s="1" t="e">
        <f t="shared" si="53"/>
        <v>#VALUE!</v>
      </c>
      <c r="AT963" s="1" t="e">
        <f t="shared" si="54"/>
        <v>#VALUE!</v>
      </c>
      <c r="AU963" s="1" t="e">
        <f t="shared" si="55"/>
        <v>#VALUE!</v>
      </c>
      <c r="AV963" s="21">
        <f t="shared" si="56"/>
        <v>0</v>
      </c>
      <c r="AW963" s="21" cm="1">
        <f t="array" ref="AW963">IF(L963="DATN",0,IF(L963="DA",IF(LEN(Q963)=0,0,0.2),IF(L963="TN",IF(H963="KSCQ",1,1.5), _xlfn.SWITCH(H963,"CN",1.5,"KSCQ",1.5,"CTTT",2,"HEDSPI",1.8,"Viet-Phap",1.8,"KSTN",1.8,"ThSKH",2,"ThSKT",2,"SIE",2,"LATS",2,"KSCLC",1.8,0))))</f>
        <v>0</v>
      </c>
      <c r="AX963" s="1">
        <f t="shared" si="57"/>
        <v>0</v>
      </c>
      <c r="AY963" s="1" t="b">
        <f t="shared" si="58"/>
        <v>1</v>
      </c>
      <c r="AZ963" s="1" t="e">
        <f t="shared" si="59"/>
        <v>#REF!</v>
      </c>
    </row>
    <row r="964" spans="32:52" ht="15.75" customHeight="1" x14ac:dyDescent="0.2">
      <c r="AF964" s="16">
        <f t="shared" si="45"/>
        <v>0</v>
      </c>
      <c r="AG964" s="17">
        <f t="shared" si="46"/>
        <v>1</v>
      </c>
      <c r="AH964" s="17" t="e">
        <f t="shared" si="47"/>
        <v>#VALUE!</v>
      </c>
      <c r="AI964" s="18" t="e">
        <f>IFERROR(IF(L964="DA",0,IF(L964="TN",VALUE(LEFT(RIGHT(F964,4),1)),IFERROR(VLOOKUP(C964,#REF!,3,0),VLOOKUP(VALUE(C964),#REF!,3,0))*AG964)),AM964+AN964+AO964)</f>
        <v>#VALUE!</v>
      </c>
      <c r="AJ964" s="18">
        <f t="shared" si="48"/>
        <v>0</v>
      </c>
      <c r="AK964" s="19">
        <f t="shared" si="49"/>
        <v>0</v>
      </c>
      <c r="AM964" s="4" t="e">
        <f t="shared" si="50"/>
        <v>#VALUE!</v>
      </c>
      <c r="AN964" s="4" t="e">
        <f t="shared" si="51"/>
        <v>#VALUE!</v>
      </c>
      <c r="AO964" s="1" t="e">
        <f t="shared" si="52"/>
        <v>#VALUE!</v>
      </c>
      <c r="AP964" s="20" t="e">
        <f>VLOOKUP(C964,#REF!,4,0)</f>
        <v>#REF!</v>
      </c>
      <c r="AQ964" s="1">
        <f>IFERROR(VLOOKUP(AF964,#REF!,6,0),IF(AJ964&gt;1,AJ964-1,AJ964))</f>
        <v>0</v>
      </c>
      <c r="AR964" s="1">
        <f>IFERROR(VLOOKUP(AF964,#REF!,24,0),0)</f>
        <v>0</v>
      </c>
      <c r="AS964" s="1" t="e">
        <f t="shared" si="53"/>
        <v>#VALUE!</v>
      </c>
      <c r="AT964" s="1" t="e">
        <f t="shared" si="54"/>
        <v>#VALUE!</v>
      </c>
      <c r="AU964" s="1" t="e">
        <f t="shared" si="55"/>
        <v>#VALUE!</v>
      </c>
      <c r="AV964" s="21">
        <f t="shared" si="56"/>
        <v>0</v>
      </c>
      <c r="AW964" s="21" cm="1">
        <f t="array" ref="AW964">IF(L964="DATN",0,IF(L964="DA",IF(LEN(Q964)=0,0,0.2),IF(L964="TN",IF(H964="KSCQ",1,1.5), _xlfn.SWITCH(H964,"CN",1.5,"KSCQ",1.5,"CTTT",2,"HEDSPI",1.8,"Viet-Phap",1.8,"KSTN",1.8,"ThSKH",2,"ThSKT",2,"SIE",2,"LATS",2,"KSCLC",1.8,0))))</f>
        <v>0</v>
      </c>
      <c r="AX964" s="1">
        <f t="shared" si="57"/>
        <v>0</v>
      </c>
      <c r="AY964" s="1" t="b">
        <f t="shared" si="58"/>
        <v>1</v>
      </c>
      <c r="AZ964" s="1" t="e">
        <f t="shared" si="59"/>
        <v>#REF!</v>
      </c>
    </row>
    <row r="965" spans="32:52" ht="15.75" customHeight="1" x14ac:dyDescent="0.2">
      <c r="AF965" s="16">
        <f t="shared" si="45"/>
        <v>0</v>
      </c>
      <c r="AG965" s="17">
        <f t="shared" si="46"/>
        <v>1</v>
      </c>
      <c r="AH965" s="17" t="e">
        <f t="shared" si="47"/>
        <v>#VALUE!</v>
      </c>
      <c r="AI965" s="18" t="e">
        <f>IFERROR(IF(L965="DA",0,IF(L965="TN",VALUE(LEFT(RIGHT(F965,4),1)),IFERROR(VLOOKUP(C965,#REF!,3,0),VLOOKUP(VALUE(C965),#REF!,3,0))*AG965)),AM965+AN965+AO965)</f>
        <v>#VALUE!</v>
      </c>
      <c r="AJ965" s="18">
        <f t="shared" si="48"/>
        <v>0</v>
      </c>
      <c r="AK965" s="19">
        <f t="shared" si="49"/>
        <v>0</v>
      </c>
      <c r="AM965" s="4" t="e">
        <f t="shared" si="50"/>
        <v>#VALUE!</v>
      </c>
      <c r="AN965" s="4" t="e">
        <f t="shared" si="51"/>
        <v>#VALUE!</v>
      </c>
      <c r="AO965" s="1" t="e">
        <f t="shared" si="52"/>
        <v>#VALUE!</v>
      </c>
      <c r="AP965" s="20" t="e">
        <f>VLOOKUP(C965,#REF!,4,0)</f>
        <v>#REF!</v>
      </c>
      <c r="AQ965" s="1">
        <f>IFERROR(VLOOKUP(AF965,#REF!,6,0),IF(AJ965&gt;1,AJ965-1,AJ965))</f>
        <v>0</v>
      </c>
      <c r="AR965" s="1">
        <f>IFERROR(VLOOKUP(AF965,#REF!,24,0),0)</f>
        <v>0</v>
      </c>
      <c r="AS965" s="1" t="e">
        <f t="shared" si="53"/>
        <v>#VALUE!</v>
      </c>
      <c r="AT965" s="1" t="e">
        <f t="shared" si="54"/>
        <v>#VALUE!</v>
      </c>
      <c r="AU965" s="1" t="e">
        <f t="shared" si="55"/>
        <v>#VALUE!</v>
      </c>
      <c r="AV965" s="21">
        <f t="shared" si="56"/>
        <v>0</v>
      </c>
      <c r="AW965" s="21" cm="1">
        <f t="array" ref="AW965">IF(L965="DATN",0,IF(L965="DA",IF(LEN(Q965)=0,0,0.2),IF(L965="TN",IF(H965="KSCQ",1,1.5), _xlfn.SWITCH(H965,"CN",1.5,"KSCQ",1.5,"CTTT",2,"HEDSPI",1.8,"Viet-Phap",1.8,"KSTN",1.8,"ThSKH",2,"ThSKT",2,"SIE",2,"LATS",2,"KSCLC",1.8,0))))</f>
        <v>0</v>
      </c>
      <c r="AX965" s="1">
        <f t="shared" si="57"/>
        <v>0</v>
      </c>
      <c r="AY965" s="1" t="b">
        <f t="shared" si="58"/>
        <v>1</v>
      </c>
      <c r="AZ965" s="1" t="e">
        <f t="shared" si="59"/>
        <v>#REF!</v>
      </c>
    </row>
    <row r="966" spans="32:52" ht="15.75" customHeight="1" x14ac:dyDescent="0.2">
      <c r="AF966" s="16">
        <f t="shared" si="45"/>
        <v>0</v>
      </c>
      <c r="AG966" s="17">
        <f t="shared" si="46"/>
        <v>1</v>
      </c>
      <c r="AH966" s="17" t="e">
        <f t="shared" si="47"/>
        <v>#VALUE!</v>
      </c>
      <c r="AI966" s="18" t="e">
        <f>IFERROR(IF(L966="DA",0,IF(L966="TN",VALUE(LEFT(RIGHT(F966,4),1)),IFERROR(VLOOKUP(C966,#REF!,3,0),VLOOKUP(VALUE(C966),#REF!,3,0))*AG966)),AM966+AN966+AO966)</f>
        <v>#VALUE!</v>
      </c>
      <c r="AJ966" s="18">
        <f t="shared" si="48"/>
        <v>0</v>
      </c>
      <c r="AK966" s="19">
        <f t="shared" si="49"/>
        <v>0</v>
      </c>
      <c r="AM966" s="4" t="e">
        <f t="shared" si="50"/>
        <v>#VALUE!</v>
      </c>
      <c r="AN966" s="4" t="e">
        <f t="shared" si="51"/>
        <v>#VALUE!</v>
      </c>
      <c r="AO966" s="1" t="e">
        <f t="shared" si="52"/>
        <v>#VALUE!</v>
      </c>
      <c r="AP966" s="20" t="e">
        <f>VLOOKUP(C966,#REF!,4,0)</f>
        <v>#REF!</v>
      </c>
      <c r="AQ966" s="1">
        <f>IFERROR(VLOOKUP(AF966,#REF!,6,0),IF(AJ966&gt;1,AJ966-1,AJ966))</f>
        <v>0</v>
      </c>
      <c r="AR966" s="1">
        <f>IFERROR(VLOOKUP(AF966,#REF!,24,0),0)</f>
        <v>0</v>
      </c>
      <c r="AS966" s="1" t="e">
        <f t="shared" si="53"/>
        <v>#VALUE!</v>
      </c>
      <c r="AT966" s="1" t="e">
        <f t="shared" si="54"/>
        <v>#VALUE!</v>
      </c>
      <c r="AU966" s="1" t="e">
        <f t="shared" si="55"/>
        <v>#VALUE!</v>
      </c>
      <c r="AV966" s="21">
        <f t="shared" si="56"/>
        <v>0</v>
      </c>
      <c r="AW966" s="21" cm="1">
        <f t="array" ref="AW966">IF(L966="DATN",0,IF(L966="DA",IF(LEN(Q966)=0,0,0.2),IF(L966="TN",IF(H966="KSCQ",1,1.5), _xlfn.SWITCH(H966,"CN",1.5,"KSCQ",1.5,"CTTT",2,"HEDSPI",1.8,"Viet-Phap",1.8,"KSTN",1.8,"ThSKH",2,"ThSKT",2,"SIE",2,"LATS",2,"KSCLC",1.8,0))))</f>
        <v>0</v>
      </c>
      <c r="AX966" s="1">
        <f t="shared" si="57"/>
        <v>0</v>
      </c>
      <c r="AY966" s="1" t="b">
        <f t="shared" si="58"/>
        <v>1</v>
      </c>
      <c r="AZ966" s="1" t="e">
        <f t="shared" si="59"/>
        <v>#REF!</v>
      </c>
    </row>
    <row r="967" spans="32:52" ht="15.75" customHeight="1" x14ac:dyDescent="0.2">
      <c r="AF967" s="16">
        <f t="shared" si="45"/>
        <v>0</v>
      </c>
      <c r="AG967" s="17">
        <f t="shared" si="46"/>
        <v>1</v>
      </c>
      <c r="AH967" s="17" t="e">
        <f t="shared" si="47"/>
        <v>#VALUE!</v>
      </c>
      <c r="AI967" s="18" t="e">
        <f>IFERROR(IF(L967="DA",0,IF(L967="TN",VALUE(LEFT(RIGHT(F967,4),1)),IFERROR(VLOOKUP(C967,#REF!,3,0),VLOOKUP(VALUE(C967),#REF!,3,0))*AG967)),AM967+AN967+AO967)</f>
        <v>#VALUE!</v>
      </c>
      <c r="AJ967" s="18">
        <f t="shared" si="48"/>
        <v>0</v>
      </c>
      <c r="AK967" s="19">
        <f t="shared" si="49"/>
        <v>0</v>
      </c>
      <c r="AM967" s="4" t="e">
        <f t="shared" si="50"/>
        <v>#VALUE!</v>
      </c>
      <c r="AN967" s="4" t="e">
        <f t="shared" si="51"/>
        <v>#VALUE!</v>
      </c>
      <c r="AO967" s="1" t="e">
        <f t="shared" si="52"/>
        <v>#VALUE!</v>
      </c>
      <c r="AP967" s="20" t="e">
        <f>VLOOKUP(C967,#REF!,4,0)</f>
        <v>#REF!</v>
      </c>
      <c r="AQ967" s="1">
        <f>IFERROR(VLOOKUP(AF967,#REF!,6,0),IF(AJ967&gt;1,AJ967-1,AJ967))</f>
        <v>0</v>
      </c>
      <c r="AR967" s="1">
        <f>IFERROR(VLOOKUP(AF967,#REF!,24,0),0)</f>
        <v>0</v>
      </c>
      <c r="AS967" s="1" t="e">
        <f t="shared" si="53"/>
        <v>#VALUE!</v>
      </c>
      <c r="AT967" s="1" t="e">
        <f t="shared" si="54"/>
        <v>#VALUE!</v>
      </c>
      <c r="AU967" s="1" t="e">
        <f t="shared" si="55"/>
        <v>#VALUE!</v>
      </c>
      <c r="AV967" s="21">
        <f t="shared" si="56"/>
        <v>0</v>
      </c>
      <c r="AW967" s="21" cm="1">
        <f t="array" ref="AW967">IF(L967="DATN",0,IF(L967="DA",IF(LEN(Q967)=0,0,0.2),IF(L967="TN",IF(H967="KSCQ",1,1.5), _xlfn.SWITCH(H967,"CN",1.5,"KSCQ",1.5,"CTTT",2,"HEDSPI",1.8,"Viet-Phap",1.8,"KSTN",1.8,"ThSKH",2,"ThSKT",2,"SIE",2,"LATS",2,"KSCLC",1.8,0))))</f>
        <v>0</v>
      </c>
      <c r="AX967" s="1">
        <f t="shared" si="57"/>
        <v>0</v>
      </c>
      <c r="AY967" s="1" t="b">
        <f t="shared" si="58"/>
        <v>1</v>
      </c>
      <c r="AZ967" s="1" t="e">
        <f t="shared" si="59"/>
        <v>#REF!</v>
      </c>
    </row>
    <row r="968" spans="32:52" ht="15.75" customHeight="1" x14ac:dyDescent="0.2">
      <c r="AF968" s="16">
        <f t="shared" si="45"/>
        <v>0</v>
      </c>
      <c r="AG968" s="17">
        <f t="shared" si="46"/>
        <v>1</v>
      </c>
      <c r="AH968" s="17" t="e">
        <f t="shared" si="47"/>
        <v>#VALUE!</v>
      </c>
      <c r="AI968" s="18" t="e">
        <f>IFERROR(IF(L968="DA",0,IF(L968="TN",VALUE(LEFT(RIGHT(F968,4),1)),IFERROR(VLOOKUP(C968,#REF!,3,0),VLOOKUP(VALUE(C968),#REF!,3,0))*AG968)),AM968+AN968+AO968)</f>
        <v>#VALUE!</v>
      </c>
      <c r="AJ968" s="18">
        <f t="shared" si="48"/>
        <v>0</v>
      </c>
      <c r="AK968" s="19">
        <f t="shared" si="49"/>
        <v>0</v>
      </c>
      <c r="AM968" s="4" t="e">
        <f t="shared" si="50"/>
        <v>#VALUE!</v>
      </c>
      <c r="AN968" s="4" t="e">
        <f t="shared" si="51"/>
        <v>#VALUE!</v>
      </c>
      <c r="AO968" s="1" t="e">
        <f t="shared" si="52"/>
        <v>#VALUE!</v>
      </c>
      <c r="AP968" s="20" t="e">
        <f>VLOOKUP(C968,#REF!,4,0)</f>
        <v>#REF!</v>
      </c>
      <c r="AQ968" s="1">
        <f>IFERROR(VLOOKUP(AF968,#REF!,6,0),IF(AJ968&gt;1,AJ968-1,AJ968))</f>
        <v>0</v>
      </c>
      <c r="AR968" s="1">
        <f>IFERROR(VLOOKUP(AF968,#REF!,24,0),0)</f>
        <v>0</v>
      </c>
      <c r="AS968" s="1" t="e">
        <f t="shared" si="53"/>
        <v>#VALUE!</v>
      </c>
      <c r="AT968" s="1" t="e">
        <f t="shared" si="54"/>
        <v>#VALUE!</v>
      </c>
      <c r="AU968" s="1" t="e">
        <f t="shared" si="55"/>
        <v>#VALUE!</v>
      </c>
      <c r="AV968" s="21">
        <f t="shared" si="56"/>
        <v>0</v>
      </c>
      <c r="AW968" s="21" cm="1">
        <f t="array" ref="AW968">IF(L968="DATN",0,IF(L968="DA",IF(LEN(Q968)=0,0,0.2),IF(L968="TN",IF(H968="KSCQ",1,1.5), _xlfn.SWITCH(H968,"CN",1.5,"KSCQ",1.5,"CTTT",2,"HEDSPI",1.8,"Viet-Phap",1.8,"KSTN",1.8,"ThSKH",2,"ThSKT",2,"SIE",2,"LATS",2,"KSCLC",1.8,0))))</f>
        <v>0</v>
      </c>
      <c r="AX968" s="1">
        <f t="shared" si="57"/>
        <v>0</v>
      </c>
      <c r="AY968" s="1" t="b">
        <f t="shared" si="58"/>
        <v>1</v>
      </c>
      <c r="AZ968" s="1" t="e">
        <f t="shared" si="59"/>
        <v>#REF!</v>
      </c>
    </row>
    <row r="969" spans="32:52" ht="15.75" customHeight="1" x14ac:dyDescent="0.2">
      <c r="AF969" s="16">
        <f t="shared" si="45"/>
        <v>0</v>
      </c>
      <c r="AG969" s="17">
        <f t="shared" si="46"/>
        <v>1</v>
      </c>
      <c r="AH969" s="17" t="e">
        <f t="shared" si="47"/>
        <v>#VALUE!</v>
      </c>
      <c r="AI969" s="18" t="e">
        <f>IFERROR(IF(L969="DA",0,IF(L969="TN",VALUE(LEFT(RIGHT(F969,4),1)),IFERROR(VLOOKUP(C969,#REF!,3,0),VLOOKUP(VALUE(C969),#REF!,3,0))*AG969)),AM969+AN969+AO969)</f>
        <v>#VALUE!</v>
      </c>
      <c r="AJ969" s="18">
        <f t="shared" si="48"/>
        <v>0</v>
      </c>
      <c r="AK969" s="19">
        <f t="shared" si="49"/>
        <v>0</v>
      </c>
      <c r="AM969" s="4" t="e">
        <f t="shared" si="50"/>
        <v>#VALUE!</v>
      </c>
      <c r="AN969" s="4" t="e">
        <f t="shared" si="51"/>
        <v>#VALUE!</v>
      </c>
      <c r="AO969" s="1" t="e">
        <f t="shared" si="52"/>
        <v>#VALUE!</v>
      </c>
      <c r="AP969" s="20" t="e">
        <f>VLOOKUP(C969,#REF!,4,0)</f>
        <v>#REF!</v>
      </c>
      <c r="AQ969" s="1">
        <f>IFERROR(VLOOKUP(AF969,#REF!,6,0),IF(AJ969&gt;1,AJ969-1,AJ969))</f>
        <v>0</v>
      </c>
      <c r="AR969" s="1">
        <f>IFERROR(VLOOKUP(AF969,#REF!,24,0),0)</f>
        <v>0</v>
      </c>
      <c r="AS969" s="1" t="e">
        <f t="shared" si="53"/>
        <v>#VALUE!</v>
      </c>
      <c r="AT969" s="1" t="e">
        <f t="shared" si="54"/>
        <v>#VALUE!</v>
      </c>
      <c r="AU969" s="1" t="e">
        <f t="shared" si="55"/>
        <v>#VALUE!</v>
      </c>
      <c r="AV969" s="21">
        <f t="shared" si="56"/>
        <v>0</v>
      </c>
      <c r="AW969" s="21" cm="1">
        <f t="array" ref="AW969">IF(L969="DATN",0,IF(L969="DA",IF(LEN(Q969)=0,0,0.2),IF(L969="TN",IF(H969="KSCQ",1,1.5), _xlfn.SWITCH(H969,"CN",1.5,"KSCQ",1.5,"CTTT",2,"HEDSPI",1.8,"Viet-Phap",1.8,"KSTN",1.8,"ThSKH",2,"ThSKT",2,"SIE",2,"LATS",2,"KSCLC",1.8,0))))</f>
        <v>0</v>
      </c>
      <c r="AX969" s="1">
        <f t="shared" si="57"/>
        <v>0</v>
      </c>
      <c r="AY969" s="1" t="b">
        <f t="shared" si="58"/>
        <v>1</v>
      </c>
      <c r="AZ969" s="1" t="e">
        <f t="shared" si="59"/>
        <v>#REF!</v>
      </c>
    </row>
    <row r="970" spans="32:52" ht="15.75" customHeight="1" x14ac:dyDescent="0.2">
      <c r="AF970" s="16">
        <f t="shared" si="45"/>
        <v>0</v>
      </c>
      <c r="AG970" s="17">
        <f t="shared" si="46"/>
        <v>1</v>
      </c>
      <c r="AH970" s="17" t="e">
        <f t="shared" si="47"/>
        <v>#VALUE!</v>
      </c>
      <c r="AI970" s="18" t="e">
        <f>IFERROR(IF(L970="DA",0,IF(L970="TN",VALUE(LEFT(RIGHT(F970,4),1)),IFERROR(VLOOKUP(C970,#REF!,3,0),VLOOKUP(VALUE(C970),#REF!,3,0))*AG970)),AM970+AN970+AO970)</f>
        <v>#VALUE!</v>
      </c>
      <c r="AJ970" s="18">
        <f t="shared" si="48"/>
        <v>0</v>
      </c>
      <c r="AK970" s="19">
        <f t="shared" si="49"/>
        <v>0</v>
      </c>
      <c r="AM970" s="4" t="e">
        <f t="shared" si="50"/>
        <v>#VALUE!</v>
      </c>
      <c r="AN970" s="4" t="e">
        <f t="shared" si="51"/>
        <v>#VALUE!</v>
      </c>
      <c r="AO970" s="1" t="e">
        <f t="shared" si="52"/>
        <v>#VALUE!</v>
      </c>
      <c r="AP970" s="20" t="e">
        <f>VLOOKUP(C970,#REF!,4,0)</f>
        <v>#REF!</v>
      </c>
      <c r="AQ970" s="1">
        <f>IFERROR(VLOOKUP(AF970,#REF!,6,0),IF(AJ970&gt;1,AJ970-1,AJ970))</f>
        <v>0</v>
      </c>
      <c r="AR970" s="1">
        <f>IFERROR(VLOOKUP(AF970,#REF!,24,0),0)</f>
        <v>0</v>
      </c>
      <c r="AS970" s="1" t="e">
        <f t="shared" si="53"/>
        <v>#VALUE!</v>
      </c>
      <c r="AT970" s="1" t="e">
        <f t="shared" si="54"/>
        <v>#VALUE!</v>
      </c>
      <c r="AU970" s="1" t="e">
        <f t="shared" si="55"/>
        <v>#VALUE!</v>
      </c>
      <c r="AV970" s="21">
        <f t="shared" si="56"/>
        <v>0</v>
      </c>
      <c r="AW970" s="21" cm="1">
        <f t="array" ref="AW970">IF(L970="DATN",0,IF(L970="DA",IF(LEN(Q970)=0,0,0.2),IF(L970="TN",IF(H970="KSCQ",1,1.5), _xlfn.SWITCH(H970,"CN",1.5,"KSCQ",1.5,"CTTT",2,"HEDSPI",1.8,"Viet-Phap",1.8,"KSTN",1.8,"ThSKH",2,"ThSKT",2,"SIE",2,"LATS",2,"KSCLC",1.8,0))))</f>
        <v>0</v>
      </c>
      <c r="AX970" s="1">
        <f t="shared" si="57"/>
        <v>0</v>
      </c>
      <c r="AY970" s="1" t="b">
        <f t="shared" si="58"/>
        <v>1</v>
      </c>
      <c r="AZ970" s="1" t="e">
        <f t="shared" si="59"/>
        <v>#REF!</v>
      </c>
    </row>
    <row r="971" spans="32:52" ht="15.75" customHeight="1" x14ac:dyDescent="0.2">
      <c r="AF971" s="16">
        <f t="shared" si="45"/>
        <v>0</v>
      </c>
      <c r="AG971" s="17">
        <f t="shared" si="46"/>
        <v>1</v>
      </c>
      <c r="AH971" s="17" t="e">
        <f t="shared" si="47"/>
        <v>#VALUE!</v>
      </c>
      <c r="AI971" s="18" t="e">
        <f>IFERROR(IF(L971="DA",0,IF(L971="TN",VALUE(LEFT(RIGHT(F971,4),1)),IFERROR(VLOOKUP(C971,#REF!,3,0),VLOOKUP(VALUE(C971),#REF!,3,0))*AG971)),AM971+AN971+AO971)</f>
        <v>#VALUE!</v>
      </c>
      <c r="AJ971" s="18">
        <f t="shared" si="48"/>
        <v>0</v>
      </c>
      <c r="AK971" s="19">
        <f t="shared" si="49"/>
        <v>0</v>
      </c>
      <c r="AM971" s="4" t="e">
        <f t="shared" si="50"/>
        <v>#VALUE!</v>
      </c>
      <c r="AN971" s="4" t="e">
        <f t="shared" si="51"/>
        <v>#VALUE!</v>
      </c>
      <c r="AO971" s="1" t="e">
        <f t="shared" si="52"/>
        <v>#VALUE!</v>
      </c>
      <c r="AP971" s="20" t="e">
        <f>VLOOKUP(C971,#REF!,4,0)</f>
        <v>#REF!</v>
      </c>
      <c r="AQ971" s="1">
        <f>IFERROR(VLOOKUP(AF971,#REF!,6,0),IF(AJ971&gt;1,AJ971-1,AJ971))</f>
        <v>0</v>
      </c>
      <c r="AR971" s="1">
        <f>IFERROR(VLOOKUP(AF971,#REF!,24,0),0)</f>
        <v>0</v>
      </c>
      <c r="AS971" s="1" t="e">
        <f t="shared" si="53"/>
        <v>#VALUE!</v>
      </c>
      <c r="AT971" s="1" t="e">
        <f t="shared" si="54"/>
        <v>#VALUE!</v>
      </c>
      <c r="AU971" s="1" t="e">
        <f t="shared" si="55"/>
        <v>#VALUE!</v>
      </c>
      <c r="AV971" s="21">
        <f t="shared" si="56"/>
        <v>0</v>
      </c>
      <c r="AW971" s="21" cm="1">
        <f t="array" ref="AW971">IF(L971="DATN",0,IF(L971="DA",IF(LEN(Q971)=0,0,0.2),IF(L971="TN",IF(H971="KSCQ",1,1.5), _xlfn.SWITCH(H971,"CN",1.5,"KSCQ",1.5,"CTTT",2,"HEDSPI",1.8,"Viet-Phap",1.8,"KSTN",1.8,"ThSKH",2,"ThSKT",2,"SIE",2,"LATS",2,"KSCLC",1.8,0))))</f>
        <v>0</v>
      </c>
      <c r="AX971" s="1">
        <f t="shared" si="57"/>
        <v>0</v>
      </c>
      <c r="AY971" s="1" t="b">
        <f t="shared" si="58"/>
        <v>1</v>
      </c>
      <c r="AZ971" s="1" t="e">
        <f t="shared" si="59"/>
        <v>#REF!</v>
      </c>
    </row>
    <row r="972" spans="32:52" ht="15.75" customHeight="1" x14ac:dyDescent="0.2">
      <c r="AF972" s="16">
        <f t="shared" si="45"/>
        <v>0</v>
      </c>
      <c r="AG972" s="17">
        <f t="shared" si="46"/>
        <v>1</v>
      </c>
      <c r="AH972" s="17" t="e">
        <f t="shared" si="47"/>
        <v>#VALUE!</v>
      </c>
      <c r="AI972" s="18" t="e">
        <f>IFERROR(IF(L972="DA",0,IF(L972="TN",VALUE(LEFT(RIGHT(F972,4),1)),IFERROR(VLOOKUP(C972,#REF!,3,0),VLOOKUP(VALUE(C972),#REF!,3,0))*AG972)),AM972+AN972+AO972)</f>
        <v>#VALUE!</v>
      </c>
      <c r="AJ972" s="18">
        <f t="shared" si="48"/>
        <v>0</v>
      </c>
      <c r="AK972" s="19">
        <f t="shared" si="49"/>
        <v>0</v>
      </c>
      <c r="AM972" s="4" t="e">
        <f t="shared" si="50"/>
        <v>#VALUE!</v>
      </c>
      <c r="AN972" s="4" t="e">
        <f t="shared" si="51"/>
        <v>#VALUE!</v>
      </c>
      <c r="AO972" s="1" t="e">
        <f t="shared" si="52"/>
        <v>#VALUE!</v>
      </c>
      <c r="AP972" s="20" t="e">
        <f>VLOOKUP(C972,#REF!,4,0)</f>
        <v>#REF!</v>
      </c>
      <c r="AQ972" s="1">
        <f>IFERROR(VLOOKUP(AF972,#REF!,6,0),IF(AJ972&gt;1,AJ972-1,AJ972))</f>
        <v>0</v>
      </c>
      <c r="AR972" s="1">
        <f>IFERROR(VLOOKUP(AF972,#REF!,24,0),0)</f>
        <v>0</v>
      </c>
      <c r="AS972" s="1" t="e">
        <f t="shared" si="53"/>
        <v>#VALUE!</v>
      </c>
      <c r="AT972" s="1" t="e">
        <f t="shared" si="54"/>
        <v>#VALUE!</v>
      </c>
      <c r="AU972" s="1" t="e">
        <f t="shared" si="55"/>
        <v>#VALUE!</v>
      </c>
      <c r="AV972" s="21">
        <f t="shared" si="56"/>
        <v>0</v>
      </c>
      <c r="AW972" s="21" cm="1">
        <f t="array" ref="AW972">IF(L972="DATN",0,IF(L972="DA",IF(LEN(Q972)=0,0,0.2),IF(L972="TN",IF(H972="KSCQ",1,1.5), _xlfn.SWITCH(H972,"CN",1.5,"KSCQ",1.5,"CTTT",2,"HEDSPI",1.8,"Viet-Phap",1.8,"KSTN",1.8,"ThSKH",2,"ThSKT",2,"SIE",2,"LATS",2,"KSCLC",1.8,0))))</f>
        <v>0</v>
      </c>
      <c r="AX972" s="1">
        <f t="shared" si="57"/>
        <v>0</v>
      </c>
      <c r="AY972" s="1" t="b">
        <f t="shared" si="58"/>
        <v>1</v>
      </c>
      <c r="AZ972" s="1" t="e">
        <f t="shared" si="59"/>
        <v>#REF!</v>
      </c>
    </row>
    <row r="973" spans="32:52" ht="15.75" customHeight="1" x14ac:dyDescent="0.2">
      <c r="AF973" s="16">
        <f t="shared" si="45"/>
        <v>0</v>
      </c>
      <c r="AG973" s="17">
        <f t="shared" si="46"/>
        <v>1</v>
      </c>
      <c r="AH973" s="17" t="e">
        <f t="shared" si="47"/>
        <v>#VALUE!</v>
      </c>
      <c r="AI973" s="18" t="e">
        <f>IFERROR(IF(L973="DA",0,IF(L973="TN",VALUE(LEFT(RIGHT(F973,4),1)),IFERROR(VLOOKUP(C973,#REF!,3,0),VLOOKUP(VALUE(C973),#REF!,3,0))*AG973)),AM973+AN973+AO973)</f>
        <v>#VALUE!</v>
      </c>
      <c r="AJ973" s="18">
        <f t="shared" si="48"/>
        <v>0</v>
      </c>
      <c r="AK973" s="19">
        <f t="shared" si="49"/>
        <v>0</v>
      </c>
      <c r="AM973" s="4" t="e">
        <f t="shared" si="50"/>
        <v>#VALUE!</v>
      </c>
      <c r="AN973" s="4" t="e">
        <f t="shared" si="51"/>
        <v>#VALUE!</v>
      </c>
      <c r="AO973" s="1" t="e">
        <f t="shared" si="52"/>
        <v>#VALUE!</v>
      </c>
      <c r="AP973" s="20" t="e">
        <f>VLOOKUP(C973,#REF!,4,0)</f>
        <v>#REF!</v>
      </c>
      <c r="AQ973" s="1">
        <f>IFERROR(VLOOKUP(AF973,#REF!,6,0),IF(AJ973&gt;1,AJ973-1,AJ973))</f>
        <v>0</v>
      </c>
      <c r="AR973" s="1">
        <f>IFERROR(VLOOKUP(AF973,#REF!,24,0),0)</f>
        <v>0</v>
      </c>
      <c r="AS973" s="1" t="e">
        <f t="shared" si="53"/>
        <v>#VALUE!</v>
      </c>
      <c r="AT973" s="1" t="e">
        <f t="shared" si="54"/>
        <v>#VALUE!</v>
      </c>
      <c r="AU973" s="1" t="e">
        <f t="shared" si="55"/>
        <v>#VALUE!</v>
      </c>
      <c r="AV973" s="21">
        <f t="shared" si="56"/>
        <v>0</v>
      </c>
      <c r="AW973" s="21" cm="1">
        <f t="array" ref="AW973">IF(L973="DATN",0,IF(L973="DA",IF(LEN(Q973)=0,0,0.2),IF(L973="TN",IF(H973="KSCQ",1,1.5), _xlfn.SWITCH(H973,"CN",1.5,"KSCQ",1.5,"CTTT",2,"HEDSPI",1.8,"Viet-Phap",1.8,"KSTN",1.8,"ThSKH",2,"ThSKT",2,"SIE",2,"LATS",2,"KSCLC",1.8,0))))</f>
        <v>0</v>
      </c>
      <c r="AX973" s="1">
        <f t="shared" si="57"/>
        <v>0</v>
      </c>
      <c r="AY973" s="1" t="b">
        <f t="shared" si="58"/>
        <v>1</v>
      </c>
      <c r="AZ973" s="1" t="e">
        <f t="shared" si="59"/>
        <v>#REF!</v>
      </c>
    </row>
    <row r="974" spans="32:52" ht="15.75" customHeight="1" x14ac:dyDescent="0.2">
      <c r="AF974" s="16">
        <f t="shared" si="45"/>
        <v>0</v>
      </c>
      <c r="AG974" s="17">
        <f t="shared" si="46"/>
        <v>1</v>
      </c>
      <c r="AH974" s="17" t="e">
        <f t="shared" si="47"/>
        <v>#VALUE!</v>
      </c>
      <c r="AI974" s="18" t="e">
        <f>IFERROR(IF(L974="DA",0,IF(L974="TN",VALUE(LEFT(RIGHT(F974,4),1)),IFERROR(VLOOKUP(C974,#REF!,3,0),VLOOKUP(VALUE(C974),#REF!,3,0))*AG974)),AM974+AN974+AO974)</f>
        <v>#VALUE!</v>
      </c>
      <c r="AJ974" s="18">
        <f t="shared" si="48"/>
        <v>0</v>
      </c>
      <c r="AK974" s="19">
        <f t="shared" si="49"/>
        <v>0</v>
      </c>
      <c r="AM974" s="4" t="e">
        <f t="shared" si="50"/>
        <v>#VALUE!</v>
      </c>
      <c r="AN974" s="4" t="e">
        <f t="shared" si="51"/>
        <v>#VALUE!</v>
      </c>
      <c r="AO974" s="1" t="e">
        <f t="shared" si="52"/>
        <v>#VALUE!</v>
      </c>
      <c r="AP974" s="20" t="e">
        <f>VLOOKUP(C974,#REF!,4,0)</f>
        <v>#REF!</v>
      </c>
      <c r="AQ974" s="1">
        <f>IFERROR(VLOOKUP(AF974,#REF!,6,0),IF(AJ974&gt;1,AJ974-1,AJ974))</f>
        <v>0</v>
      </c>
      <c r="AR974" s="1">
        <f>IFERROR(VLOOKUP(AF974,#REF!,24,0),0)</f>
        <v>0</v>
      </c>
      <c r="AS974" s="1" t="e">
        <f t="shared" si="53"/>
        <v>#VALUE!</v>
      </c>
      <c r="AT974" s="1" t="e">
        <f t="shared" si="54"/>
        <v>#VALUE!</v>
      </c>
      <c r="AU974" s="1" t="e">
        <f t="shared" si="55"/>
        <v>#VALUE!</v>
      </c>
      <c r="AV974" s="21">
        <f t="shared" si="56"/>
        <v>0</v>
      </c>
      <c r="AW974" s="21" cm="1">
        <f t="array" ref="AW974">IF(L974="DATN",0,IF(L974="DA",IF(LEN(Q974)=0,0,0.2),IF(L974="TN",IF(H974="KSCQ",1,1.5), _xlfn.SWITCH(H974,"CN",1.5,"KSCQ",1.5,"CTTT",2,"HEDSPI",1.8,"Viet-Phap",1.8,"KSTN",1.8,"ThSKH",2,"ThSKT",2,"SIE",2,"LATS",2,"KSCLC",1.8,0))))</f>
        <v>0</v>
      </c>
      <c r="AX974" s="1">
        <f t="shared" si="57"/>
        <v>0</v>
      </c>
      <c r="AY974" s="1" t="b">
        <f t="shared" si="58"/>
        <v>1</v>
      </c>
      <c r="AZ974" s="1" t="e">
        <f t="shared" si="59"/>
        <v>#REF!</v>
      </c>
    </row>
    <row r="975" spans="32:52" ht="15.75" customHeight="1" x14ac:dyDescent="0.2">
      <c r="AF975" s="16">
        <f t="shared" si="45"/>
        <v>0</v>
      </c>
      <c r="AG975" s="17">
        <f t="shared" si="46"/>
        <v>1</v>
      </c>
      <c r="AH975" s="17" t="e">
        <f t="shared" si="47"/>
        <v>#VALUE!</v>
      </c>
      <c r="AI975" s="18" t="e">
        <f>IFERROR(IF(L975="DA",0,IF(L975="TN",VALUE(LEFT(RIGHT(F975,4),1)),IFERROR(VLOOKUP(C975,#REF!,3,0),VLOOKUP(VALUE(C975),#REF!,3,0))*AG975)),AM975+AN975+AO975)</f>
        <v>#VALUE!</v>
      </c>
      <c r="AJ975" s="18">
        <f t="shared" si="48"/>
        <v>0</v>
      </c>
      <c r="AK975" s="19">
        <f t="shared" si="49"/>
        <v>0</v>
      </c>
      <c r="AM975" s="4" t="e">
        <f t="shared" si="50"/>
        <v>#VALUE!</v>
      </c>
      <c r="AN975" s="4" t="e">
        <f t="shared" si="51"/>
        <v>#VALUE!</v>
      </c>
      <c r="AO975" s="1" t="e">
        <f t="shared" si="52"/>
        <v>#VALUE!</v>
      </c>
      <c r="AP975" s="20" t="e">
        <f>VLOOKUP(C975,#REF!,4,0)</f>
        <v>#REF!</v>
      </c>
      <c r="AQ975" s="1">
        <f>IFERROR(VLOOKUP(AF975,#REF!,6,0),IF(AJ975&gt;1,AJ975-1,AJ975))</f>
        <v>0</v>
      </c>
      <c r="AR975" s="1">
        <f>IFERROR(VLOOKUP(AF975,#REF!,24,0),0)</f>
        <v>0</v>
      </c>
      <c r="AS975" s="1" t="e">
        <f t="shared" si="53"/>
        <v>#VALUE!</v>
      </c>
      <c r="AT975" s="1" t="e">
        <f t="shared" si="54"/>
        <v>#VALUE!</v>
      </c>
      <c r="AU975" s="1" t="e">
        <f t="shared" si="55"/>
        <v>#VALUE!</v>
      </c>
      <c r="AV975" s="21">
        <f t="shared" si="56"/>
        <v>0</v>
      </c>
      <c r="AW975" s="21" cm="1">
        <f t="array" ref="AW975">IF(L975="DATN",0,IF(L975="DA",IF(LEN(Q975)=0,0,0.2),IF(L975="TN",IF(H975="KSCQ",1,1.5), _xlfn.SWITCH(H975,"CN",1.5,"KSCQ",1.5,"CTTT",2,"HEDSPI",1.8,"Viet-Phap",1.8,"KSTN",1.8,"ThSKH",2,"ThSKT",2,"SIE",2,"LATS",2,"KSCLC",1.8,0))))</f>
        <v>0</v>
      </c>
      <c r="AX975" s="1">
        <f t="shared" si="57"/>
        <v>0</v>
      </c>
      <c r="AY975" s="1" t="b">
        <f t="shared" si="58"/>
        <v>1</v>
      </c>
      <c r="AZ975" s="1" t="e">
        <f t="shared" si="59"/>
        <v>#REF!</v>
      </c>
    </row>
    <row r="976" spans="32:52" ht="15.75" customHeight="1" x14ac:dyDescent="0.2">
      <c r="AF976" s="16">
        <f t="shared" si="45"/>
        <v>0</v>
      </c>
      <c r="AG976" s="17">
        <f t="shared" si="46"/>
        <v>1</v>
      </c>
      <c r="AH976" s="17" t="e">
        <f t="shared" si="47"/>
        <v>#VALUE!</v>
      </c>
      <c r="AI976" s="18" t="e">
        <f>IFERROR(IF(L976="DA",0,IF(L976="TN",VALUE(LEFT(RIGHT(F976,4),1)),IFERROR(VLOOKUP(C976,#REF!,3,0),VLOOKUP(VALUE(C976),#REF!,3,0))*AG976)),AM976+AN976+AO976)</f>
        <v>#VALUE!</v>
      </c>
      <c r="AJ976" s="18">
        <f t="shared" si="48"/>
        <v>0</v>
      </c>
      <c r="AK976" s="19">
        <f t="shared" si="49"/>
        <v>0</v>
      </c>
      <c r="AM976" s="4" t="e">
        <f t="shared" si="50"/>
        <v>#VALUE!</v>
      </c>
      <c r="AN976" s="4" t="e">
        <f t="shared" si="51"/>
        <v>#VALUE!</v>
      </c>
      <c r="AO976" s="1" t="e">
        <f t="shared" si="52"/>
        <v>#VALUE!</v>
      </c>
      <c r="AP976" s="20" t="e">
        <f>VLOOKUP(C976,#REF!,4,0)</f>
        <v>#REF!</v>
      </c>
      <c r="AQ976" s="1">
        <f>IFERROR(VLOOKUP(AF976,#REF!,6,0),IF(AJ976&gt;1,AJ976-1,AJ976))</f>
        <v>0</v>
      </c>
      <c r="AR976" s="1">
        <f>IFERROR(VLOOKUP(AF976,#REF!,24,0),0)</f>
        <v>0</v>
      </c>
      <c r="AS976" s="1" t="e">
        <f t="shared" si="53"/>
        <v>#VALUE!</v>
      </c>
      <c r="AT976" s="1" t="e">
        <f t="shared" si="54"/>
        <v>#VALUE!</v>
      </c>
      <c r="AU976" s="1" t="e">
        <f t="shared" si="55"/>
        <v>#VALUE!</v>
      </c>
      <c r="AV976" s="21">
        <f t="shared" si="56"/>
        <v>0</v>
      </c>
      <c r="AW976" s="21" cm="1">
        <f t="array" ref="AW976">IF(L976="DATN",0,IF(L976="DA",IF(LEN(Q976)=0,0,0.2),IF(L976="TN",IF(H976="KSCQ",1,1.5), _xlfn.SWITCH(H976,"CN",1.5,"KSCQ",1.5,"CTTT",2,"HEDSPI",1.8,"Viet-Phap",1.8,"KSTN",1.8,"ThSKH",2,"ThSKT",2,"SIE",2,"LATS",2,"KSCLC",1.8,0))))</f>
        <v>0</v>
      </c>
      <c r="AX976" s="1">
        <f t="shared" si="57"/>
        <v>0</v>
      </c>
      <c r="AY976" s="1" t="b">
        <f t="shared" si="58"/>
        <v>1</v>
      </c>
      <c r="AZ976" s="1" t="e">
        <f t="shared" si="59"/>
        <v>#REF!</v>
      </c>
    </row>
    <row r="977" spans="32:52" ht="15.75" customHeight="1" x14ac:dyDescent="0.2">
      <c r="AF977" s="16">
        <f t="shared" si="45"/>
        <v>0</v>
      </c>
      <c r="AG977" s="17">
        <f t="shared" si="46"/>
        <v>1</v>
      </c>
      <c r="AH977" s="17" t="e">
        <f t="shared" si="47"/>
        <v>#VALUE!</v>
      </c>
      <c r="AI977" s="18" t="e">
        <f>IFERROR(IF(L977="DA",0,IF(L977="TN",VALUE(LEFT(RIGHT(F977,4),1)),IFERROR(VLOOKUP(C977,#REF!,3,0),VLOOKUP(VALUE(C977),#REF!,3,0))*AG977)),AM977+AN977+AO977)</f>
        <v>#VALUE!</v>
      </c>
      <c r="AJ977" s="18">
        <f t="shared" si="48"/>
        <v>0</v>
      </c>
      <c r="AK977" s="19">
        <f t="shared" si="49"/>
        <v>0</v>
      </c>
      <c r="AM977" s="4" t="e">
        <f t="shared" si="50"/>
        <v>#VALUE!</v>
      </c>
      <c r="AN977" s="4" t="e">
        <f t="shared" si="51"/>
        <v>#VALUE!</v>
      </c>
      <c r="AO977" s="1" t="e">
        <f t="shared" si="52"/>
        <v>#VALUE!</v>
      </c>
      <c r="AP977" s="20" t="e">
        <f>VLOOKUP(C977,#REF!,4,0)</f>
        <v>#REF!</v>
      </c>
      <c r="AQ977" s="1">
        <f>IFERROR(VLOOKUP(AF977,#REF!,6,0),IF(AJ977&gt;1,AJ977-1,AJ977))</f>
        <v>0</v>
      </c>
      <c r="AR977" s="1">
        <f>IFERROR(VLOOKUP(AF977,#REF!,24,0),0)</f>
        <v>0</v>
      </c>
      <c r="AS977" s="1" t="e">
        <f t="shared" si="53"/>
        <v>#VALUE!</v>
      </c>
      <c r="AT977" s="1" t="e">
        <f t="shared" si="54"/>
        <v>#VALUE!</v>
      </c>
      <c r="AU977" s="1" t="e">
        <f t="shared" si="55"/>
        <v>#VALUE!</v>
      </c>
      <c r="AV977" s="21">
        <f t="shared" si="56"/>
        <v>0</v>
      </c>
      <c r="AW977" s="21" cm="1">
        <f t="array" ref="AW977">IF(L977="DATN",0,IF(L977="DA",IF(LEN(Q977)=0,0,0.2),IF(L977="TN",IF(H977="KSCQ",1,1.5), _xlfn.SWITCH(H977,"CN",1.5,"KSCQ",1.5,"CTTT",2,"HEDSPI",1.8,"Viet-Phap",1.8,"KSTN",1.8,"ThSKH",2,"ThSKT",2,"SIE",2,"LATS",2,"KSCLC",1.8,0))))</f>
        <v>0</v>
      </c>
      <c r="AX977" s="1">
        <f t="shared" si="57"/>
        <v>0</v>
      </c>
      <c r="AY977" s="1" t="b">
        <f t="shared" si="58"/>
        <v>1</v>
      </c>
      <c r="AZ977" s="1" t="e">
        <f t="shared" si="59"/>
        <v>#REF!</v>
      </c>
    </row>
    <row r="978" spans="32:52" ht="15.75" customHeight="1" x14ac:dyDescent="0.2">
      <c r="AF978" s="16">
        <f t="shared" si="45"/>
        <v>0</v>
      </c>
      <c r="AG978" s="17">
        <f t="shared" si="46"/>
        <v>1</v>
      </c>
      <c r="AH978" s="17" t="e">
        <f t="shared" si="47"/>
        <v>#VALUE!</v>
      </c>
      <c r="AI978" s="18" t="e">
        <f>IFERROR(IF(L978="DA",0,IF(L978="TN",VALUE(LEFT(RIGHT(F978,4),1)),IFERROR(VLOOKUP(C978,#REF!,3,0),VLOOKUP(VALUE(C978),#REF!,3,0))*AG978)),AM978+AN978+AO978)</f>
        <v>#VALUE!</v>
      </c>
      <c r="AJ978" s="18">
        <f t="shared" si="48"/>
        <v>0</v>
      </c>
      <c r="AK978" s="19">
        <f t="shared" si="49"/>
        <v>0</v>
      </c>
      <c r="AM978" s="4" t="e">
        <f t="shared" si="50"/>
        <v>#VALUE!</v>
      </c>
      <c r="AN978" s="4" t="e">
        <f t="shared" si="51"/>
        <v>#VALUE!</v>
      </c>
      <c r="AO978" s="1" t="e">
        <f t="shared" si="52"/>
        <v>#VALUE!</v>
      </c>
      <c r="AP978" s="20" t="e">
        <f>VLOOKUP(C978,#REF!,4,0)</f>
        <v>#REF!</v>
      </c>
      <c r="AQ978" s="1">
        <f>IFERROR(VLOOKUP(AF978,#REF!,6,0),IF(AJ978&gt;1,AJ978-1,AJ978))</f>
        <v>0</v>
      </c>
      <c r="AR978" s="1">
        <f>IFERROR(VLOOKUP(AF978,#REF!,24,0),0)</f>
        <v>0</v>
      </c>
      <c r="AS978" s="1" t="e">
        <f t="shared" si="53"/>
        <v>#VALUE!</v>
      </c>
      <c r="AT978" s="1" t="e">
        <f t="shared" si="54"/>
        <v>#VALUE!</v>
      </c>
      <c r="AU978" s="1" t="e">
        <f t="shared" si="55"/>
        <v>#VALUE!</v>
      </c>
      <c r="AV978" s="21">
        <f t="shared" si="56"/>
        <v>0</v>
      </c>
      <c r="AW978" s="21" cm="1">
        <f t="array" ref="AW978">IF(L978="DATN",0,IF(L978="DA",IF(LEN(Q978)=0,0,0.2),IF(L978="TN",IF(H978="KSCQ",1,1.5), _xlfn.SWITCH(H978,"CN",1.5,"KSCQ",1.5,"CTTT",2,"HEDSPI",1.8,"Viet-Phap",1.8,"KSTN",1.8,"ThSKH",2,"ThSKT",2,"SIE",2,"LATS",2,"KSCLC",1.8,0))))</f>
        <v>0</v>
      </c>
      <c r="AX978" s="1">
        <f t="shared" si="57"/>
        <v>0</v>
      </c>
      <c r="AY978" s="1" t="b">
        <f t="shared" si="58"/>
        <v>1</v>
      </c>
      <c r="AZ978" s="1" t="e">
        <f t="shared" si="59"/>
        <v>#REF!</v>
      </c>
    </row>
    <row r="979" spans="32:52" ht="15.75" customHeight="1" x14ac:dyDescent="0.2">
      <c r="AF979" s="16">
        <f t="shared" si="45"/>
        <v>0</v>
      </c>
      <c r="AG979" s="17">
        <f t="shared" si="46"/>
        <v>1</v>
      </c>
      <c r="AH979" s="17" t="e">
        <f t="shared" si="47"/>
        <v>#VALUE!</v>
      </c>
      <c r="AI979" s="18" t="e">
        <f>IFERROR(IF(L979="DA",0,IF(L979="TN",VALUE(LEFT(RIGHT(F979,4),1)),IFERROR(VLOOKUP(C979,#REF!,3,0),VLOOKUP(VALUE(C979),#REF!,3,0))*AG979)),AM979+AN979+AO979)</f>
        <v>#VALUE!</v>
      </c>
      <c r="AJ979" s="18">
        <f t="shared" si="48"/>
        <v>0</v>
      </c>
      <c r="AK979" s="19">
        <f t="shared" si="49"/>
        <v>0</v>
      </c>
      <c r="AM979" s="4" t="e">
        <f t="shared" si="50"/>
        <v>#VALUE!</v>
      </c>
      <c r="AN979" s="4" t="e">
        <f t="shared" si="51"/>
        <v>#VALUE!</v>
      </c>
      <c r="AO979" s="1" t="e">
        <f t="shared" si="52"/>
        <v>#VALUE!</v>
      </c>
      <c r="AP979" s="20" t="e">
        <f>VLOOKUP(C979,#REF!,4,0)</f>
        <v>#REF!</v>
      </c>
      <c r="AQ979" s="1">
        <f>IFERROR(VLOOKUP(AF979,#REF!,6,0),IF(AJ979&gt;1,AJ979-1,AJ979))</f>
        <v>0</v>
      </c>
      <c r="AR979" s="1">
        <f>IFERROR(VLOOKUP(AF979,#REF!,24,0),0)</f>
        <v>0</v>
      </c>
      <c r="AS979" s="1" t="e">
        <f t="shared" si="53"/>
        <v>#VALUE!</v>
      </c>
      <c r="AT979" s="1" t="e">
        <f t="shared" si="54"/>
        <v>#VALUE!</v>
      </c>
      <c r="AU979" s="1" t="e">
        <f t="shared" si="55"/>
        <v>#VALUE!</v>
      </c>
      <c r="AV979" s="21">
        <f t="shared" si="56"/>
        <v>0</v>
      </c>
      <c r="AW979" s="21" cm="1">
        <f t="array" ref="AW979">IF(L979="DATN",0,IF(L979="DA",IF(LEN(Q979)=0,0,0.2),IF(L979="TN",IF(H979="KSCQ",1,1.5), _xlfn.SWITCH(H979,"CN",1.5,"KSCQ",1.5,"CTTT",2,"HEDSPI",1.8,"Viet-Phap",1.8,"KSTN",1.8,"ThSKH",2,"ThSKT",2,"SIE",2,"LATS",2,"KSCLC",1.8,0))))</f>
        <v>0</v>
      </c>
      <c r="AX979" s="1">
        <f t="shared" si="57"/>
        <v>0</v>
      </c>
      <c r="AY979" s="1" t="b">
        <f t="shared" si="58"/>
        <v>1</v>
      </c>
      <c r="AZ979" s="1" t="e">
        <f t="shared" si="59"/>
        <v>#REF!</v>
      </c>
    </row>
    <row r="980" spans="32:52" ht="15.75" customHeight="1" x14ac:dyDescent="0.2">
      <c r="AF980" s="16">
        <f t="shared" si="45"/>
        <v>0</v>
      </c>
      <c r="AG980" s="17">
        <f t="shared" si="46"/>
        <v>1</v>
      </c>
      <c r="AH980" s="17" t="e">
        <f t="shared" si="47"/>
        <v>#VALUE!</v>
      </c>
      <c r="AI980" s="18" t="e">
        <f>IFERROR(IF(L980="DA",0,IF(L980="TN",VALUE(LEFT(RIGHT(F980,4),1)),IFERROR(VLOOKUP(C980,#REF!,3,0),VLOOKUP(VALUE(C980),#REF!,3,0))*AG980)),AM980+AN980+AO980)</f>
        <v>#VALUE!</v>
      </c>
      <c r="AJ980" s="18">
        <f t="shared" si="48"/>
        <v>0</v>
      </c>
      <c r="AK980" s="19">
        <f t="shared" si="49"/>
        <v>0</v>
      </c>
      <c r="AM980" s="4" t="e">
        <f t="shared" si="50"/>
        <v>#VALUE!</v>
      </c>
      <c r="AN980" s="4" t="e">
        <f t="shared" si="51"/>
        <v>#VALUE!</v>
      </c>
      <c r="AO980" s="1" t="e">
        <f t="shared" si="52"/>
        <v>#VALUE!</v>
      </c>
      <c r="AP980" s="20" t="e">
        <f>VLOOKUP(C980,#REF!,4,0)</f>
        <v>#REF!</v>
      </c>
      <c r="AQ980" s="1">
        <f>IFERROR(VLOOKUP(AF980,#REF!,6,0),IF(AJ980&gt;1,AJ980-1,AJ980))</f>
        <v>0</v>
      </c>
      <c r="AR980" s="1">
        <f>IFERROR(VLOOKUP(AF980,#REF!,24,0),0)</f>
        <v>0</v>
      </c>
      <c r="AS980" s="1" t="e">
        <f t="shared" si="53"/>
        <v>#VALUE!</v>
      </c>
      <c r="AT980" s="1" t="e">
        <f t="shared" si="54"/>
        <v>#VALUE!</v>
      </c>
      <c r="AU980" s="1" t="e">
        <f t="shared" si="55"/>
        <v>#VALUE!</v>
      </c>
      <c r="AV980" s="21">
        <f t="shared" si="56"/>
        <v>0</v>
      </c>
      <c r="AW980" s="21" cm="1">
        <f t="array" ref="AW980">IF(L980="DATN",0,IF(L980="DA",IF(LEN(Q980)=0,0,0.2),IF(L980="TN",IF(H980="KSCQ",1,1.5), _xlfn.SWITCH(H980,"CN",1.5,"KSCQ",1.5,"CTTT",2,"HEDSPI",1.8,"Viet-Phap",1.8,"KSTN",1.8,"ThSKH",2,"ThSKT",2,"SIE",2,"LATS",2,"KSCLC",1.8,0))))</f>
        <v>0</v>
      </c>
      <c r="AX980" s="1">
        <f t="shared" si="57"/>
        <v>0</v>
      </c>
      <c r="AY980" s="1" t="b">
        <f t="shared" si="58"/>
        <v>1</v>
      </c>
      <c r="AZ980" s="1" t="e">
        <f t="shared" si="59"/>
        <v>#REF!</v>
      </c>
    </row>
    <row r="981" spans="32:52" ht="15.75" customHeight="1" x14ac:dyDescent="0.2">
      <c r="AF981" s="16">
        <f t="shared" si="45"/>
        <v>0</v>
      </c>
      <c r="AG981" s="17">
        <f t="shared" si="46"/>
        <v>1</v>
      </c>
      <c r="AH981" s="17" t="e">
        <f t="shared" si="47"/>
        <v>#VALUE!</v>
      </c>
      <c r="AI981" s="18" t="e">
        <f>IFERROR(IF(L981="DA",0,IF(L981="TN",VALUE(LEFT(RIGHT(F981,4),1)),IFERROR(VLOOKUP(C981,#REF!,3,0),VLOOKUP(VALUE(C981),#REF!,3,0))*AG981)),AM981+AN981+AO981)</f>
        <v>#VALUE!</v>
      </c>
      <c r="AJ981" s="18">
        <f t="shared" si="48"/>
        <v>0</v>
      </c>
      <c r="AK981" s="19">
        <f t="shared" si="49"/>
        <v>0</v>
      </c>
      <c r="AM981" s="4" t="e">
        <f t="shared" si="50"/>
        <v>#VALUE!</v>
      </c>
      <c r="AN981" s="4" t="e">
        <f t="shared" si="51"/>
        <v>#VALUE!</v>
      </c>
      <c r="AO981" s="1" t="e">
        <f t="shared" si="52"/>
        <v>#VALUE!</v>
      </c>
      <c r="AP981" s="20" t="e">
        <f>VLOOKUP(C981,#REF!,4,0)</f>
        <v>#REF!</v>
      </c>
      <c r="AQ981" s="1">
        <f>IFERROR(VLOOKUP(AF981,#REF!,6,0),IF(AJ981&gt;1,AJ981-1,AJ981))</f>
        <v>0</v>
      </c>
      <c r="AR981" s="1">
        <f>IFERROR(VLOOKUP(AF981,#REF!,24,0),0)</f>
        <v>0</v>
      </c>
      <c r="AS981" s="1" t="e">
        <f t="shared" si="53"/>
        <v>#VALUE!</v>
      </c>
      <c r="AT981" s="1" t="e">
        <f t="shared" si="54"/>
        <v>#VALUE!</v>
      </c>
      <c r="AU981" s="1" t="e">
        <f t="shared" si="55"/>
        <v>#VALUE!</v>
      </c>
      <c r="AV981" s="21">
        <f t="shared" si="56"/>
        <v>0</v>
      </c>
      <c r="AW981" s="21" cm="1">
        <f t="array" ref="AW981">IF(L981="DATN",0,IF(L981="DA",IF(LEN(Q981)=0,0,0.2),IF(L981="TN",IF(H981="KSCQ",1,1.5), _xlfn.SWITCH(H981,"CN",1.5,"KSCQ",1.5,"CTTT",2,"HEDSPI",1.8,"Viet-Phap",1.8,"KSTN",1.8,"ThSKH",2,"ThSKT",2,"SIE",2,"LATS",2,"KSCLC",1.8,0))))</f>
        <v>0</v>
      </c>
      <c r="AX981" s="1">
        <f t="shared" si="57"/>
        <v>0</v>
      </c>
      <c r="AY981" s="1" t="b">
        <f t="shared" si="58"/>
        <v>1</v>
      </c>
      <c r="AZ981" s="1" t="e">
        <f t="shared" si="59"/>
        <v>#REF!</v>
      </c>
    </row>
    <row r="982" spans="32:52" ht="15.75" customHeight="1" x14ac:dyDescent="0.2">
      <c r="AF982" s="16">
        <f t="shared" si="45"/>
        <v>0</v>
      </c>
      <c r="AG982" s="17">
        <f t="shared" si="46"/>
        <v>1</v>
      </c>
      <c r="AH982" s="17" t="e">
        <f t="shared" si="47"/>
        <v>#VALUE!</v>
      </c>
      <c r="AI982" s="18" t="e">
        <f>IFERROR(IF(L982="DA",0,IF(L982="TN",VALUE(LEFT(RIGHT(F982,4),1)),IFERROR(VLOOKUP(C982,#REF!,3,0),VLOOKUP(VALUE(C982),#REF!,3,0))*AG982)),AM982+AN982+AO982)</f>
        <v>#VALUE!</v>
      </c>
      <c r="AJ982" s="18">
        <f t="shared" si="48"/>
        <v>0</v>
      </c>
      <c r="AK982" s="19">
        <f t="shared" si="49"/>
        <v>0</v>
      </c>
      <c r="AM982" s="4" t="e">
        <f t="shared" si="50"/>
        <v>#VALUE!</v>
      </c>
      <c r="AN982" s="4" t="e">
        <f t="shared" si="51"/>
        <v>#VALUE!</v>
      </c>
      <c r="AO982" s="1" t="e">
        <f t="shared" si="52"/>
        <v>#VALUE!</v>
      </c>
      <c r="AP982" s="20" t="e">
        <f>VLOOKUP(C982,#REF!,4,0)</f>
        <v>#REF!</v>
      </c>
      <c r="AQ982" s="1">
        <f>IFERROR(VLOOKUP(AF982,#REF!,6,0),IF(AJ982&gt;1,AJ982-1,AJ982))</f>
        <v>0</v>
      </c>
      <c r="AR982" s="1">
        <f>IFERROR(VLOOKUP(AF982,#REF!,24,0),0)</f>
        <v>0</v>
      </c>
      <c r="AS982" s="1" t="e">
        <f t="shared" si="53"/>
        <v>#VALUE!</v>
      </c>
      <c r="AT982" s="1" t="e">
        <f t="shared" si="54"/>
        <v>#VALUE!</v>
      </c>
      <c r="AU982" s="1" t="e">
        <f t="shared" si="55"/>
        <v>#VALUE!</v>
      </c>
      <c r="AV982" s="21">
        <f t="shared" si="56"/>
        <v>0</v>
      </c>
      <c r="AW982" s="21" cm="1">
        <f t="array" ref="AW982">IF(L982="DATN",0,IF(L982="DA",IF(LEN(Q982)=0,0,0.2),IF(L982="TN",IF(H982="KSCQ",1,1.5), _xlfn.SWITCH(H982,"CN",1.5,"KSCQ",1.5,"CTTT",2,"HEDSPI",1.8,"Viet-Phap",1.8,"KSTN",1.8,"ThSKH",2,"ThSKT",2,"SIE",2,"LATS",2,"KSCLC",1.8,0))))</f>
        <v>0</v>
      </c>
      <c r="AX982" s="1">
        <f t="shared" si="57"/>
        <v>0</v>
      </c>
      <c r="AY982" s="1" t="b">
        <f t="shared" si="58"/>
        <v>1</v>
      </c>
      <c r="AZ982" s="1" t="e">
        <f t="shared" si="59"/>
        <v>#REF!</v>
      </c>
    </row>
    <row r="983" spans="32:52" ht="15.75" customHeight="1" x14ac:dyDescent="0.2">
      <c r="AF983" s="16">
        <f t="shared" si="45"/>
        <v>0</v>
      </c>
      <c r="AG983" s="17">
        <f t="shared" si="46"/>
        <v>1</v>
      </c>
      <c r="AH983" s="17" t="e">
        <f t="shared" si="47"/>
        <v>#VALUE!</v>
      </c>
      <c r="AI983" s="18" t="e">
        <f>IFERROR(IF(L983="DA",0,IF(L983="TN",VALUE(LEFT(RIGHT(F983,4),1)),IFERROR(VLOOKUP(C983,#REF!,3,0),VLOOKUP(VALUE(C983),#REF!,3,0))*AG983)),AM983+AN983+AO983)</f>
        <v>#VALUE!</v>
      </c>
      <c r="AJ983" s="18">
        <f t="shared" si="48"/>
        <v>0</v>
      </c>
      <c r="AK983" s="19">
        <f t="shared" si="49"/>
        <v>0</v>
      </c>
      <c r="AM983" s="4" t="e">
        <f t="shared" si="50"/>
        <v>#VALUE!</v>
      </c>
      <c r="AN983" s="4" t="e">
        <f t="shared" si="51"/>
        <v>#VALUE!</v>
      </c>
      <c r="AO983" s="1" t="e">
        <f t="shared" si="52"/>
        <v>#VALUE!</v>
      </c>
      <c r="AP983" s="20" t="e">
        <f>VLOOKUP(C983,#REF!,4,0)</f>
        <v>#REF!</v>
      </c>
      <c r="AQ983" s="1">
        <f>IFERROR(VLOOKUP(AF983,#REF!,6,0),IF(AJ983&gt;1,AJ983-1,AJ983))</f>
        <v>0</v>
      </c>
      <c r="AR983" s="1">
        <f>IFERROR(VLOOKUP(AF983,#REF!,24,0),0)</f>
        <v>0</v>
      </c>
      <c r="AS983" s="1" t="e">
        <f t="shared" si="53"/>
        <v>#VALUE!</v>
      </c>
      <c r="AT983" s="1" t="e">
        <f t="shared" si="54"/>
        <v>#VALUE!</v>
      </c>
      <c r="AU983" s="1" t="e">
        <f t="shared" si="55"/>
        <v>#VALUE!</v>
      </c>
      <c r="AV983" s="21">
        <f t="shared" si="56"/>
        <v>0</v>
      </c>
      <c r="AW983" s="21" cm="1">
        <f t="array" ref="AW983">IF(L983="DATN",0,IF(L983="DA",IF(LEN(Q983)=0,0,0.2),IF(L983="TN",IF(H983="KSCQ",1,1.5), _xlfn.SWITCH(H983,"CN",1.5,"KSCQ",1.5,"CTTT",2,"HEDSPI",1.8,"Viet-Phap",1.8,"KSTN",1.8,"ThSKH",2,"ThSKT",2,"SIE",2,"LATS",2,"KSCLC",1.8,0))))</f>
        <v>0</v>
      </c>
      <c r="AX983" s="1">
        <f t="shared" si="57"/>
        <v>0</v>
      </c>
      <c r="AY983" s="1" t="b">
        <f t="shared" si="58"/>
        <v>1</v>
      </c>
      <c r="AZ983" s="1" t="e">
        <f t="shared" si="59"/>
        <v>#REF!</v>
      </c>
    </row>
    <row r="984" spans="32:52" ht="15.75" customHeight="1" x14ac:dyDescent="0.2">
      <c r="AF984" s="16">
        <f t="shared" si="45"/>
        <v>0</v>
      </c>
      <c r="AG984" s="17">
        <f t="shared" si="46"/>
        <v>1</v>
      </c>
      <c r="AH984" s="17" t="e">
        <f t="shared" si="47"/>
        <v>#VALUE!</v>
      </c>
      <c r="AI984" s="18" t="e">
        <f>IFERROR(IF(L984="DA",0,IF(L984="TN",VALUE(LEFT(RIGHT(F984,4),1)),IFERROR(VLOOKUP(C984,#REF!,3,0),VLOOKUP(VALUE(C984),#REF!,3,0))*AG984)),AM984+AN984+AO984)</f>
        <v>#VALUE!</v>
      </c>
      <c r="AJ984" s="18">
        <f t="shared" si="48"/>
        <v>0</v>
      </c>
      <c r="AK984" s="19">
        <f t="shared" si="49"/>
        <v>0</v>
      </c>
      <c r="AM984" s="4" t="e">
        <f t="shared" si="50"/>
        <v>#VALUE!</v>
      </c>
      <c r="AN984" s="4" t="e">
        <f t="shared" si="51"/>
        <v>#VALUE!</v>
      </c>
      <c r="AO984" s="1" t="e">
        <f t="shared" si="52"/>
        <v>#VALUE!</v>
      </c>
      <c r="AP984" s="20" t="e">
        <f>VLOOKUP(C984,#REF!,4,0)</f>
        <v>#REF!</v>
      </c>
      <c r="AQ984" s="1">
        <f>IFERROR(VLOOKUP(AF984,#REF!,6,0),IF(AJ984&gt;1,AJ984-1,AJ984))</f>
        <v>0</v>
      </c>
      <c r="AR984" s="1">
        <f>IFERROR(VLOOKUP(AF984,#REF!,24,0),0)</f>
        <v>0</v>
      </c>
      <c r="AS984" s="1" t="e">
        <f t="shared" si="53"/>
        <v>#VALUE!</v>
      </c>
      <c r="AT984" s="1" t="e">
        <f t="shared" si="54"/>
        <v>#VALUE!</v>
      </c>
      <c r="AU984" s="1" t="e">
        <f t="shared" si="55"/>
        <v>#VALUE!</v>
      </c>
      <c r="AV984" s="21">
        <f t="shared" si="56"/>
        <v>0</v>
      </c>
      <c r="AW984" s="21" cm="1">
        <f t="array" ref="AW984">IF(L984="DATN",0,IF(L984="DA",IF(LEN(Q984)=0,0,0.2),IF(L984="TN",IF(H984="KSCQ",1,1.5), _xlfn.SWITCH(H984,"CN",1.5,"KSCQ",1.5,"CTTT",2,"HEDSPI",1.8,"Viet-Phap",1.8,"KSTN",1.8,"ThSKH",2,"ThSKT",2,"SIE",2,"LATS",2,"KSCLC",1.8,0))))</f>
        <v>0</v>
      </c>
      <c r="AX984" s="1">
        <f t="shared" si="57"/>
        <v>0</v>
      </c>
      <c r="AY984" s="1" t="b">
        <f t="shared" si="58"/>
        <v>1</v>
      </c>
      <c r="AZ984" s="1" t="e">
        <f t="shared" si="59"/>
        <v>#REF!</v>
      </c>
    </row>
    <row r="985" spans="32:52" ht="15.75" customHeight="1" x14ac:dyDescent="0.2">
      <c r="AF985" s="16">
        <f t="shared" si="45"/>
        <v>0</v>
      </c>
      <c r="AG985" s="17">
        <f t="shared" si="46"/>
        <v>1</v>
      </c>
      <c r="AH985" s="17" t="e">
        <f t="shared" si="47"/>
        <v>#VALUE!</v>
      </c>
      <c r="AI985" s="18" t="e">
        <f>IFERROR(IF(L985="DA",0,IF(L985="TN",VALUE(LEFT(RIGHT(F985,4),1)),IFERROR(VLOOKUP(C985,#REF!,3,0),VLOOKUP(VALUE(C985),#REF!,3,0))*AG985)),AM985+AN985+AO985)</f>
        <v>#VALUE!</v>
      </c>
      <c r="AJ985" s="18">
        <f t="shared" si="48"/>
        <v>0</v>
      </c>
      <c r="AK985" s="19">
        <f t="shared" si="49"/>
        <v>0</v>
      </c>
      <c r="AM985" s="4" t="e">
        <f t="shared" si="50"/>
        <v>#VALUE!</v>
      </c>
      <c r="AN985" s="4" t="e">
        <f t="shared" si="51"/>
        <v>#VALUE!</v>
      </c>
      <c r="AO985" s="1" t="e">
        <f t="shared" si="52"/>
        <v>#VALUE!</v>
      </c>
      <c r="AP985" s="20" t="e">
        <f>VLOOKUP(C985,#REF!,4,0)</f>
        <v>#REF!</v>
      </c>
      <c r="AQ985" s="1">
        <f>IFERROR(VLOOKUP(AF985,#REF!,6,0),IF(AJ985&gt;1,AJ985-1,AJ985))</f>
        <v>0</v>
      </c>
      <c r="AR985" s="1">
        <f>IFERROR(VLOOKUP(AF985,#REF!,24,0),0)</f>
        <v>0</v>
      </c>
      <c r="AS985" s="1" t="e">
        <f t="shared" si="53"/>
        <v>#VALUE!</v>
      </c>
      <c r="AT985" s="1" t="e">
        <f t="shared" si="54"/>
        <v>#VALUE!</v>
      </c>
      <c r="AU985" s="1" t="e">
        <f t="shared" si="55"/>
        <v>#VALUE!</v>
      </c>
      <c r="AV985" s="21">
        <f t="shared" si="56"/>
        <v>0</v>
      </c>
      <c r="AW985" s="21" cm="1">
        <f t="array" ref="AW985">IF(L985="DATN",0,IF(L985="DA",IF(LEN(Q985)=0,0,0.2),IF(L985="TN",IF(H985="KSCQ",1,1.5), _xlfn.SWITCH(H985,"CN",1.5,"KSCQ",1.5,"CTTT",2,"HEDSPI",1.8,"Viet-Phap",1.8,"KSTN",1.8,"ThSKH",2,"ThSKT",2,"SIE",2,"LATS",2,"KSCLC",1.8,0))))</f>
        <v>0</v>
      </c>
      <c r="AX985" s="1">
        <f t="shared" si="57"/>
        <v>0</v>
      </c>
      <c r="AY985" s="1" t="b">
        <f t="shared" si="58"/>
        <v>1</v>
      </c>
      <c r="AZ985" s="1" t="e">
        <f t="shared" si="59"/>
        <v>#REF!</v>
      </c>
    </row>
    <row r="986" spans="32:52" ht="15.75" customHeight="1" x14ac:dyDescent="0.2">
      <c r="AF986" s="16">
        <f t="shared" si="45"/>
        <v>0</v>
      </c>
      <c r="AG986" s="17">
        <f t="shared" si="46"/>
        <v>1</v>
      </c>
      <c r="AH986" s="17" t="e">
        <f t="shared" si="47"/>
        <v>#VALUE!</v>
      </c>
      <c r="AI986" s="18" t="e">
        <f>IFERROR(IF(L986="DA",0,IF(L986="TN",VALUE(LEFT(RIGHT(F986,4),1)),IFERROR(VLOOKUP(C986,#REF!,3,0),VLOOKUP(VALUE(C986),#REF!,3,0))*AG986)),AM986+AN986+AO986)</f>
        <v>#VALUE!</v>
      </c>
      <c r="AJ986" s="18">
        <f t="shared" si="48"/>
        <v>0</v>
      </c>
      <c r="AK986" s="19">
        <f t="shared" si="49"/>
        <v>0</v>
      </c>
      <c r="AM986" s="4" t="e">
        <f t="shared" si="50"/>
        <v>#VALUE!</v>
      </c>
      <c r="AN986" s="4" t="e">
        <f t="shared" si="51"/>
        <v>#VALUE!</v>
      </c>
      <c r="AO986" s="1" t="e">
        <f t="shared" si="52"/>
        <v>#VALUE!</v>
      </c>
      <c r="AP986" s="20" t="e">
        <f>VLOOKUP(C986,#REF!,4,0)</f>
        <v>#REF!</v>
      </c>
      <c r="AQ986" s="1">
        <f>IFERROR(VLOOKUP(AF986,#REF!,6,0),IF(AJ986&gt;1,AJ986-1,AJ986))</f>
        <v>0</v>
      </c>
      <c r="AR986" s="1">
        <f>IFERROR(VLOOKUP(AF986,#REF!,24,0),0)</f>
        <v>0</v>
      </c>
      <c r="AS986" s="1" t="e">
        <f t="shared" si="53"/>
        <v>#VALUE!</v>
      </c>
      <c r="AT986" s="1" t="e">
        <f t="shared" si="54"/>
        <v>#VALUE!</v>
      </c>
      <c r="AU986" s="1" t="e">
        <f t="shared" si="55"/>
        <v>#VALUE!</v>
      </c>
      <c r="AV986" s="21">
        <f t="shared" si="56"/>
        <v>0</v>
      </c>
      <c r="AW986" s="21" cm="1">
        <f t="array" ref="AW986">IF(L986="DATN",0,IF(L986="DA",IF(LEN(Q986)=0,0,0.2),IF(L986="TN",IF(H986="KSCQ",1,1.5), _xlfn.SWITCH(H986,"CN",1.5,"KSCQ",1.5,"CTTT",2,"HEDSPI",1.8,"Viet-Phap",1.8,"KSTN",1.8,"ThSKH",2,"ThSKT",2,"SIE",2,"LATS",2,"KSCLC",1.8,0))))</f>
        <v>0</v>
      </c>
      <c r="AX986" s="1">
        <f t="shared" si="57"/>
        <v>0</v>
      </c>
      <c r="AY986" s="1" t="b">
        <f t="shared" si="58"/>
        <v>1</v>
      </c>
      <c r="AZ986" s="1" t="e">
        <f t="shared" si="59"/>
        <v>#REF!</v>
      </c>
    </row>
    <row r="987" spans="32:52" ht="15.75" customHeight="1" x14ac:dyDescent="0.2">
      <c r="AF987" s="16">
        <f t="shared" si="45"/>
        <v>0</v>
      </c>
      <c r="AG987" s="17">
        <f t="shared" si="46"/>
        <v>1</v>
      </c>
      <c r="AH987" s="17" t="e">
        <f t="shared" si="47"/>
        <v>#VALUE!</v>
      </c>
      <c r="AI987" s="18" t="e">
        <f>IFERROR(IF(L987="DA",0,IF(L987="TN",VALUE(LEFT(RIGHT(F987,4),1)),IFERROR(VLOOKUP(C987,#REF!,3,0),VLOOKUP(VALUE(C987),#REF!,3,0))*AG987)),AM987+AN987+AO987)</f>
        <v>#VALUE!</v>
      </c>
      <c r="AJ987" s="18">
        <f t="shared" si="48"/>
        <v>0</v>
      </c>
      <c r="AK987" s="19">
        <f t="shared" si="49"/>
        <v>0</v>
      </c>
      <c r="AM987" s="4" t="e">
        <f t="shared" si="50"/>
        <v>#VALUE!</v>
      </c>
      <c r="AN987" s="4" t="e">
        <f t="shared" si="51"/>
        <v>#VALUE!</v>
      </c>
      <c r="AO987" s="1" t="e">
        <f t="shared" si="52"/>
        <v>#VALUE!</v>
      </c>
      <c r="AP987" s="20" t="e">
        <f>VLOOKUP(C987,#REF!,4,0)</f>
        <v>#REF!</v>
      </c>
      <c r="AQ987" s="1">
        <f>IFERROR(VLOOKUP(AF987,#REF!,6,0),IF(AJ987&gt;1,AJ987-1,AJ987))</f>
        <v>0</v>
      </c>
      <c r="AR987" s="1">
        <f>IFERROR(VLOOKUP(AF987,#REF!,24,0),0)</f>
        <v>0</v>
      </c>
      <c r="AS987" s="1" t="e">
        <f t="shared" si="53"/>
        <v>#VALUE!</v>
      </c>
      <c r="AT987" s="1" t="e">
        <f t="shared" si="54"/>
        <v>#VALUE!</v>
      </c>
      <c r="AU987" s="1" t="e">
        <f t="shared" si="55"/>
        <v>#VALUE!</v>
      </c>
      <c r="AV987" s="21">
        <f t="shared" si="56"/>
        <v>0</v>
      </c>
      <c r="AW987" s="21" cm="1">
        <f t="array" ref="AW987">IF(L987="DATN",0,IF(L987="DA",IF(LEN(Q987)=0,0,0.2),IF(L987="TN",IF(H987="KSCQ",1,1.5), _xlfn.SWITCH(H987,"CN",1.5,"KSCQ",1.5,"CTTT",2,"HEDSPI",1.8,"Viet-Phap",1.8,"KSTN",1.8,"ThSKH",2,"ThSKT",2,"SIE",2,"LATS",2,"KSCLC",1.8,0))))</f>
        <v>0</v>
      </c>
      <c r="AX987" s="1">
        <f t="shared" si="57"/>
        <v>0</v>
      </c>
      <c r="AY987" s="1" t="b">
        <f t="shared" si="58"/>
        <v>1</v>
      </c>
      <c r="AZ987" s="1" t="e">
        <f t="shared" si="59"/>
        <v>#REF!</v>
      </c>
    </row>
    <row r="988" spans="32:52" ht="15.75" customHeight="1" x14ac:dyDescent="0.2">
      <c r="AF988" s="16">
        <f t="shared" si="45"/>
        <v>0</v>
      </c>
      <c r="AG988" s="17">
        <f t="shared" si="46"/>
        <v>1</v>
      </c>
      <c r="AH988" s="17" t="e">
        <f t="shared" si="47"/>
        <v>#VALUE!</v>
      </c>
      <c r="AI988" s="18" t="e">
        <f>IFERROR(IF(L988="DA",0,IF(L988="TN",VALUE(LEFT(RIGHT(F988,4),1)),IFERROR(VLOOKUP(C988,#REF!,3,0),VLOOKUP(VALUE(C988),#REF!,3,0))*AG988)),AM988+AN988+AO988)</f>
        <v>#VALUE!</v>
      </c>
      <c r="AJ988" s="18">
        <f t="shared" si="48"/>
        <v>0</v>
      </c>
      <c r="AK988" s="19">
        <f t="shared" si="49"/>
        <v>0</v>
      </c>
      <c r="AM988" s="4" t="e">
        <f t="shared" si="50"/>
        <v>#VALUE!</v>
      </c>
      <c r="AN988" s="4" t="e">
        <f t="shared" si="51"/>
        <v>#VALUE!</v>
      </c>
      <c r="AO988" s="1" t="e">
        <f t="shared" si="52"/>
        <v>#VALUE!</v>
      </c>
      <c r="AP988" s="20" t="e">
        <f>VLOOKUP(C988,#REF!,4,0)</f>
        <v>#REF!</v>
      </c>
      <c r="AQ988" s="1">
        <f>IFERROR(VLOOKUP(AF988,#REF!,6,0),IF(AJ988&gt;1,AJ988-1,AJ988))</f>
        <v>0</v>
      </c>
      <c r="AR988" s="1">
        <f>IFERROR(VLOOKUP(AF988,#REF!,24,0),0)</f>
        <v>0</v>
      </c>
      <c r="AS988" s="1" t="e">
        <f t="shared" si="53"/>
        <v>#VALUE!</v>
      </c>
      <c r="AT988" s="1" t="e">
        <f t="shared" si="54"/>
        <v>#VALUE!</v>
      </c>
      <c r="AU988" s="1" t="e">
        <f t="shared" si="55"/>
        <v>#VALUE!</v>
      </c>
      <c r="AV988" s="21">
        <f t="shared" si="56"/>
        <v>0</v>
      </c>
      <c r="AW988" s="21" cm="1">
        <f t="array" ref="AW988">IF(L988="DATN",0,IF(L988="DA",IF(LEN(Q988)=0,0,0.2),IF(L988="TN",IF(H988="KSCQ",1,1.5), _xlfn.SWITCH(H988,"CN",1.5,"KSCQ",1.5,"CTTT",2,"HEDSPI",1.8,"Viet-Phap",1.8,"KSTN",1.8,"ThSKH",2,"ThSKT",2,"SIE",2,"LATS",2,"KSCLC",1.8,0))))</f>
        <v>0</v>
      </c>
      <c r="AX988" s="1">
        <f t="shared" si="57"/>
        <v>0</v>
      </c>
      <c r="AY988" s="1" t="b">
        <f t="shared" si="58"/>
        <v>1</v>
      </c>
      <c r="AZ988" s="1" t="e">
        <f t="shared" si="59"/>
        <v>#REF!</v>
      </c>
    </row>
    <row r="989" spans="32:52" ht="15.75" customHeight="1" x14ac:dyDescent="0.2">
      <c r="AF989" s="16">
        <f t="shared" si="45"/>
        <v>0</v>
      </c>
      <c r="AG989" s="17">
        <f t="shared" si="46"/>
        <v>1</v>
      </c>
      <c r="AH989" s="17" t="e">
        <f t="shared" si="47"/>
        <v>#VALUE!</v>
      </c>
      <c r="AI989" s="18" t="e">
        <f>IFERROR(IF(L989="DA",0,IF(L989="TN",VALUE(LEFT(RIGHT(F989,4),1)),IFERROR(VLOOKUP(C989,#REF!,3,0),VLOOKUP(VALUE(C989),#REF!,3,0))*AG989)),AM989+AN989+AO989)</f>
        <v>#VALUE!</v>
      </c>
      <c r="AJ989" s="18">
        <f t="shared" si="48"/>
        <v>0</v>
      </c>
      <c r="AK989" s="19">
        <f t="shared" si="49"/>
        <v>0</v>
      </c>
      <c r="AM989" s="4" t="e">
        <f t="shared" si="50"/>
        <v>#VALUE!</v>
      </c>
      <c r="AN989" s="4" t="e">
        <f t="shared" si="51"/>
        <v>#VALUE!</v>
      </c>
      <c r="AO989" s="1" t="e">
        <f t="shared" si="52"/>
        <v>#VALUE!</v>
      </c>
      <c r="AP989" s="20" t="e">
        <f>VLOOKUP(C989,#REF!,4,0)</f>
        <v>#REF!</v>
      </c>
      <c r="AQ989" s="1">
        <f>IFERROR(VLOOKUP(AF989,#REF!,6,0),IF(AJ989&gt;1,AJ989-1,AJ989))</f>
        <v>0</v>
      </c>
      <c r="AR989" s="1">
        <f>IFERROR(VLOOKUP(AF989,#REF!,24,0),0)</f>
        <v>0</v>
      </c>
      <c r="AS989" s="1" t="e">
        <f t="shared" si="53"/>
        <v>#VALUE!</v>
      </c>
      <c r="AT989" s="1" t="e">
        <f t="shared" si="54"/>
        <v>#VALUE!</v>
      </c>
      <c r="AU989" s="1" t="e">
        <f t="shared" si="55"/>
        <v>#VALUE!</v>
      </c>
      <c r="AV989" s="21">
        <f t="shared" si="56"/>
        <v>0</v>
      </c>
      <c r="AW989" s="21" cm="1">
        <f t="array" ref="AW989">IF(L989="DATN",0,IF(L989="DA",IF(LEN(Q989)=0,0,0.2),IF(L989="TN",IF(H989="KSCQ",1,1.5), _xlfn.SWITCH(H989,"CN",1.5,"KSCQ",1.5,"CTTT",2,"HEDSPI",1.8,"Viet-Phap",1.8,"KSTN",1.8,"ThSKH",2,"ThSKT",2,"SIE",2,"LATS",2,"KSCLC",1.8,0))))</f>
        <v>0</v>
      </c>
      <c r="AX989" s="1">
        <f t="shared" si="57"/>
        <v>0</v>
      </c>
      <c r="AY989" s="1" t="b">
        <f t="shared" si="58"/>
        <v>1</v>
      </c>
      <c r="AZ989" s="1" t="e">
        <f t="shared" si="59"/>
        <v>#REF!</v>
      </c>
    </row>
    <row r="990" spans="32:52" ht="15.75" customHeight="1" x14ac:dyDescent="0.2">
      <c r="AF990" s="16">
        <f t="shared" si="45"/>
        <v>0</v>
      </c>
      <c r="AG990" s="17">
        <f t="shared" si="46"/>
        <v>1</v>
      </c>
      <c r="AH990" s="17" t="e">
        <f t="shared" si="47"/>
        <v>#VALUE!</v>
      </c>
      <c r="AI990" s="18" t="e">
        <f>IFERROR(IF(L990="DA",0,IF(L990="TN",VALUE(LEFT(RIGHT(F990,4),1)),IFERROR(VLOOKUP(C990,#REF!,3,0),VLOOKUP(VALUE(C990),#REF!,3,0))*AG990)),AM990+AN990+AO990)</f>
        <v>#VALUE!</v>
      </c>
      <c r="AJ990" s="18">
        <f t="shared" si="48"/>
        <v>0</v>
      </c>
      <c r="AK990" s="19">
        <f t="shared" si="49"/>
        <v>0</v>
      </c>
      <c r="AM990" s="4" t="e">
        <f t="shared" si="50"/>
        <v>#VALUE!</v>
      </c>
      <c r="AN990" s="4" t="e">
        <f t="shared" si="51"/>
        <v>#VALUE!</v>
      </c>
      <c r="AO990" s="1" t="e">
        <f t="shared" si="52"/>
        <v>#VALUE!</v>
      </c>
      <c r="AP990" s="20" t="e">
        <f>VLOOKUP(C990,#REF!,4,0)</f>
        <v>#REF!</v>
      </c>
      <c r="AQ990" s="1">
        <f>IFERROR(VLOOKUP(AF990,#REF!,6,0),IF(AJ990&gt;1,AJ990-1,AJ990))</f>
        <v>0</v>
      </c>
      <c r="AR990" s="1">
        <f>IFERROR(VLOOKUP(AF990,#REF!,24,0),0)</f>
        <v>0</v>
      </c>
      <c r="AS990" s="1" t="e">
        <f t="shared" si="53"/>
        <v>#VALUE!</v>
      </c>
      <c r="AT990" s="1" t="e">
        <f t="shared" si="54"/>
        <v>#VALUE!</v>
      </c>
      <c r="AU990" s="1" t="e">
        <f t="shared" si="55"/>
        <v>#VALUE!</v>
      </c>
      <c r="AV990" s="21">
        <f t="shared" si="56"/>
        <v>0</v>
      </c>
      <c r="AW990" s="21" cm="1">
        <f t="array" ref="AW990">IF(L990="DATN",0,IF(L990="DA",IF(LEN(Q990)=0,0,0.2),IF(L990="TN",IF(H990="KSCQ",1,1.5), _xlfn.SWITCH(H990,"CN",1.5,"KSCQ",1.5,"CTTT",2,"HEDSPI",1.8,"Viet-Phap",1.8,"KSTN",1.8,"ThSKH",2,"ThSKT",2,"SIE",2,"LATS",2,"KSCLC",1.8,0))))</f>
        <v>0</v>
      </c>
      <c r="AX990" s="1">
        <f t="shared" si="57"/>
        <v>0</v>
      </c>
      <c r="AY990" s="1" t="b">
        <f t="shared" si="58"/>
        <v>1</v>
      </c>
      <c r="AZ990" s="1" t="e">
        <f t="shared" si="59"/>
        <v>#REF!</v>
      </c>
    </row>
    <row r="991" spans="32:52" ht="15.75" customHeight="1" x14ac:dyDescent="0.2">
      <c r="AF991" s="16">
        <f t="shared" si="45"/>
        <v>0</v>
      </c>
      <c r="AG991" s="17">
        <f t="shared" si="46"/>
        <v>1</v>
      </c>
      <c r="AH991" s="17" t="e">
        <f t="shared" si="47"/>
        <v>#VALUE!</v>
      </c>
      <c r="AI991" s="18" t="e">
        <f>IFERROR(IF(L991="DA",0,IF(L991="TN",VALUE(LEFT(RIGHT(F991,4),1)),IFERROR(VLOOKUP(C991,#REF!,3,0),VLOOKUP(VALUE(C991),#REF!,3,0))*AG991)),AM991+AN991+AO991)</f>
        <v>#VALUE!</v>
      </c>
      <c r="AJ991" s="18">
        <f t="shared" si="48"/>
        <v>0</v>
      </c>
      <c r="AK991" s="19">
        <f t="shared" si="49"/>
        <v>0</v>
      </c>
      <c r="AM991" s="4" t="e">
        <f t="shared" si="50"/>
        <v>#VALUE!</v>
      </c>
      <c r="AN991" s="4" t="e">
        <f t="shared" si="51"/>
        <v>#VALUE!</v>
      </c>
      <c r="AO991" s="1" t="e">
        <f t="shared" si="52"/>
        <v>#VALUE!</v>
      </c>
      <c r="AP991" s="20" t="e">
        <f>VLOOKUP(C991,#REF!,4,0)</f>
        <v>#REF!</v>
      </c>
      <c r="AQ991" s="1">
        <f>IFERROR(VLOOKUP(AF991,#REF!,6,0),IF(AJ991&gt;1,AJ991-1,AJ991))</f>
        <v>0</v>
      </c>
      <c r="AR991" s="1">
        <f>IFERROR(VLOOKUP(AF991,#REF!,24,0),0)</f>
        <v>0</v>
      </c>
      <c r="AS991" s="1" t="e">
        <f t="shared" si="53"/>
        <v>#VALUE!</v>
      </c>
      <c r="AT991" s="1" t="e">
        <f t="shared" si="54"/>
        <v>#VALUE!</v>
      </c>
      <c r="AU991" s="1" t="e">
        <f t="shared" si="55"/>
        <v>#VALUE!</v>
      </c>
      <c r="AV991" s="21">
        <f t="shared" si="56"/>
        <v>0</v>
      </c>
      <c r="AW991" s="21" cm="1">
        <f t="array" ref="AW991">IF(L991="DATN",0,IF(L991="DA",IF(LEN(Q991)=0,0,0.2),IF(L991="TN",IF(H991="KSCQ",1,1.5), _xlfn.SWITCH(H991,"CN",1.5,"KSCQ",1.5,"CTTT",2,"HEDSPI",1.8,"Viet-Phap",1.8,"KSTN",1.8,"ThSKH",2,"ThSKT",2,"SIE",2,"LATS",2,"KSCLC",1.8,0))))</f>
        <v>0</v>
      </c>
      <c r="AX991" s="1">
        <f t="shared" si="57"/>
        <v>0</v>
      </c>
      <c r="AY991" s="1" t="b">
        <f t="shared" si="58"/>
        <v>1</v>
      </c>
      <c r="AZ991" s="1" t="e">
        <f t="shared" si="59"/>
        <v>#REF!</v>
      </c>
    </row>
    <row r="992" spans="32:52" ht="15.75" customHeight="1" x14ac:dyDescent="0.2">
      <c r="AF992" s="16">
        <f t="shared" si="45"/>
        <v>0</v>
      </c>
      <c r="AG992" s="17">
        <f t="shared" si="46"/>
        <v>1</v>
      </c>
      <c r="AH992" s="17" t="e">
        <f t="shared" si="47"/>
        <v>#VALUE!</v>
      </c>
      <c r="AI992" s="18" t="e">
        <f>IFERROR(IF(L992="DA",0,IF(L992="TN",VALUE(LEFT(RIGHT(F992,4),1)),IFERROR(VLOOKUP(C992,#REF!,3,0),VLOOKUP(VALUE(C992),#REF!,3,0))*AG992)),AM992+AN992+AO992)</f>
        <v>#VALUE!</v>
      </c>
      <c r="AJ992" s="18">
        <f t="shared" si="48"/>
        <v>0</v>
      </c>
      <c r="AK992" s="19">
        <f t="shared" si="49"/>
        <v>0</v>
      </c>
      <c r="AM992" s="4" t="e">
        <f t="shared" si="50"/>
        <v>#VALUE!</v>
      </c>
      <c r="AN992" s="4" t="e">
        <f t="shared" si="51"/>
        <v>#VALUE!</v>
      </c>
      <c r="AO992" s="1" t="e">
        <f t="shared" si="52"/>
        <v>#VALUE!</v>
      </c>
      <c r="AP992" s="20" t="e">
        <f>VLOOKUP(C992,#REF!,4,0)</f>
        <v>#REF!</v>
      </c>
      <c r="AQ992" s="1">
        <f>IFERROR(VLOOKUP(AF992,#REF!,6,0),IF(AJ992&gt;1,AJ992-1,AJ992))</f>
        <v>0</v>
      </c>
      <c r="AR992" s="1">
        <f>IFERROR(VLOOKUP(AF992,#REF!,24,0),0)</f>
        <v>0</v>
      </c>
      <c r="AS992" s="1" t="e">
        <f t="shared" si="53"/>
        <v>#VALUE!</v>
      </c>
      <c r="AT992" s="1" t="e">
        <f t="shared" si="54"/>
        <v>#VALUE!</v>
      </c>
      <c r="AU992" s="1" t="e">
        <f t="shared" si="55"/>
        <v>#VALUE!</v>
      </c>
      <c r="AV992" s="21">
        <f t="shared" si="56"/>
        <v>0</v>
      </c>
      <c r="AW992" s="21" cm="1">
        <f t="array" ref="AW992">IF(L992="DATN",0,IF(L992="DA",IF(LEN(Q992)=0,0,0.2),IF(L992="TN",IF(H992="KSCQ",1,1.5), _xlfn.SWITCH(H992,"CN",1.5,"KSCQ",1.5,"CTTT",2,"HEDSPI",1.8,"Viet-Phap",1.8,"KSTN",1.8,"ThSKH",2,"ThSKT",2,"SIE",2,"LATS",2,"KSCLC",1.8,0))))</f>
        <v>0</v>
      </c>
      <c r="AX992" s="1">
        <f t="shared" si="57"/>
        <v>0</v>
      </c>
      <c r="AY992" s="1" t="b">
        <f t="shared" si="58"/>
        <v>1</v>
      </c>
      <c r="AZ992" s="1" t="e">
        <f t="shared" si="59"/>
        <v>#REF!</v>
      </c>
    </row>
    <row r="993" spans="32:52" ht="15.75" customHeight="1" x14ac:dyDescent="0.2">
      <c r="AF993" s="16">
        <f t="shared" si="45"/>
        <v>0</v>
      </c>
      <c r="AG993" s="17">
        <f t="shared" si="46"/>
        <v>1</v>
      </c>
      <c r="AH993" s="17" t="e">
        <f t="shared" si="47"/>
        <v>#VALUE!</v>
      </c>
      <c r="AI993" s="18" t="e">
        <f>IFERROR(IF(L993="DA",0,IF(L993="TN",VALUE(LEFT(RIGHT(F993,4),1)),IFERROR(VLOOKUP(C993,#REF!,3,0),VLOOKUP(VALUE(C993),#REF!,3,0))*AG993)),AM993+AN993+AO993)</f>
        <v>#VALUE!</v>
      </c>
      <c r="AJ993" s="18">
        <f t="shared" si="48"/>
        <v>0</v>
      </c>
      <c r="AK993" s="19">
        <f t="shared" si="49"/>
        <v>0</v>
      </c>
      <c r="AM993" s="4" t="e">
        <f t="shared" si="50"/>
        <v>#VALUE!</v>
      </c>
      <c r="AN993" s="4" t="e">
        <f t="shared" si="51"/>
        <v>#VALUE!</v>
      </c>
      <c r="AO993" s="1" t="e">
        <f t="shared" si="52"/>
        <v>#VALUE!</v>
      </c>
      <c r="AP993" s="20" t="e">
        <f>VLOOKUP(C993,#REF!,4,0)</f>
        <v>#REF!</v>
      </c>
      <c r="AQ993" s="1">
        <f>IFERROR(VLOOKUP(AF993,#REF!,6,0),IF(AJ993&gt;1,AJ993-1,AJ993))</f>
        <v>0</v>
      </c>
      <c r="AR993" s="1">
        <f>IFERROR(VLOOKUP(AF993,#REF!,24,0),0)</f>
        <v>0</v>
      </c>
      <c r="AS993" s="1" t="e">
        <f t="shared" si="53"/>
        <v>#VALUE!</v>
      </c>
      <c r="AT993" s="1" t="e">
        <f t="shared" si="54"/>
        <v>#VALUE!</v>
      </c>
      <c r="AU993" s="1" t="e">
        <f t="shared" si="55"/>
        <v>#VALUE!</v>
      </c>
      <c r="AV993" s="21">
        <f t="shared" si="56"/>
        <v>0</v>
      </c>
      <c r="AW993" s="21" cm="1">
        <f t="array" ref="AW993">IF(L993="DATN",0,IF(L993="DA",IF(LEN(Q993)=0,0,0.2),IF(L993="TN",IF(H993="KSCQ",1,1.5), _xlfn.SWITCH(H993,"CN",1.5,"KSCQ",1.5,"CTTT",2,"HEDSPI",1.8,"Viet-Phap",1.8,"KSTN",1.8,"ThSKH",2,"ThSKT",2,"SIE",2,"LATS",2,"KSCLC",1.8,0))))</f>
        <v>0</v>
      </c>
      <c r="AX993" s="1">
        <f t="shared" si="57"/>
        <v>0</v>
      </c>
      <c r="AY993" s="1" t="b">
        <f t="shared" si="58"/>
        <v>1</v>
      </c>
      <c r="AZ993" s="1" t="e">
        <f t="shared" si="59"/>
        <v>#REF!</v>
      </c>
    </row>
    <row r="994" spans="32:52" ht="15.75" customHeight="1" x14ac:dyDescent="0.2">
      <c r="AF994" s="16">
        <f t="shared" si="45"/>
        <v>0</v>
      </c>
      <c r="AG994" s="17">
        <f t="shared" si="46"/>
        <v>1</v>
      </c>
      <c r="AH994" s="17" t="e">
        <f t="shared" si="47"/>
        <v>#VALUE!</v>
      </c>
      <c r="AI994" s="18" t="e">
        <f>IFERROR(IF(L994="DA",0,IF(L994="TN",VALUE(LEFT(RIGHT(F994,4),1)),IFERROR(VLOOKUP(C994,#REF!,3,0),VLOOKUP(VALUE(C994),#REF!,3,0))*AG994)),AM994+AN994+AO994)</f>
        <v>#VALUE!</v>
      </c>
      <c r="AJ994" s="18">
        <f t="shared" si="48"/>
        <v>0</v>
      </c>
      <c r="AK994" s="19">
        <f t="shared" si="49"/>
        <v>0</v>
      </c>
      <c r="AM994" s="4" t="e">
        <f t="shared" si="50"/>
        <v>#VALUE!</v>
      </c>
      <c r="AN994" s="4" t="e">
        <f t="shared" si="51"/>
        <v>#VALUE!</v>
      </c>
      <c r="AO994" s="1" t="e">
        <f t="shared" si="52"/>
        <v>#VALUE!</v>
      </c>
      <c r="AP994" s="20" t="e">
        <f>VLOOKUP(C994,#REF!,4,0)</f>
        <v>#REF!</v>
      </c>
      <c r="AQ994" s="1">
        <f>IFERROR(VLOOKUP(AF994,#REF!,6,0),IF(AJ994&gt;1,AJ994-1,AJ994))</f>
        <v>0</v>
      </c>
      <c r="AR994" s="1">
        <f>IFERROR(VLOOKUP(AF994,#REF!,24,0),0)</f>
        <v>0</v>
      </c>
      <c r="AS994" s="1" t="e">
        <f t="shared" si="53"/>
        <v>#VALUE!</v>
      </c>
      <c r="AT994" s="1" t="e">
        <f t="shared" si="54"/>
        <v>#VALUE!</v>
      </c>
      <c r="AU994" s="1" t="e">
        <f t="shared" si="55"/>
        <v>#VALUE!</v>
      </c>
      <c r="AV994" s="21">
        <f t="shared" si="56"/>
        <v>0</v>
      </c>
      <c r="AW994" s="21" cm="1">
        <f t="array" ref="AW994">IF(L994="DATN",0,IF(L994="DA",IF(LEN(Q994)=0,0,0.2),IF(L994="TN",IF(H994="KSCQ",1,1.5), _xlfn.SWITCH(H994,"CN",1.5,"KSCQ",1.5,"CTTT",2,"HEDSPI",1.8,"Viet-Phap",1.8,"KSTN",1.8,"ThSKH",2,"ThSKT",2,"SIE",2,"LATS",2,"KSCLC",1.8,0))))</f>
        <v>0</v>
      </c>
      <c r="AX994" s="1">
        <f t="shared" si="57"/>
        <v>0</v>
      </c>
      <c r="AY994" s="1" t="b">
        <f t="shared" si="58"/>
        <v>1</v>
      </c>
      <c r="AZ994" s="1" t="e">
        <f t="shared" si="59"/>
        <v>#REF!</v>
      </c>
    </row>
    <row r="995" spans="32:52" ht="15.75" customHeight="1" x14ac:dyDescent="0.2">
      <c r="AF995" s="16">
        <f t="shared" si="45"/>
        <v>0</v>
      </c>
      <c r="AG995" s="17">
        <f t="shared" si="46"/>
        <v>1</v>
      </c>
      <c r="AH995" s="17" t="e">
        <f t="shared" si="47"/>
        <v>#VALUE!</v>
      </c>
      <c r="AI995" s="18" t="e">
        <f>IFERROR(IF(L995="DA",0,IF(L995="TN",VALUE(LEFT(RIGHT(F995,4),1)),IFERROR(VLOOKUP(C995,#REF!,3,0),VLOOKUP(VALUE(C995),#REF!,3,0))*AG995)),AM995+AN995+AO995)</f>
        <v>#VALUE!</v>
      </c>
      <c r="AJ995" s="18">
        <f t="shared" si="48"/>
        <v>0</v>
      </c>
      <c r="AK995" s="19">
        <f t="shared" si="49"/>
        <v>0</v>
      </c>
      <c r="AM995" s="4" t="e">
        <f t="shared" si="50"/>
        <v>#VALUE!</v>
      </c>
      <c r="AN995" s="4" t="e">
        <f t="shared" si="51"/>
        <v>#VALUE!</v>
      </c>
      <c r="AO995" s="1" t="e">
        <f t="shared" si="52"/>
        <v>#VALUE!</v>
      </c>
      <c r="AP995" s="20" t="e">
        <f>VLOOKUP(C995,#REF!,4,0)</f>
        <v>#REF!</v>
      </c>
      <c r="AQ995" s="1">
        <f>IFERROR(VLOOKUP(AF995,#REF!,6,0),IF(AJ995&gt;1,AJ995-1,AJ995))</f>
        <v>0</v>
      </c>
      <c r="AR995" s="1">
        <f>IFERROR(VLOOKUP(AF995,#REF!,24,0),0)</f>
        <v>0</v>
      </c>
      <c r="AS995" s="1" t="e">
        <f t="shared" si="53"/>
        <v>#VALUE!</v>
      </c>
      <c r="AT995" s="1" t="e">
        <f t="shared" si="54"/>
        <v>#VALUE!</v>
      </c>
      <c r="AU995" s="1" t="e">
        <f t="shared" si="55"/>
        <v>#VALUE!</v>
      </c>
      <c r="AV995" s="21">
        <f t="shared" si="56"/>
        <v>0</v>
      </c>
      <c r="AW995" s="21" cm="1">
        <f t="array" ref="AW995">IF(L995="DATN",0,IF(L995="DA",IF(LEN(Q995)=0,0,0.2),IF(L995="TN",IF(H995="KSCQ",1,1.5), _xlfn.SWITCH(H995,"CN",1.5,"KSCQ",1.5,"CTTT",2,"HEDSPI",1.8,"Viet-Phap",1.8,"KSTN",1.8,"ThSKH",2,"ThSKT",2,"SIE",2,"LATS",2,"KSCLC",1.8,0))))</f>
        <v>0</v>
      </c>
      <c r="AX995" s="1">
        <f t="shared" si="57"/>
        <v>0</v>
      </c>
      <c r="AY995" s="1" t="b">
        <f t="shared" si="58"/>
        <v>1</v>
      </c>
      <c r="AZ995" s="1" t="e">
        <f t="shared" si="59"/>
        <v>#REF!</v>
      </c>
    </row>
    <row r="996" spans="32:52" ht="15.75" customHeight="1" x14ac:dyDescent="0.2">
      <c r="AF996" s="16">
        <f t="shared" si="45"/>
        <v>0</v>
      </c>
      <c r="AG996" s="17">
        <f t="shared" si="46"/>
        <v>1</v>
      </c>
      <c r="AH996" s="17" t="e">
        <f t="shared" si="47"/>
        <v>#VALUE!</v>
      </c>
      <c r="AI996" s="18" t="e">
        <f>IFERROR(IF(L996="DA",0,IF(L996="TN",VALUE(LEFT(RIGHT(F996,4),1)),IFERROR(VLOOKUP(C996,#REF!,3,0),VLOOKUP(VALUE(C996),#REF!,3,0))*AG996)),AM996+AN996+AO996)</f>
        <v>#VALUE!</v>
      </c>
      <c r="AJ996" s="18">
        <f t="shared" si="48"/>
        <v>0</v>
      </c>
      <c r="AK996" s="19">
        <f t="shared" si="49"/>
        <v>0</v>
      </c>
      <c r="AM996" s="4" t="e">
        <f t="shared" si="50"/>
        <v>#VALUE!</v>
      </c>
      <c r="AN996" s="4" t="e">
        <f t="shared" si="51"/>
        <v>#VALUE!</v>
      </c>
      <c r="AO996" s="1" t="e">
        <f t="shared" si="52"/>
        <v>#VALUE!</v>
      </c>
      <c r="AP996" s="20" t="e">
        <f>VLOOKUP(C996,#REF!,4,0)</f>
        <v>#REF!</v>
      </c>
      <c r="AQ996" s="1">
        <f>IFERROR(VLOOKUP(AF996,#REF!,6,0),IF(AJ996&gt;1,AJ996-1,AJ996))</f>
        <v>0</v>
      </c>
      <c r="AR996" s="1">
        <f>IFERROR(VLOOKUP(AF996,#REF!,24,0),0)</f>
        <v>0</v>
      </c>
      <c r="AS996" s="1" t="e">
        <f t="shared" si="53"/>
        <v>#VALUE!</v>
      </c>
      <c r="AT996" s="1" t="e">
        <f t="shared" si="54"/>
        <v>#VALUE!</v>
      </c>
      <c r="AU996" s="1" t="e">
        <f t="shared" si="55"/>
        <v>#VALUE!</v>
      </c>
      <c r="AV996" s="21">
        <f t="shared" si="56"/>
        <v>0</v>
      </c>
      <c r="AW996" s="21" cm="1">
        <f t="array" ref="AW996">IF(L996="DATN",0,IF(L996="DA",IF(LEN(Q996)=0,0,0.2),IF(L996="TN",IF(H996="KSCQ",1,1.5), _xlfn.SWITCH(H996,"CN",1.5,"KSCQ",1.5,"CTTT",2,"HEDSPI",1.8,"Viet-Phap",1.8,"KSTN",1.8,"ThSKH",2,"ThSKT",2,"SIE",2,"LATS",2,"KSCLC",1.8,0))))</f>
        <v>0</v>
      </c>
      <c r="AX996" s="1">
        <f t="shared" si="57"/>
        <v>0</v>
      </c>
      <c r="AY996" s="1" t="b">
        <f t="shared" si="58"/>
        <v>1</v>
      </c>
      <c r="AZ996" s="1" t="e">
        <f t="shared" si="59"/>
        <v>#REF!</v>
      </c>
    </row>
    <row r="997" spans="32:52" ht="15.75" customHeight="1" x14ac:dyDescent="0.2">
      <c r="AF997" s="16">
        <f t="shared" si="45"/>
        <v>0</v>
      </c>
      <c r="AG997" s="17">
        <f t="shared" si="46"/>
        <v>1</v>
      </c>
      <c r="AH997" s="17" t="e">
        <f t="shared" si="47"/>
        <v>#VALUE!</v>
      </c>
      <c r="AI997" s="18" t="e">
        <f>IFERROR(IF(L997="DA",0,IF(L997="TN",VALUE(LEFT(RIGHT(F997,4),1)),IFERROR(VLOOKUP(C997,#REF!,3,0),VLOOKUP(VALUE(C997),#REF!,3,0))*AG997)),AM997+AN997+AO997)</f>
        <v>#VALUE!</v>
      </c>
      <c r="AJ997" s="18">
        <f t="shared" si="48"/>
        <v>0</v>
      </c>
      <c r="AK997" s="19">
        <f t="shared" si="49"/>
        <v>0</v>
      </c>
      <c r="AM997" s="4" t="e">
        <f t="shared" si="50"/>
        <v>#VALUE!</v>
      </c>
      <c r="AN997" s="4" t="e">
        <f t="shared" si="51"/>
        <v>#VALUE!</v>
      </c>
      <c r="AO997" s="1" t="e">
        <f t="shared" si="52"/>
        <v>#VALUE!</v>
      </c>
      <c r="AP997" s="20" t="e">
        <f>VLOOKUP(C997,#REF!,4,0)</f>
        <v>#REF!</v>
      </c>
      <c r="AQ997" s="1">
        <f>IFERROR(VLOOKUP(AF997,#REF!,6,0),IF(AJ997&gt;1,AJ997-1,AJ997))</f>
        <v>0</v>
      </c>
      <c r="AR997" s="1">
        <f>IFERROR(VLOOKUP(AF997,#REF!,24,0),0)</f>
        <v>0</v>
      </c>
      <c r="AS997" s="1" t="e">
        <f t="shared" si="53"/>
        <v>#VALUE!</v>
      </c>
      <c r="AT997" s="1" t="e">
        <f t="shared" si="54"/>
        <v>#VALUE!</v>
      </c>
      <c r="AU997" s="1" t="e">
        <f t="shared" si="55"/>
        <v>#VALUE!</v>
      </c>
      <c r="AV997" s="21">
        <f t="shared" si="56"/>
        <v>0</v>
      </c>
      <c r="AW997" s="21" cm="1">
        <f t="array" ref="AW997">IF(L997="DATN",0,IF(L997="DA",IF(LEN(Q997)=0,0,0.2),IF(L997="TN",IF(H997="KSCQ",1,1.5), _xlfn.SWITCH(H997,"CN",1.5,"KSCQ",1.5,"CTTT",2,"HEDSPI",1.8,"Viet-Phap",1.8,"KSTN",1.8,"ThSKH",2,"ThSKT",2,"SIE",2,"LATS",2,"KSCLC",1.8,0))))</f>
        <v>0</v>
      </c>
      <c r="AX997" s="1">
        <f t="shared" si="57"/>
        <v>0</v>
      </c>
      <c r="AY997" s="1" t="b">
        <f t="shared" si="58"/>
        <v>1</v>
      </c>
      <c r="AZ997" s="1" t="e">
        <f t="shared" si="59"/>
        <v>#REF!</v>
      </c>
    </row>
    <row r="998" spans="32:52" ht="15.75" customHeight="1" x14ac:dyDescent="0.2">
      <c r="AF998" s="16">
        <f t="shared" si="45"/>
        <v>0</v>
      </c>
      <c r="AG998" s="17">
        <f t="shared" si="46"/>
        <v>1</v>
      </c>
      <c r="AH998" s="17" t="e">
        <f t="shared" si="47"/>
        <v>#VALUE!</v>
      </c>
      <c r="AI998" s="18" t="e">
        <f>IFERROR(IF(L998="DA",0,IF(L998="TN",VALUE(LEFT(RIGHT(F998,4),1)),IFERROR(VLOOKUP(C998,#REF!,3,0),VLOOKUP(VALUE(C998),#REF!,3,0))*AG998)),AM998+AN998+AO998)</f>
        <v>#VALUE!</v>
      </c>
      <c r="AJ998" s="18">
        <f t="shared" si="48"/>
        <v>0</v>
      </c>
      <c r="AK998" s="19">
        <f t="shared" si="49"/>
        <v>0</v>
      </c>
      <c r="AM998" s="4" t="e">
        <f t="shared" si="50"/>
        <v>#VALUE!</v>
      </c>
      <c r="AN998" s="4" t="e">
        <f t="shared" si="51"/>
        <v>#VALUE!</v>
      </c>
      <c r="AO998" s="1" t="e">
        <f t="shared" si="52"/>
        <v>#VALUE!</v>
      </c>
      <c r="AP998" s="20" t="e">
        <f>VLOOKUP(C998,#REF!,4,0)</f>
        <v>#REF!</v>
      </c>
      <c r="AQ998" s="1">
        <f>IFERROR(VLOOKUP(AF998,#REF!,6,0),IF(AJ998&gt;1,AJ998-1,AJ998))</f>
        <v>0</v>
      </c>
      <c r="AR998" s="1">
        <f>IFERROR(VLOOKUP(AF998,#REF!,24,0),0)</f>
        <v>0</v>
      </c>
      <c r="AS998" s="1" t="e">
        <f t="shared" si="53"/>
        <v>#VALUE!</v>
      </c>
      <c r="AT998" s="1" t="e">
        <f t="shared" si="54"/>
        <v>#VALUE!</v>
      </c>
      <c r="AU998" s="1" t="e">
        <f t="shared" si="55"/>
        <v>#VALUE!</v>
      </c>
      <c r="AV998" s="21">
        <f t="shared" si="56"/>
        <v>0</v>
      </c>
      <c r="AW998" s="21" cm="1">
        <f t="array" ref="AW998">IF(L998="DATN",0,IF(L998="DA",IF(LEN(Q998)=0,0,0.2),IF(L998="TN",IF(H998="KSCQ",1,1.5), _xlfn.SWITCH(H998,"CN",1.5,"KSCQ",1.5,"CTTT",2,"HEDSPI",1.8,"Viet-Phap",1.8,"KSTN",1.8,"ThSKH",2,"ThSKT",2,"SIE",2,"LATS",2,"KSCLC",1.8,0))))</f>
        <v>0</v>
      </c>
      <c r="AX998" s="1">
        <f t="shared" si="57"/>
        <v>0</v>
      </c>
      <c r="AY998" s="1" t="b">
        <f t="shared" si="58"/>
        <v>1</v>
      </c>
      <c r="AZ998" s="1" t="e">
        <f t="shared" si="59"/>
        <v>#REF!</v>
      </c>
    </row>
    <row r="999" spans="32:52" ht="15.75" customHeight="1" x14ac:dyDescent="0.2">
      <c r="AF999" s="16">
        <f t="shared" si="45"/>
        <v>0</v>
      </c>
      <c r="AG999" s="17">
        <f t="shared" si="46"/>
        <v>1</v>
      </c>
      <c r="AH999" s="17" t="e">
        <f t="shared" si="47"/>
        <v>#VALUE!</v>
      </c>
      <c r="AI999" s="18" t="e">
        <f>IFERROR(IF(L999="DA",0,IF(L999="TN",VALUE(LEFT(RIGHT(F999,4),1)),IFERROR(VLOOKUP(C999,#REF!,3,0),VLOOKUP(VALUE(C999),#REF!,3,0))*AG999)),AM999+AN999+AO999)</f>
        <v>#VALUE!</v>
      </c>
      <c r="AJ999" s="18">
        <f t="shared" si="48"/>
        <v>0</v>
      </c>
      <c r="AK999" s="19">
        <f t="shared" si="49"/>
        <v>0</v>
      </c>
      <c r="AM999" s="4" t="e">
        <f t="shared" si="50"/>
        <v>#VALUE!</v>
      </c>
      <c r="AN999" s="4" t="e">
        <f t="shared" si="51"/>
        <v>#VALUE!</v>
      </c>
      <c r="AO999" s="1" t="e">
        <f t="shared" si="52"/>
        <v>#VALUE!</v>
      </c>
      <c r="AP999" s="20" t="e">
        <f>VLOOKUP(C999,#REF!,4,0)</f>
        <v>#REF!</v>
      </c>
      <c r="AQ999" s="1">
        <f>IFERROR(VLOOKUP(AF999,#REF!,6,0),IF(AJ999&gt;1,AJ999-1,AJ999))</f>
        <v>0</v>
      </c>
      <c r="AR999" s="1">
        <f>IFERROR(VLOOKUP(AF999,#REF!,24,0),0)</f>
        <v>0</v>
      </c>
      <c r="AS999" s="1" t="e">
        <f t="shared" si="53"/>
        <v>#VALUE!</v>
      </c>
      <c r="AT999" s="1" t="e">
        <f t="shared" si="54"/>
        <v>#VALUE!</v>
      </c>
      <c r="AU999" s="1" t="e">
        <f t="shared" si="55"/>
        <v>#VALUE!</v>
      </c>
      <c r="AV999" s="21">
        <f t="shared" si="56"/>
        <v>0</v>
      </c>
      <c r="AW999" s="21" cm="1">
        <f t="array" ref="AW999">IF(L999="DATN",0,IF(L999="DA",IF(LEN(Q999)=0,0,0.2),IF(L999="TN",IF(H999="KSCQ",1,1.5), _xlfn.SWITCH(H999,"CN",1.5,"KSCQ",1.5,"CTTT",2,"HEDSPI",1.8,"Viet-Phap",1.8,"KSTN",1.8,"ThSKH",2,"ThSKT",2,"SIE",2,"LATS",2,"KSCLC",1.8,0))))</f>
        <v>0</v>
      </c>
      <c r="AX999" s="1">
        <f t="shared" si="57"/>
        <v>0</v>
      </c>
      <c r="AY999" s="1" t="b">
        <f t="shared" si="58"/>
        <v>1</v>
      </c>
      <c r="AZ999" s="1" t="e">
        <f t="shared" si="59"/>
        <v>#REF!</v>
      </c>
    </row>
    <row r="1000" spans="32:52" ht="15.75" customHeight="1" x14ac:dyDescent="0.2">
      <c r="AF1000" s="16">
        <f t="shared" si="45"/>
        <v>0</v>
      </c>
      <c r="AG1000" s="17">
        <f t="shared" si="46"/>
        <v>1</v>
      </c>
      <c r="AH1000" s="17" t="e">
        <f t="shared" si="47"/>
        <v>#VALUE!</v>
      </c>
      <c r="AI1000" s="18" t="e">
        <f>IFERROR(IF(L1000="DA",0,IF(L1000="TN",VALUE(LEFT(RIGHT(F1000,4),1)),IFERROR(VLOOKUP(C1000,#REF!,3,0),VLOOKUP(VALUE(C1000),#REF!,3,0))*AG1000)),AM1000+AN1000+AO1000)</f>
        <v>#VALUE!</v>
      </c>
      <c r="AJ1000" s="18">
        <f t="shared" si="48"/>
        <v>0</v>
      </c>
      <c r="AK1000" s="19">
        <f t="shared" si="49"/>
        <v>0</v>
      </c>
      <c r="AM1000" s="4" t="e">
        <f t="shared" si="50"/>
        <v>#VALUE!</v>
      </c>
      <c r="AN1000" s="4" t="e">
        <f t="shared" si="51"/>
        <v>#VALUE!</v>
      </c>
      <c r="AO1000" s="1" t="e">
        <f t="shared" si="52"/>
        <v>#VALUE!</v>
      </c>
      <c r="AP1000" s="20" t="e">
        <f>VLOOKUP(C1000,#REF!,4,0)</f>
        <v>#REF!</v>
      </c>
      <c r="AQ1000" s="1">
        <f>IFERROR(VLOOKUP(AF1000,#REF!,6,0),IF(AJ1000&gt;1,AJ1000-1,AJ1000))</f>
        <v>0</v>
      </c>
      <c r="AR1000" s="1">
        <f>IFERROR(VLOOKUP(AF1000,#REF!,24,0),0)</f>
        <v>0</v>
      </c>
      <c r="AS1000" s="1" t="e">
        <f t="shared" si="53"/>
        <v>#VALUE!</v>
      </c>
      <c r="AT1000" s="1" t="e">
        <f t="shared" si="54"/>
        <v>#VALUE!</v>
      </c>
      <c r="AU1000" s="1" t="e">
        <f t="shared" si="55"/>
        <v>#VALUE!</v>
      </c>
      <c r="AV1000" s="21">
        <f t="shared" si="56"/>
        <v>0</v>
      </c>
      <c r="AW1000" s="21" cm="1">
        <f t="array" ref="AW1000">IF(L1000="DATN",0,IF(L1000="DA",IF(LEN(Q1000)=0,0,0.2),IF(L1000="TN",IF(H1000="KSCQ",1,1.5), _xlfn.SWITCH(H1000,"CN",1.5,"KSCQ",1.5,"CTTT",2,"HEDSPI",1.8,"Viet-Phap",1.8,"KSTN",1.8,"ThSKH",2,"ThSKT",2,"SIE",2,"LATS",2,"KSCLC",1.8,0))))</f>
        <v>0</v>
      </c>
      <c r="AX1000" s="1">
        <f t="shared" si="57"/>
        <v>0</v>
      </c>
      <c r="AY1000" s="1" t="b">
        <f t="shared" si="58"/>
        <v>1</v>
      </c>
      <c r="AZ1000" s="1" t="e">
        <f t="shared" si="59"/>
        <v>#REF!</v>
      </c>
    </row>
    <row r="1001" spans="32:52" ht="15.75" customHeight="1" x14ac:dyDescent="0.2">
      <c r="AF1001" s="16">
        <f t="shared" si="45"/>
        <v>0</v>
      </c>
      <c r="AG1001" s="17">
        <f t="shared" si="46"/>
        <v>1</v>
      </c>
      <c r="AH1001" s="17" t="e">
        <f t="shared" si="47"/>
        <v>#VALUE!</v>
      </c>
      <c r="AI1001" s="18" t="e">
        <f>IFERROR(IF(L1001="DA",0,IF(L1001="TN",VALUE(LEFT(RIGHT(F1001,4),1)),IFERROR(VLOOKUP(C1001,#REF!,3,0),VLOOKUP(VALUE(C1001),#REF!,3,0))*AG1001)),AM1001+AN1001+AO1001)</f>
        <v>#VALUE!</v>
      </c>
      <c r="AJ1001" s="18">
        <f t="shared" si="48"/>
        <v>0</v>
      </c>
      <c r="AK1001" s="19">
        <f t="shared" si="49"/>
        <v>0</v>
      </c>
      <c r="AM1001" s="4" t="e">
        <f t="shared" si="50"/>
        <v>#VALUE!</v>
      </c>
      <c r="AN1001" s="4" t="e">
        <f t="shared" si="51"/>
        <v>#VALUE!</v>
      </c>
      <c r="AO1001" s="1" t="e">
        <f t="shared" si="52"/>
        <v>#VALUE!</v>
      </c>
      <c r="AP1001" s="20" t="e">
        <f>VLOOKUP(C1001,#REF!,4,0)</f>
        <v>#REF!</v>
      </c>
      <c r="AQ1001" s="1">
        <f>IFERROR(VLOOKUP(AF1001,#REF!,6,0),IF(AJ1001&gt;1,AJ1001-1,AJ1001))</f>
        <v>0</v>
      </c>
      <c r="AR1001" s="1">
        <f>IFERROR(VLOOKUP(AF1001,#REF!,24,0),0)</f>
        <v>0</v>
      </c>
      <c r="AS1001" s="1" t="e">
        <f t="shared" si="53"/>
        <v>#VALUE!</v>
      </c>
      <c r="AT1001" s="1" t="e">
        <f t="shared" si="54"/>
        <v>#VALUE!</v>
      </c>
      <c r="AU1001" s="1" t="e">
        <f t="shared" si="55"/>
        <v>#VALUE!</v>
      </c>
      <c r="AV1001" s="21">
        <f t="shared" si="56"/>
        <v>0</v>
      </c>
      <c r="AW1001" s="21" cm="1">
        <f t="array" ref="AW1001">IF(L1001="DATN",0,IF(L1001="DA",IF(LEN(Q1001)=0,0,0.2),IF(L1001="TN",IF(H1001="KSCQ",1,1.5), _xlfn.SWITCH(H1001,"CN",1.5,"KSCQ",1.5,"CTTT",2,"HEDSPI",1.8,"Viet-Phap",1.8,"KSTN",1.8,"ThSKH",2,"ThSKT",2,"SIE",2,"LATS",2,"KSCLC",1.8,0))))</f>
        <v>0</v>
      </c>
      <c r="AX1001" s="1">
        <f t="shared" si="57"/>
        <v>0</v>
      </c>
      <c r="AY1001" s="1" t="b">
        <f t="shared" si="58"/>
        <v>1</v>
      </c>
      <c r="AZ1001" s="1" t="e">
        <f t="shared" si="59"/>
        <v>#REF!</v>
      </c>
    </row>
  </sheetData>
  <autoFilter ref="A1:BB1001" xr:uid="{00000000-0009-0000-0000-000007000000}"/>
  <customSheetViews>
    <customSheetView guid="{7DDDFF8E-E8F2-4669-8F7F-78D485254AB9}" filter="1" showAutoFilter="1">
      <pageMargins left="0.7" right="0.7" top="0.75" bottom="0.75" header="0.3" footer="0.3"/>
      <autoFilter ref="D1:Q271" xr:uid="{9D18C305-5F6F-478D-AD35-4B67D354E264}">
        <filterColumn colId="13">
          <filters>
            <filter val="Ban Hà Bằng"/>
            <filter val="Đỗ Quốc Huy"/>
            <filter val="Đỗ Tuấn Anh"/>
            <filter val="Huỳnh Thị Thanh Bình"/>
            <filter val="Lê Tấn Hùng"/>
            <filter val="Ngô Văn Linh (0.5)"/>
            <filter val="Nguyễn Đức Anh"/>
            <filter val="Nguyễn Khanh Văn"/>
            <filter val="Nguyễn Nhất Hải"/>
            <filter val="Nguyễn Thị Kim Anh (0.5)"/>
            <filter val="Nguyễn Thị Oanh (0.5)"/>
            <filter val="Nguyễn Thị Thu Hương"/>
            <filter val="Nguyễn Tuấn Dũng"/>
            <filter val="Phạm Đăng Hải"/>
            <filter val="Phạm Quang Dũng"/>
            <filter val="Thân Quang Khoát"/>
            <filter val="Trần Nhật Hoá"/>
            <filter val="Trần Thế Hùng"/>
            <filter val="Trần Văn Đặng"/>
            <filter val="Trần Văn Đặng (0.5)"/>
            <filter val="Trần Vĩnh Đức"/>
            <filter val="Vũ Đức Vượng"/>
            <filter val="Vũ Thị Hương Giang"/>
            <filter val="Vũ Tuyết Trinh"/>
          </filters>
        </filterColumn>
      </autoFilter>
      <extLst>
        <ext uri="GoogleSheetsCustomDataVersion1">
          <go:sheetsCustomData xmlns:go="http://customooxmlschemas.google.com/" filterViewId="1457473297"/>
        </ext>
      </extLst>
    </customSheetView>
  </customSheetViews>
  <conditionalFormatting sqref="C1:C1001">
    <cfRule type="expression" dxfId="0" priority="1">
      <formula>COUNTIF(C:C,C1)&gt;1</formula>
    </cfRule>
  </conditionalFormatting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7092A446DF34EA1C440B912F2D14C" ma:contentTypeVersion="8" ma:contentTypeDescription="Create a new document." ma:contentTypeScope="" ma:versionID="c6009c35079d034a8dd5679919a54df2">
  <xsd:schema xmlns:xsd="http://www.w3.org/2001/XMLSchema" xmlns:xs="http://www.w3.org/2001/XMLSchema" xmlns:p="http://schemas.microsoft.com/office/2006/metadata/properties" xmlns:ns2="78567c4b-0f1f-4e63-9dfe-776e55a22cf9" targetNamespace="http://schemas.microsoft.com/office/2006/metadata/properties" ma:root="true" ma:fieldsID="f3d9dc530427c043a681df1b6cd2ae31" ns2:_="">
    <xsd:import namespace="78567c4b-0f1f-4e63-9dfe-776e55a2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7c4b-0f1f-4e63-9dfe-776e55a22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9EDCCF-00CB-4160-B99D-BD790F8D9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7c4b-0f1f-4e63-9dfe-776e55a22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EA27D-0A00-47B1-A953-5E5ABA5520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3EF9D6-3E86-41A8-9EF2-92C7B663B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</dc:creator>
  <cp:keywords/>
  <dc:description/>
  <cp:lastModifiedBy>Vu Dinh Hoai 20204972</cp:lastModifiedBy>
  <cp:revision/>
  <dcterms:created xsi:type="dcterms:W3CDTF">2022-01-21T14:09:16Z</dcterms:created>
  <dcterms:modified xsi:type="dcterms:W3CDTF">2024-11-20T17:22:55Z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0x0101006F07092A446DF34EA1C440B912F2D14C</vt:lpwstr>
  </property>
</Properties>
</file>