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0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7" i="1"/>
  <c r="I17" i="1"/>
  <c r="I6" i="1"/>
  <c r="S10" i="1"/>
  <c r="S11" i="1"/>
  <c r="S12" i="1"/>
  <c r="S9" i="1"/>
  <c r="S13" i="1"/>
  <c r="S14" i="1"/>
  <c r="S15" i="1"/>
  <c r="S16" i="1"/>
  <c r="S17" i="1"/>
  <c r="S18" i="1"/>
  <c r="S8" i="1"/>
  <c r="S7" i="1"/>
  <c r="S6" i="1"/>
  <c r="S19" i="1"/>
  <c r="H41" i="1"/>
  <c r="AG6" i="2"/>
  <c r="AG7" i="2"/>
  <c r="AG8" i="2"/>
  <c r="AG9" i="2"/>
  <c r="AG10" i="2"/>
  <c r="AG11" i="2"/>
  <c r="AG12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4" i="2"/>
  <c r="AG35" i="2"/>
  <c r="AG36" i="2"/>
  <c r="AG37" i="2"/>
  <c r="AG38" i="2"/>
  <c r="AG39" i="2"/>
  <c r="AG40" i="2"/>
  <c r="AG41" i="2"/>
  <c r="AG42" i="2"/>
  <c r="AD43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1" i="2"/>
  <c r="AB6" i="2"/>
  <c r="AB7" i="2"/>
  <c r="AB8" i="2"/>
  <c r="AB9" i="2"/>
  <c r="AB10" i="2"/>
  <c r="AB11" i="2"/>
  <c r="AB12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4" i="2"/>
  <c r="AB35" i="2"/>
  <c r="AB36" i="2"/>
  <c r="AB37" i="2"/>
  <c r="AB38" i="2"/>
  <c r="AB39" i="2"/>
  <c r="AB40" i="2"/>
  <c r="AB41" i="2"/>
  <c r="AB42" i="2"/>
  <c r="X43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1" i="2"/>
  <c r="V6" i="2"/>
  <c r="V7" i="2"/>
  <c r="V8" i="2"/>
  <c r="V9" i="2"/>
  <c r="V10" i="2"/>
  <c r="V11" i="2"/>
  <c r="V12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1" i="2"/>
  <c r="O6" i="2"/>
  <c r="O7" i="2"/>
  <c r="O8" i="2"/>
  <c r="O9" i="2"/>
  <c r="O10" i="2"/>
  <c r="O11" i="2"/>
  <c r="O12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L29" i="2"/>
  <c r="O29" i="2"/>
  <c r="O30" i="2"/>
  <c r="O31" i="2"/>
  <c r="O34" i="2"/>
  <c r="O35" i="2"/>
  <c r="O36" i="2"/>
  <c r="O37" i="2"/>
  <c r="O38" i="2"/>
  <c r="O39" i="2"/>
  <c r="O40" i="2"/>
  <c r="O41" i="2"/>
  <c r="O42" i="2"/>
  <c r="L43" i="2"/>
  <c r="J43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1" i="2"/>
  <c r="H6" i="2"/>
  <c r="H7" i="2"/>
  <c r="H8" i="2"/>
  <c r="H9" i="2"/>
  <c r="H10" i="2"/>
  <c r="H11" i="2"/>
  <c r="H1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4" i="2"/>
  <c r="H35" i="2"/>
  <c r="H36" i="2"/>
  <c r="H37" i="2"/>
  <c r="H38" i="2"/>
  <c r="H39" i="2"/>
  <c r="H40" i="2"/>
  <c r="H41" i="2"/>
  <c r="H42" i="2"/>
  <c r="E43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1" i="2"/>
  <c r="X7" i="1"/>
  <c r="X8" i="1"/>
  <c r="X9" i="1"/>
  <c r="X1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U41" i="1"/>
  <c r="X41" i="1"/>
  <c r="X42" i="1"/>
  <c r="U43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" i="1"/>
  <c r="X6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N6" i="1"/>
  <c r="N7" i="1"/>
  <c r="N8" i="1"/>
  <c r="N9" i="1"/>
  <c r="K10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K41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</calcChain>
</file>

<file path=xl/sharedStrings.xml><?xml version="1.0" encoding="utf-8"?>
<sst xmlns="http://schemas.openxmlformats.org/spreadsheetml/2006/main" count="204" uniqueCount="92">
  <si>
    <t>Sản phẩm</t>
  </si>
  <si>
    <t>3 sạch</t>
  </si>
  <si>
    <t>Tổng cộng</t>
  </si>
  <si>
    <t>Ngày 03/09/2016</t>
  </si>
  <si>
    <t>MĐBĐ</t>
  </si>
  <si>
    <t>VFFM</t>
  </si>
  <si>
    <t>STT</t>
  </si>
  <si>
    <t>Xà Lách</t>
  </si>
  <si>
    <t>Cà Chua</t>
  </si>
  <si>
    <t>Chuối Laba</t>
  </si>
  <si>
    <t>Cải Thảo</t>
  </si>
  <si>
    <t>Dâu Tây</t>
  </si>
  <si>
    <t>Su Su</t>
  </si>
  <si>
    <t>Hồng Khô</t>
  </si>
  <si>
    <t>Chanh Dây</t>
  </si>
  <si>
    <t>Lá trà xanh</t>
  </si>
  <si>
    <t>Khoai Tây</t>
  </si>
  <si>
    <t>Cà Rốt</t>
  </si>
  <si>
    <t>Củ Dền</t>
  </si>
  <si>
    <t>Rau Gia Vị</t>
  </si>
  <si>
    <t>Bắp Cải</t>
  </si>
  <si>
    <t>Cải Thìa</t>
  </si>
  <si>
    <t>Cải Cầu Vồng</t>
  </si>
  <si>
    <t>Bông Atiso</t>
  </si>
  <si>
    <t>Su hào</t>
  </si>
  <si>
    <t>Ớt Chuông baby</t>
  </si>
  <si>
    <t>Cam Canh</t>
  </si>
  <si>
    <t xml:space="preserve">Hành </t>
  </si>
  <si>
    <t>Chanh không hạt</t>
  </si>
  <si>
    <t>Củ cải đỏ</t>
  </si>
  <si>
    <t>Hành tây</t>
  </si>
  <si>
    <t>Nấm Ngọc Thạch Đà Lạt</t>
  </si>
  <si>
    <t>Bí Xanh non</t>
  </si>
  <si>
    <t>Bí Ngòi Xanh</t>
  </si>
  <si>
    <t>Xà lách lolo tím</t>
  </si>
  <si>
    <t>Xà lách lolo xanh</t>
  </si>
  <si>
    <t>Xà lách Romaine</t>
  </si>
  <si>
    <t>Xà lách Oakleaf xanh</t>
  </si>
  <si>
    <t>Xà lách Mỡ</t>
  </si>
  <si>
    <t>Cà chua Beef</t>
  </si>
  <si>
    <t>Cà chua Doufu</t>
  </si>
  <si>
    <t>Dưa Leo baby</t>
  </si>
  <si>
    <t>Bó Xôi mini</t>
  </si>
  <si>
    <t>Khoai tây vàng</t>
  </si>
  <si>
    <t>Khoai tây hồng</t>
  </si>
  <si>
    <t>Khoai Lang mật</t>
  </si>
  <si>
    <t>Súp Lơ Xanh mini</t>
  </si>
  <si>
    <t>Cà rốt mini</t>
  </si>
  <si>
    <t>Cà rốt Đà Lạt</t>
  </si>
  <si>
    <t>Bắp cải trắng</t>
  </si>
  <si>
    <t>Bắp cải trái tim</t>
  </si>
  <si>
    <t>Sả</t>
  </si>
  <si>
    <t>Hành lá</t>
  </si>
  <si>
    <t>Hành Paro</t>
  </si>
  <si>
    <t>Cà chua panama 250gr</t>
  </si>
  <si>
    <t>Cà chua panama 500gr</t>
  </si>
  <si>
    <t>Cà chua avatar 250 gr</t>
  </si>
  <si>
    <t>Cà chua avatar 500 gr</t>
  </si>
  <si>
    <t>Cà chua Picota 250gr</t>
  </si>
  <si>
    <t>Cà chua Picota 500gr</t>
  </si>
  <si>
    <t>Bí Đỏ hồ lô</t>
  </si>
  <si>
    <t>Trọng lượng đóng gói (gr)</t>
  </si>
  <si>
    <t>Cà chua bi socola 250gr</t>
  </si>
  <si>
    <t>Cà chua bi socola 500gr</t>
  </si>
  <si>
    <t>Xà lách Frise</t>
  </si>
  <si>
    <t>Gừng</t>
  </si>
  <si>
    <t>Cà chua Đà Lạt</t>
  </si>
  <si>
    <t>Củ cải trắng</t>
  </si>
  <si>
    <t>Bắp cải mini giống Nhật</t>
  </si>
  <si>
    <t>Ngày 04/09/2016</t>
  </si>
  <si>
    <t>Ngày 06/09/2016</t>
  </si>
  <si>
    <t>Ngày 08/09/2016</t>
  </si>
  <si>
    <t>Ngày 10/09/2016</t>
  </si>
  <si>
    <t>TỔNG HỢP ĐƠN ĐẶT HÀNG</t>
  </si>
  <si>
    <t>Ngày 11/09/2016</t>
  </si>
  <si>
    <t>An Tâm</t>
  </si>
  <si>
    <t>3Sismart</t>
  </si>
  <si>
    <t>Ngày 13/09/2016</t>
  </si>
  <si>
    <t>Ngày 15/09/2016</t>
  </si>
  <si>
    <t>3 Sis</t>
  </si>
  <si>
    <t>Ngày 17/09/2016</t>
  </si>
  <si>
    <t>Thuỷ Mộc</t>
  </si>
  <si>
    <t>River Farm</t>
  </si>
  <si>
    <t>Kmart</t>
  </si>
  <si>
    <t>Xà lách IceBerg</t>
  </si>
  <si>
    <t>Thuỷ mộc</t>
  </si>
  <si>
    <t>US mart</t>
  </si>
  <si>
    <t>Hellomam</t>
  </si>
  <si>
    <t>Dâu tây New Zealand</t>
  </si>
  <si>
    <t>Dâu tây giống Pháp</t>
  </si>
  <si>
    <t>Ớt xiêm</t>
  </si>
  <si>
    <t>Baxa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</si>
</sst>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Times New Roman"/>
    </font>
    <font>
      <sz val="13"/>
      <color rgb="FFFFFF00"/>
      <name val="Times New Roman"/>
    </font>
    <font>
      <sz val="15"/>
      <color rgb="FFFFFF00"/>
      <name val="Times New Roman"/>
    </font>
    <font>
      <sz val="14"/>
      <color rgb="FFFFFF00"/>
      <name val="Times New Roman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/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Font="1" applyAlignment="1"/>
    <xf numFmtId="0" fontId="7" fillId="0" borderId="0" xfId="0" applyFont="1" applyAlignment="1">
      <alignment horizontal="left"/>
    </xf>
    <xf numFmtId="0" fontId="0" fillId="0" borderId="0" xfId="0" applyFont="1" applyAlignment="1"/>
    <xf numFmtId="164" fontId="0" fillId="7" borderId="0" xfId="0" applyNumberFormat="1" applyFont="1" applyFill="1" applyAlignment="1"/>
    <xf numFmtId="0" fontId="0" fillId="7" borderId="0" xfId="0" applyFont="1" applyFill="1" applyAlignment="1"/>
    <xf numFmtId="165" fontId="3" fillId="0" borderId="1" xfId="0" applyNumberFormat="1" applyFont="1" applyBorder="1" applyAlignment="1">
      <alignment horizontal="right"/>
    </xf>
    <xf numFmtId="0" fontId="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7" sqref="I7:I16"/>
    </sheetView>
  </sheetViews>
  <sheetFormatPr baseColWidth="10" defaultRowHeight="15" x14ac:dyDescent="0"/>
  <cols>
    <col min="2" max="2" width="20.6640625" bestFit="1" customWidth="1"/>
    <col min="3" max="3" width="20.6640625" customWidth="1"/>
  </cols>
  <sheetData>
    <row r="1" spans="1:24" ht="17" customHeight="1">
      <c r="A1" s="25" t="s">
        <v>73</v>
      </c>
      <c r="B1" s="25"/>
      <c r="C1" s="8"/>
      <c r="D1" s="8"/>
      <c r="E1" s="8"/>
      <c r="F1" s="8"/>
      <c r="G1" s="8"/>
      <c r="H1" s="8"/>
    </row>
    <row r="2" spans="1:24" ht="15" customHeight="1">
      <c r="A2" s="25"/>
      <c r="B2" s="25"/>
      <c r="C2" s="9"/>
      <c r="D2" s="9"/>
      <c r="E2" s="9"/>
      <c r="F2" s="9"/>
      <c r="G2" s="9"/>
      <c r="H2" s="9"/>
    </row>
    <row r="4" spans="1:24" ht="15" customHeight="1">
      <c r="A4" s="27" t="s">
        <v>6</v>
      </c>
      <c r="B4" s="27" t="s">
        <v>0</v>
      </c>
      <c r="C4" s="21" t="s">
        <v>61</v>
      </c>
      <c r="D4" s="23" t="s">
        <v>3</v>
      </c>
      <c r="E4" s="23"/>
      <c r="F4" s="23"/>
      <c r="G4" s="23"/>
      <c r="H4" s="23"/>
      <c r="I4" s="23"/>
      <c r="J4" s="24" t="s">
        <v>69</v>
      </c>
      <c r="K4" s="24"/>
      <c r="L4" s="24"/>
      <c r="M4" s="24"/>
      <c r="N4" s="24"/>
      <c r="O4" s="23" t="s">
        <v>70</v>
      </c>
      <c r="P4" s="23"/>
      <c r="Q4" s="23"/>
      <c r="R4" s="23"/>
      <c r="S4" s="23"/>
      <c r="T4" s="24" t="s">
        <v>71</v>
      </c>
      <c r="U4" s="24"/>
      <c r="V4" s="24"/>
      <c r="W4" s="24"/>
      <c r="X4" s="24"/>
    </row>
    <row r="5" spans="1:24" ht="16">
      <c r="A5" s="27"/>
      <c r="B5" s="27"/>
      <c r="C5" s="21"/>
      <c r="D5" s="4" t="s">
        <v>1</v>
      </c>
      <c r="E5" s="4" t="s">
        <v>4</v>
      </c>
      <c r="F5" s="4" t="s">
        <v>5</v>
      </c>
      <c r="G5" s="4" t="s">
        <v>81</v>
      </c>
      <c r="H5" s="4" t="s">
        <v>82</v>
      </c>
      <c r="I5" s="4" t="s">
        <v>2</v>
      </c>
      <c r="J5" s="5" t="s">
        <v>1</v>
      </c>
      <c r="K5" s="5" t="s">
        <v>4</v>
      </c>
      <c r="L5" s="5" t="s">
        <v>5</v>
      </c>
      <c r="M5" s="5" t="s">
        <v>85</v>
      </c>
      <c r="N5" s="5" t="s">
        <v>2</v>
      </c>
      <c r="O5" s="4" t="s">
        <v>1</v>
      </c>
      <c r="P5" s="4" t="s">
        <v>4</v>
      </c>
      <c r="Q5" s="4" t="s">
        <v>5</v>
      </c>
      <c r="R5" s="4" t="s">
        <v>83</v>
      </c>
      <c r="S5" s="4" t="s">
        <v>2</v>
      </c>
      <c r="T5" s="5" t="s">
        <v>1</v>
      </c>
      <c r="U5" s="5" t="s">
        <v>4</v>
      </c>
      <c r="V5" s="5" t="s">
        <v>5</v>
      </c>
      <c r="W5" s="5" t="s">
        <v>85</v>
      </c>
      <c r="X5" s="5" t="s">
        <v>2</v>
      </c>
    </row>
    <row r="6" spans="1:24" ht="16">
      <c r="A6" s="26">
        <v>1</v>
      </c>
      <c r="B6" s="2" t="s">
        <v>7</v>
      </c>
      <c r="C6" s="1"/>
      <c r="D6" s="20"/>
      <c r="E6" s="20"/>
      <c r="F6" s="20"/>
      <c r="G6" s="20"/>
      <c r="H6" s="20"/>
      <c r="I6" s="20">
        <f ca="1">SUM(D6:H6)</f>
        <v>0</v>
      </c>
      <c r="J6" s="20"/>
      <c r="K6" s="20"/>
      <c r="L6" s="20"/>
      <c r="M6" s="20"/>
      <c r="N6" s="20" t="str">
        <f>IF(SUM(L6+K6+J6)=0,"",SUM(J6+K6+L6))</f>
        <v/>
      </c>
      <c r="O6" s="20"/>
      <c r="P6" s="20"/>
      <c r="Q6" s="20"/>
      <c r="R6" s="20"/>
      <c r="S6" s="20">
        <f ca="1">SUM(O6:R6)</f>
        <v>0</v>
      </c>
      <c r="T6" s="20"/>
      <c r="U6" s="20"/>
      <c r="V6" s="20"/>
      <c r="W6" s="20"/>
      <c r="X6" s="20" t="str">
        <f>IF(SUM(V6+U6+T6)=0,"",SUM(T6+U6+V6))</f>
        <v/>
      </c>
    </row>
    <row r="7" spans="1:24" ht="16">
      <c r="A7" s="26"/>
      <c r="B7" s="2" t="s">
        <v>34</v>
      </c>
      <c r="C7" s="1">
        <v>150</v>
      </c>
      <c r="D7" s="20"/>
      <c r="E7" s="20"/>
      <c r="F7" s="20">
        <v>1.5</v>
      </c>
      <c r="G7" s="20">
        <v>2</v>
      </c>
      <c r="H7" s="20"/>
      <c r="I7" s="20">
        <f ca="1">SUM(D7:H7)</f>
        <v>3.5</v>
      </c>
      <c r="J7" s="20"/>
      <c r="K7" s="20"/>
      <c r="L7" s="20">
        <v>1.5</v>
      </c>
      <c r="M7" s="20">
        <v>2</v>
      </c>
      <c r="N7" s="20">
        <f>IF(SUM(L7+K7+J7)=0,"",SUM(J7+K7+L7))</f>
        <v>1.5</v>
      </c>
      <c r="O7" s="20"/>
      <c r="P7" s="20"/>
      <c r="Q7" s="20">
        <v>1.05</v>
      </c>
      <c r="R7" s="20">
        <v>1.5</v>
      </c>
      <c r="S7" s="20">
        <f ca="1">SUM(O7:R7)</f>
        <v>2.5499999999999998</v>
      </c>
      <c r="T7" s="20"/>
      <c r="U7" s="20"/>
      <c r="V7" s="20">
        <v>0.9</v>
      </c>
      <c r="W7" s="20">
        <v>1</v>
      </c>
      <c r="X7" s="20">
        <f>IF(SUM(V7+U7+T7)=0,"",SUM(T7+U7+V7))</f>
        <v>0.9</v>
      </c>
    </row>
    <row r="8" spans="1:24" ht="16">
      <c r="A8" s="26"/>
      <c r="B8" s="2" t="s">
        <v>35</v>
      </c>
      <c r="C8" s="1">
        <v>150</v>
      </c>
      <c r="D8" s="20">
        <v>2</v>
      </c>
      <c r="E8" s="20"/>
      <c r="F8" s="20">
        <v>1.8</v>
      </c>
      <c r="G8" s="20">
        <v>3</v>
      </c>
      <c r="H8" s="20"/>
      <c r="I8" s="20">
        <f t="shared" ref="I8:I16" ca="1" si="0">SUM(D8:H8)</f>
        <v>3.5</v>
      </c>
      <c r="J8" s="20"/>
      <c r="K8" s="20"/>
      <c r="L8" s="20">
        <v>1.5</v>
      </c>
      <c r="M8" s="20">
        <v>3</v>
      </c>
      <c r="N8" s="20">
        <f>IF(SUM(L8+K8+J8)=0,"",SUM(J8+K8+L8))</f>
        <v>1.5</v>
      </c>
      <c r="O8" s="20"/>
      <c r="P8" s="20"/>
      <c r="Q8" s="20">
        <v>1.05</v>
      </c>
      <c r="R8" s="20">
        <v>1.5</v>
      </c>
      <c r="S8" s="20">
        <f ca="1">SUM(O8:R8)</f>
        <v>2.5499999999999998</v>
      </c>
      <c r="T8" s="20">
        <v>3</v>
      </c>
      <c r="U8" s="20"/>
      <c r="V8" s="20">
        <v>0.9</v>
      </c>
      <c r="W8" s="20">
        <v>3</v>
      </c>
      <c r="X8" s="20">
        <f>IF(SUM(V8+U8+T8)=0,"",SUM(T8+U8+V8))</f>
        <v>3.9</v>
      </c>
    </row>
    <row r="9" spans="1:24" ht="16">
      <c r="A9" s="26"/>
      <c r="B9" s="2" t="s">
        <v>36</v>
      </c>
      <c r="C9" s="1">
        <v>180</v>
      </c>
      <c r="D9" s="20"/>
      <c r="E9" s="20"/>
      <c r="F9" s="20">
        <v>0.65</v>
      </c>
      <c r="G9" s="20"/>
      <c r="H9" s="20"/>
      <c r="I9" s="20">
        <f t="shared" ca="1" si="0"/>
        <v>3.5</v>
      </c>
      <c r="J9" s="20"/>
      <c r="K9" s="20"/>
      <c r="L9" s="20">
        <v>0.52</v>
      </c>
      <c r="M9" s="20"/>
      <c r="N9" s="20">
        <f>IF(SUM(L9+K9+J9)=0,"",SUM(J9+K9+L9))</f>
        <v>0.52</v>
      </c>
      <c r="O9" s="20"/>
      <c r="P9" s="20"/>
      <c r="Q9" s="20">
        <v>0.52</v>
      </c>
      <c r="R9" s="20">
        <v>1.8</v>
      </c>
      <c r="S9" s="20">
        <f ca="1">SUM(O9:R9)</f>
        <v>2.3200000000000003</v>
      </c>
      <c r="T9" s="20"/>
      <c r="U9" s="20"/>
      <c r="V9" s="20">
        <v>0.65</v>
      </c>
      <c r="W9" s="20"/>
      <c r="X9" s="20">
        <f>IF(SUM(V9+U9+T9)=0,"",SUM(T9+U9+V9))</f>
        <v>0.65</v>
      </c>
    </row>
    <row r="10" spans="1:24" ht="16">
      <c r="A10" s="26"/>
      <c r="B10" s="2" t="s">
        <v>37</v>
      </c>
      <c r="C10" s="1"/>
      <c r="D10" s="20"/>
      <c r="E10" s="20">
        <v>4.2</v>
      </c>
      <c r="F10" s="20">
        <v>0.6</v>
      </c>
      <c r="G10" s="20"/>
      <c r="H10" s="20"/>
      <c r="I10" s="20">
        <f t="shared" ca="1" si="0"/>
        <v>3.5</v>
      </c>
      <c r="J10" s="20"/>
      <c r="K10" s="20">
        <f>35*0.12</f>
        <v>4.2</v>
      </c>
      <c r="L10" s="20">
        <v>0.48</v>
      </c>
      <c r="M10" s="20"/>
      <c r="N10" s="20">
        <f>IF(SUM(L10+K10+J10)=0,"",SUM(J10+K10+L10))</f>
        <v>4.68</v>
      </c>
      <c r="O10" s="20"/>
      <c r="P10" s="20"/>
      <c r="Q10" s="20">
        <v>0.48</v>
      </c>
      <c r="R10" s="20"/>
      <c r="S10" s="20">
        <f ca="1">SUM(O10:R10)</f>
        <v>0.48</v>
      </c>
      <c r="T10" s="20"/>
      <c r="U10" s="20">
        <v>4.5</v>
      </c>
      <c r="V10" s="20">
        <v>0.6</v>
      </c>
      <c r="W10" s="20"/>
      <c r="X10" s="20">
        <f>IF(SUM(V10+U10+T10)=0,"",SUM(T10+U10+V10))</f>
        <v>5.0999999999999996</v>
      </c>
    </row>
    <row r="11" spans="1:24" ht="16">
      <c r="A11" s="26"/>
      <c r="B11" s="2" t="s">
        <v>84</v>
      </c>
      <c r="C11" s="12"/>
      <c r="D11" s="20"/>
      <c r="E11" s="20"/>
      <c r="F11" s="20"/>
      <c r="G11" s="20">
        <v>2</v>
      </c>
      <c r="H11" s="20"/>
      <c r="I11" s="20">
        <f t="shared" ca="1" si="0"/>
        <v>3.5</v>
      </c>
      <c r="J11" s="20"/>
      <c r="K11" s="20"/>
      <c r="L11" s="20"/>
      <c r="M11" s="20">
        <v>2</v>
      </c>
      <c r="N11" s="20"/>
      <c r="O11" s="20"/>
      <c r="P11" s="20"/>
      <c r="Q11" s="20"/>
      <c r="R11" s="20">
        <v>2</v>
      </c>
      <c r="S11" s="20">
        <f t="shared" ref="S10:S12" ca="1" si="1">SUM(O11:R11)</f>
        <v>2.3200000000000003</v>
      </c>
      <c r="T11" s="20"/>
      <c r="U11" s="20"/>
      <c r="V11" s="20"/>
      <c r="W11" s="20">
        <v>2</v>
      </c>
      <c r="X11" s="20"/>
    </row>
    <row r="12" spans="1:24" ht="16">
      <c r="A12" s="26"/>
      <c r="B12" s="2" t="s">
        <v>64</v>
      </c>
      <c r="C12" s="1"/>
      <c r="D12" s="20"/>
      <c r="E12" s="20">
        <v>1</v>
      </c>
      <c r="F12" s="20"/>
      <c r="G12" s="20"/>
      <c r="H12" s="20"/>
      <c r="I12" s="20">
        <f t="shared" ca="1" si="0"/>
        <v>3.5</v>
      </c>
      <c r="J12" s="20"/>
      <c r="K12" s="20">
        <v>0.5</v>
      </c>
      <c r="L12" s="20"/>
      <c r="M12" s="20"/>
      <c r="N12" s="20">
        <f t="shared" ref="N12:N43" si="2">IF(SUM(L12+K12+J12)=0,"",SUM(J12+K12+L12))</f>
        <v>0.5</v>
      </c>
      <c r="O12" s="20"/>
      <c r="P12" s="20"/>
      <c r="Q12" s="20"/>
      <c r="R12" s="20"/>
      <c r="S12" s="20">
        <f t="shared" ca="1" si="1"/>
        <v>2.5499999999999998</v>
      </c>
      <c r="T12" s="20"/>
      <c r="U12" s="20">
        <v>0.5</v>
      </c>
      <c r="V12" s="20"/>
      <c r="W12" s="20"/>
      <c r="X12" s="20">
        <f t="shared" ref="X12:X43" si="3">IF(SUM(V12+U12+T12)=0,"",SUM(T12+U12+V12))</f>
        <v>0.5</v>
      </c>
    </row>
    <row r="13" spans="1:24" ht="16">
      <c r="A13" s="26"/>
      <c r="B13" s="2" t="s">
        <v>38</v>
      </c>
      <c r="C13" s="1">
        <v>180</v>
      </c>
      <c r="D13" s="20"/>
      <c r="E13" s="20"/>
      <c r="F13" s="20">
        <v>1.08</v>
      </c>
      <c r="G13" s="20">
        <v>5</v>
      </c>
      <c r="H13" s="20"/>
      <c r="I13" s="20">
        <f t="shared" ca="1" si="0"/>
        <v>3.5</v>
      </c>
      <c r="J13" s="20"/>
      <c r="K13" s="20"/>
      <c r="L13" s="20">
        <v>0.72</v>
      </c>
      <c r="M13" s="20">
        <v>5</v>
      </c>
      <c r="N13" s="20">
        <f t="shared" si="2"/>
        <v>0.72</v>
      </c>
      <c r="O13" s="20"/>
      <c r="P13" s="20"/>
      <c r="Q13" s="20">
        <v>0.72</v>
      </c>
      <c r="R13" s="20">
        <v>1.8</v>
      </c>
      <c r="S13" s="20">
        <f t="shared" ref="S9:S18" ca="1" si="4">SUM(O13:R13)</f>
        <v>2.5499999999999998</v>
      </c>
      <c r="T13" s="20"/>
      <c r="U13" s="20"/>
      <c r="V13" s="20">
        <v>0.9</v>
      </c>
      <c r="W13" s="20">
        <v>5</v>
      </c>
      <c r="X13" s="20">
        <f t="shared" si="3"/>
        <v>0.9</v>
      </c>
    </row>
    <row r="14" spans="1:24" ht="16">
      <c r="A14" s="26">
        <v>2</v>
      </c>
      <c r="B14" s="2" t="s">
        <v>8</v>
      </c>
      <c r="C14" s="1"/>
      <c r="D14" s="20"/>
      <c r="E14" s="20"/>
      <c r="F14" s="20"/>
      <c r="G14" s="20"/>
      <c r="H14" s="20"/>
      <c r="I14" s="20">
        <f t="shared" ca="1" si="0"/>
        <v>3.5</v>
      </c>
      <c r="J14" s="20"/>
      <c r="K14" s="20"/>
      <c r="L14" s="20"/>
      <c r="M14" s="20"/>
      <c r="N14" s="20" t="str">
        <f t="shared" si="2"/>
        <v/>
      </c>
      <c r="O14" s="20"/>
      <c r="P14" s="20"/>
      <c r="Q14" s="20"/>
      <c r="R14" s="20"/>
      <c r="S14" s="20">
        <f t="shared" ca="1" si="4"/>
        <v>2.5499999999999998</v>
      </c>
      <c r="T14" s="20"/>
      <c r="U14" s="20"/>
      <c r="V14" s="20"/>
      <c r="W14" s="20"/>
      <c r="X14" s="20" t="str">
        <f t="shared" si="3"/>
        <v/>
      </c>
    </row>
    <row r="15" spans="1:24" ht="16">
      <c r="A15" s="26"/>
      <c r="B15" s="2" t="s">
        <v>66</v>
      </c>
      <c r="C15" s="1">
        <v>500</v>
      </c>
      <c r="D15" s="20"/>
      <c r="E15" s="20"/>
      <c r="F15" s="20">
        <v>2.5</v>
      </c>
      <c r="G15" s="20"/>
      <c r="H15" s="20"/>
      <c r="I15" s="20">
        <f t="shared" ca="1" si="0"/>
        <v>3.5</v>
      </c>
      <c r="J15" s="20"/>
      <c r="K15" s="20"/>
      <c r="L15" s="20">
        <v>2</v>
      </c>
      <c r="M15" s="20"/>
      <c r="N15" s="20">
        <f t="shared" si="2"/>
        <v>2</v>
      </c>
      <c r="O15" s="20"/>
      <c r="P15" s="20"/>
      <c r="Q15" s="20">
        <v>3</v>
      </c>
      <c r="R15" s="20"/>
      <c r="S15" s="20">
        <f t="shared" ca="1" si="4"/>
        <v>2.5499999999999998</v>
      </c>
      <c r="T15" s="20"/>
      <c r="U15" s="20"/>
      <c r="V15" s="20">
        <v>3</v>
      </c>
      <c r="W15" s="20"/>
      <c r="X15" s="20">
        <f t="shared" si="3"/>
        <v>3</v>
      </c>
    </row>
    <row r="16" spans="1:24" ht="16">
      <c r="A16" s="26"/>
      <c r="B16" s="2" t="s">
        <v>39</v>
      </c>
      <c r="C16" s="1">
        <v>500</v>
      </c>
      <c r="D16" s="20"/>
      <c r="E16" s="20"/>
      <c r="F16" s="20">
        <v>1.3</v>
      </c>
      <c r="G16" s="20"/>
      <c r="H16" s="20"/>
      <c r="I16" s="20">
        <f t="shared" ca="1" si="0"/>
        <v>3.5</v>
      </c>
      <c r="J16" s="20"/>
      <c r="K16" s="20"/>
      <c r="L16" s="20">
        <v>0.65</v>
      </c>
      <c r="M16" s="20"/>
      <c r="N16" s="20">
        <f t="shared" si="2"/>
        <v>0.65</v>
      </c>
      <c r="O16" s="20"/>
      <c r="P16" s="20"/>
      <c r="Q16" s="20">
        <v>1.3</v>
      </c>
      <c r="R16" s="20">
        <v>5</v>
      </c>
      <c r="S16" s="20">
        <f t="shared" ca="1" si="4"/>
        <v>2.5499999999999998</v>
      </c>
      <c r="T16" s="20"/>
      <c r="U16" s="20"/>
      <c r="V16" s="20">
        <v>1.3</v>
      </c>
      <c r="W16" s="20"/>
      <c r="X16" s="20">
        <f t="shared" si="3"/>
        <v>1.3</v>
      </c>
    </row>
    <row r="17" spans="1:24" ht="16">
      <c r="A17" s="26"/>
      <c r="B17" s="2" t="s">
        <v>54</v>
      </c>
      <c r="C17" s="1">
        <v>250</v>
      </c>
      <c r="D17" s="20"/>
      <c r="E17" s="20"/>
      <c r="F17" s="20"/>
      <c r="G17" s="20"/>
      <c r="H17" s="20">
        <v>4</v>
      </c>
      <c r="I17" s="20">
        <f t="shared" ref="I8:I17" ca="1" si="5">SUM(D17:H17)</f>
        <v>3.5</v>
      </c>
      <c r="J17" s="20"/>
      <c r="K17" s="20"/>
      <c r="L17" s="20"/>
      <c r="M17" s="20"/>
      <c r="N17" s="20" t="str">
        <f t="shared" si="2"/>
        <v/>
      </c>
      <c r="O17" s="20"/>
      <c r="P17" s="20"/>
      <c r="Q17" s="20"/>
      <c r="R17" s="20">
        <v>2.5</v>
      </c>
      <c r="S17" s="20">
        <f t="shared" ca="1" si="4"/>
        <v>2.5499999999999998</v>
      </c>
      <c r="T17" s="20"/>
      <c r="U17" s="20"/>
      <c r="V17" s="20"/>
      <c r="W17" s="20"/>
      <c r="X17" s="20" t="str">
        <f t="shared" si="3"/>
        <v/>
      </c>
    </row>
    <row r="18" spans="1:24" ht="16">
      <c r="A18" s="26"/>
      <c r="B18" s="2" t="s">
        <v>55</v>
      </c>
      <c r="C18" s="1">
        <v>500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 t="str">
        <f t="shared" si="2"/>
        <v/>
      </c>
      <c r="O18" s="20"/>
      <c r="P18" s="20"/>
      <c r="Q18" s="20"/>
      <c r="R18" s="20"/>
      <c r="S18" s="20">
        <f t="shared" ca="1" si="4"/>
        <v>2.5499999999999998</v>
      </c>
      <c r="T18" s="20"/>
      <c r="U18" s="20"/>
      <c r="V18" s="20"/>
      <c r="W18" s="20"/>
      <c r="X18" s="20" t="str">
        <f t="shared" si="3"/>
        <v/>
      </c>
    </row>
    <row r="19" spans="1:24" ht="16">
      <c r="A19" s="26"/>
      <c r="B19" s="2" t="s">
        <v>40</v>
      </c>
      <c r="C19" s="1">
        <v>600</v>
      </c>
      <c r="D19" s="20">
        <v>30</v>
      </c>
      <c r="E19" s="20"/>
      <c r="F19" s="20">
        <v>1.5</v>
      </c>
      <c r="G19" s="20">
        <v>50</v>
      </c>
      <c r="H19" s="20">
        <v>2.4</v>
      </c>
      <c r="I19" s="20"/>
      <c r="J19" s="20"/>
      <c r="K19" s="20"/>
      <c r="L19" s="20">
        <v>1.5</v>
      </c>
      <c r="M19" s="20">
        <v>50</v>
      </c>
      <c r="N19" s="20">
        <f t="shared" si="2"/>
        <v>1.5</v>
      </c>
      <c r="O19" s="20">
        <v>30</v>
      </c>
      <c r="P19" s="20"/>
      <c r="Q19" s="20">
        <v>1.5</v>
      </c>
      <c r="R19" s="20"/>
      <c r="S19" s="20" t="str">
        <f t="shared" ref="S19" si="6">IF(SUM(Q19+P19+O19)=0,"",SUM(O19+P19+Q19))</f>
        <v/>
      </c>
      <c r="T19" s="20">
        <v>30</v>
      </c>
      <c r="U19" s="20"/>
      <c r="V19" s="20">
        <v>1.5</v>
      </c>
      <c r="W19" s="20">
        <v>100</v>
      </c>
      <c r="X19" s="20">
        <f t="shared" si="3"/>
        <v>31.5</v>
      </c>
    </row>
    <row r="20" spans="1:24" ht="16">
      <c r="A20" s="26"/>
      <c r="B20" s="2" t="s">
        <v>56</v>
      </c>
      <c r="C20" s="1">
        <v>250</v>
      </c>
      <c r="D20" s="20"/>
      <c r="E20" s="20"/>
      <c r="F20" s="20"/>
      <c r="G20" s="20"/>
      <c r="H20" s="20">
        <v>1</v>
      </c>
      <c r="I20" s="20"/>
      <c r="J20" s="20"/>
      <c r="K20" s="20"/>
      <c r="L20" s="20"/>
      <c r="M20" s="20"/>
      <c r="N20" s="20" t="str">
        <f t="shared" si="2"/>
        <v/>
      </c>
      <c r="O20" s="20"/>
      <c r="P20" s="20"/>
      <c r="Q20" s="20"/>
      <c r="R20" s="20">
        <v>2.5</v>
      </c>
      <c r="S20" s="20" t="str">
        <f t="shared" ref="S20:S43" si="7">IF(SUM(Q20+P20+O20)=0,"",SUM(O20+P20+Q20))</f>
        <v/>
      </c>
      <c r="T20" s="20"/>
      <c r="U20" s="20"/>
      <c r="V20" s="20"/>
      <c r="W20" s="20"/>
      <c r="X20" s="20" t="str">
        <f t="shared" si="3"/>
        <v/>
      </c>
    </row>
    <row r="21" spans="1:24" ht="16">
      <c r="A21" s="26"/>
      <c r="B21" s="2" t="s">
        <v>57</v>
      </c>
      <c r="C21" s="1">
        <v>500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 t="str">
        <f t="shared" si="2"/>
        <v/>
      </c>
      <c r="O21" s="20"/>
      <c r="P21" s="20"/>
      <c r="Q21" s="20"/>
      <c r="R21" s="20"/>
      <c r="S21" s="20" t="str">
        <f t="shared" si="7"/>
        <v/>
      </c>
      <c r="T21" s="20"/>
      <c r="U21" s="20"/>
      <c r="V21" s="20"/>
      <c r="W21" s="20"/>
      <c r="X21" s="20" t="str">
        <f t="shared" si="3"/>
        <v/>
      </c>
    </row>
    <row r="22" spans="1:24" ht="16">
      <c r="A22" s="26"/>
      <c r="B22" s="2" t="s">
        <v>58</v>
      </c>
      <c r="C22" s="1">
        <v>250</v>
      </c>
      <c r="D22" s="20"/>
      <c r="E22" s="20"/>
      <c r="F22" s="20">
        <v>0.5</v>
      </c>
      <c r="G22" s="20"/>
      <c r="H22" s="20">
        <v>1</v>
      </c>
      <c r="I22" s="20"/>
      <c r="J22" s="20"/>
      <c r="K22" s="20"/>
      <c r="L22" s="20">
        <v>0.5</v>
      </c>
      <c r="M22" s="20"/>
      <c r="N22" s="20">
        <f t="shared" si="2"/>
        <v>0.5</v>
      </c>
      <c r="O22" s="20"/>
      <c r="P22" s="20"/>
      <c r="Q22" s="20">
        <v>0.5</v>
      </c>
      <c r="R22" s="20">
        <v>2.5</v>
      </c>
      <c r="S22" s="20">
        <f t="shared" si="7"/>
        <v>0.5</v>
      </c>
      <c r="T22" s="20"/>
      <c r="U22" s="20"/>
      <c r="V22" s="20">
        <v>0.5</v>
      </c>
      <c r="W22" s="20"/>
      <c r="X22" s="20">
        <f t="shared" si="3"/>
        <v>0.5</v>
      </c>
    </row>
    <row r="23" spans="1:24" ht="16">
      <c r="A23" s="26"/>
      <c r="B23" s="2" t="s">
        <v>59</v>
      </c>
      <c r="C23" s="1">
        <v>500</v>
      </c>
      <c r="D23" s="20"/>
      <c r="E23" s="20"/>
      <c r="F23" s="20"/>
      <c r="G23" s="20">
        <v>10</v>
      </c>
      <c r="H23" s="20"/>
      <c r="I23" s="20"/>
      <c r="J23" s="20"/>
      <c r="K23" s="20">
        <v>5</v>
      </c>
      <c r="L23" s="20"/>
      <c r="M23" s="20">
        <v>10</v>
      </c>
      <c r="N23" s="20">
        <f t="shared" si="2"/>
        <v>5</v>
      </c>
      <c r="O23" s="20"/>
      <c r="P23" s="20"/>
      <c r="Q23" s="20"/>
      <c r="R23" s="20"/>
      <c r="S23" s="20" t="str">
        <f t="shared" si="7"/>
        <v/>
      </c>
      <c r="T23" s="20"/>
      <c r="U23" s="20">
        <v>5</v>
      </c>
      <c r="V23" s="20"/>
      <c r="W23" s="20">
        <v>20</v>
      </c>
      <c r="X23" s="20">
        <f t="shared" si="3"/>
        <v>5</v>
      </c>
    </row>
    <row r="24" spans="1:24" ht="16">
      <c r="A24" s="26"/>
      <c r="B24" s="2" t="s">
        <v>62</v>
      </c>
      <c r="C24" s="1">
        <v>250</v>
      </c>
      <c r="D24" s="20"/>
      <c r="E24" s="20"/>
      <c r="F24" s="20"/>
      <c r="G24" s="20"/>
      <c r="H24" s="20">
        <v>1</v>
      </c>
      <c r="I24" s="20"/>
      <c r="J24" s="20"/>
      <c r="K24" s="20"/>
      <c r="L24" s="20"/>
      <c r="M24" s="20"/>
      <c r="N24" s="20" t="str">
        <f t="shared" si="2"/>
        <v/>
      </c>
      <c r="O24" s="20"/>
      <c r="P24" s="20"/>
      <c r="Q24" s="20"/>
      <c r="R24" s="20">
        <v>2.5</v>
      </c>
      <c r="S24" s="20" t="str">
        <f t="shared" si="7"/>
        <v/>
      </c>
      <c r="T24" s="20"/>
      <c r="U24" s="20"/>
      <c r="V24" s="20"/>
      <c r="W24" s="20"/>
      <c r="X24" s="20" t="str">
        <f t="shared" si="3"/>
        <v/>
      </c>
    </row>
    <row r="25" spans="1:24" ht="16">
      <c r="A25" s="26"/>
      <c r="B25" s="2" t="s">
        <v>63</v>
      </c>
      <c r="C25" s="1">
        <v>500</v>
      </c>
      <c r="D25" s="20">
        <v>5</v>
      </c>
      <c r="E25" s="20">
        <v>5</v>
      </c>
      <c r="F25" s="20"/>
      <c r="G25" s="20"/>
      <c r="H25" s="20"/>
      <c r="I25" s="20"/>
      <c r="J25" s="20"/>
      <c r="K25" s="20"/>
      <c r="L25" s="20"/>
      <c r="M25" s="20"/>
      <c r="N25" s="20" t="str">
        <f t="shared" si="2"/>
        <v/>
      </c>
      <c r="O25" s="20">
        <v>5</v>
      </c>
      <c r="P25" s="20"/>
      <c r="Q25" s="20"/>
      <c r="R25" s="20"/>
      <c r="S25" s="20">
        <f t="shared" si="7"/>
        <v>5</v>
      </c>
      <c r="T25" s="20">
        <v>5</v>
      </c>
      <c r="U25" s="20"/>
      <c r="V25" s="20"/>
      <c r="W25" s="20"/>
      <c r="X25" s="20">
        <f t="shared" si="3"/>
        <v>5</v>
      </c>
    </row>
    <row r="26" spans="1:24" ht="16">
      <c r="A26" s="1">
        <v>3</v>
      </c>
      <c r="B26" s="2" t="s">
        <v>41</v>
      </c>
      <c r="C26" s="1">
        <v>400</v>
      </c>
      <c r="D26" s="20"/>
      <c r="E26" s="20"/>
      <c r="F26" s="20">
        <v>2.4</v>
      </c>
      <c r="G26" s="20">
        <v>15</v>
      </c>
      <c r="H26" s="20">
        <v>1.6</v>
      </c>
      <c r="I26" s="20"/>
      <c r="J26" s="20"/>
      <c r="K26" s="20"/>
      <c r="L26" s="20">
        <v>1.6</v>
      </c>
      <c r="M26" s="20">
        <v>15</v>
      </c>
      <c r="N26" s="20">
        <f t="shared" si="2"/>
        <v>1.6</v>
      </c>
      <c r="O26" s="20"/>
      <c r="P26" s="20"/>
      <c r="Q26" s="20">
        <v>1.6</v>
      </c>
      <c r="R26" s="20">
        <v>4</v>
      </c>
      <c r="S26" s="20">
        <f t="shared" si="7"/>
        <v>1.6</v>
      </c>
      <c r="T26" s="20"/>
      <c r="U26" s="20"/>
      <c r="V26" s="20">
        <v>0.8</v>
      </c>
      <c r="W26" s="20">
        <v>20</v>
      </c>
      <c r="X26" s="20">
        <f t="shared" si="3"/>
        <v>0.8</v>
      </c>
    </row>
    <row r="27" spans="1:24" ht="16">
      <c r="A27" s="1">
        <v>4</v>
      </c>
      <c r="B27" s="2" t="s">
        <v>45</v>
      </c>
      <c r="C27" s="1">
        <v>1000</v>
      </c>
      <c r="D27" s="20"/>
      <c r="E27" s="20">
        <v>20</v>
      </c>
      <c r="F27" s="20"/>
      <c r="G27" s="20"/>
      <c r="H27" s="20"/>
      <c r="I27" s="20"/>
      <c r="J27" s="20"/>
      <c r="K27" s="20">
        <v>20</v>
      </c>
      <c r="L27" s="20"/>
      <c r="M27" s="20"/>
      <c r="N27" s="20">
        <f t="shared" si="2"/>
        <v>20</v>
      </c>
      <c r="O27" s="20"/>
      <c r="P27" s="20"/>
      <c r="Q27" s="20"/>
      <c r="R27" s="20">
        <v>10</v>
      </c>
      <c r="S27" s="20" t="str">
        <f t="shared" si="7"/>
        <v/>
      </c>
      <c r="T27" s="20">
        <v>10</v>
      </c>
      <c r="U27" s="20">
        <v>15</v>
      </c>
      <c r="V27" s="20"/>
      <c r="W27" s="20"/>
      <c r="X27" s="20">
        <f t="shared" si="3"/>
        <v>25</v>
      </c>
    </row>
    <row r="28" spans="1:24" ht="16">
      <c r="A28" s="1">
        <v>5</v>
      </c>
      <c r="B28" s="2" t="s">
        <v>9</v>
      </c>
      <c r="C28" s="1">
        <v>1000</v>
      </c>
      <c r="D28" s="20">
        <v>15</v>
      </c>
      <c r="E28" s="20">
        <v>8</v>
      </c>
      <c r="F28" s="20"/>
      <c r="G28" s="20">
        <v>20</v>
      </c>
      <c r="H28" s="20">
        <v>3</v>
      </c>
      <c r="I28" s="20"/>
      <c r="J28" s="20"/>
      <c r="K28" s="20">
        <v>5</v>
      </c>
      <c r="L28" s="20"/>
      <c r="M28" s="20">
        <v>20</v>
      </c>
      <c r="N28" s="20">
        <f t="shared" si="2"/>
        <v>5</v>
      </c>
      <c r="O28" s="20">
        <v>15</v>
      </c>
      <c r="P28" s="20"/>
      <c r="Q28" s="20"/>
      <c r="R28" s="20">
        <v>6</v>
      </c>
      <c r="S28" s="20">
        <f t="shared" si="7"/>
        <v>15</v>
      </c>
      <c r="T28" s="20">
        <v>15</v>
      </c>
      <c r="U28" s="20">
        <v>5</v>
      </c>
      <c r="V28" s="20"/>
      <c r="W28" s="20">
        <v>20</v>
      </c>
      <c r="X28" s="20">
        <f t="shared" si="3"/>
        <v>20</v>
      </c>
    </row>
    <row r="29" spans="1:24" ht="16">
      <c r="A29" s="1">
        <v>6</v>
      </c>
      <c r="B29" s="2" t="s">
        <v>60</v>
      </c>
      <c r="C29" s="1">
        <v>850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 t="str">
        <f t="shared" si="2"/>
        <v/>
      </c>
      <c r="O29" s="20"/>
      <c r="P29" s="20"/>
      <c r="Q29" s="20"/>
      <c r="R29" s="20"/>
      <c r="S29" s="20" t="str">
        <f t="shared" si="7"/>
        <v/>
      </c>
      <c r="T29" s="20"/>
      <c r="U29" s="20"/>
      <c r="V29" s="20"/>
      <c r="W29" s="20"/>
      <c r="X29" s="20" t="str">
        <f t="shared" si="3"/>
        <v/>
      </c>
    </row>
    <row r="30" spans="1:24" ht="16">
      <c r="A30" s="1">
        <v>7</v>
      </c>
      <c r="B30" s="2" t="s">
        <v>10</v>
      </c>
      <c r="C30" s="1">
        <v>600</v>
      </c>
      <c r="D30" s="20"/>
      <c r="E30" s="20"/>
      <c r="F30" s="20">
        <v>1.8</v>
      </c>
      <c r="G30" s="20"/>
      <c r="H30" s="20"/>
      <c r="I30" s="20"/>
      <c r="J30" s="20"/>
      <c r="K30" s="20"/>
      <c r="L30" s="20">
        <v>1.8</v>
      </c>
      <c r="M30" s="20"/>
      <c r="N30" s="20">
        <f t="shared" si="2"/>
        <v>1.8</v>
      </c>
      <c r="O30" s="20"/>
      <c r="P30" s="20"/>
      <c r="Q30" s="20">
        <v>1.2</v>
      </c>
      <c r="R30" s="20"/>
      <c r="S30" s="20">
        <f t="shared" si="7"/>
        <v>1.2</v>
      </c>
      <c r="T30" s="20"/>
      <c r="U30" s="20"/>
      <c r="V30" s="20">
        <v>1.2</v>
      </c>
      <c r="W30" s="20"/>
      <c r="X30" s="20">
        <f t="shared" si="3"/>
        <v>1.2</v>
      </c>
    </row>
    <row r="31" spans="1:24" ht="16">
      <c r="A31" s="1">
        <v>8</v>
      </c>
      <c r="B31" s="2" t="s">
        <v>11</v>
      </c>
      <c r="C31" s="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 t="str">
        <f t="shared" si="2"/>
        <v/>
      </c>
      <c r="O31" s="20"/>
      <c r="P31" s="20"/>
      <c r="Q31" s="20"/>
      <c r="R31" s="20"/>
      <c r="S31" s="20" t="str">
        <f t="shared" si="7"/>
        <v/>
      </c>
      <c r="T31" s="20"/>
      <c r="U31" s="20"/>
      <c r="V31" s="20"/>
      <c r="W31" s="20"/>
      <c r="X31" s="20" t="str">
        <f t="shared" si="3"/>
        <v/>
      </c>
    </row>
    <row r="32" spans="1:24" ht="16">
      <c r="A32" s="1">
        <v>9</v>
      </c>
      <c r="B32" s="2" t="s">
        <v>12</v>
      </c>
      <c r="C32" s="1">
        <v>400</v>
      </c>
      <c r="D32" s="20"/>
      <c r="E32" s="20"/>
      <c r="F32" s="20">
        <v>1</v>
      </c>
      <c r="G32" s="20"/>
      <c r="H32" s="20">
        <v>2</v>
      </c>
      <c r="I32" s="20"/>
      <c r="J32" s="20"/>
      <c r="K32" s="20"/>
      <c r="L32" s="20">
        <v>1</v>
      </c>
      <c r="M32" s="20"/>
      <c r="N32" s="20">
        <f t="shared" si="2"/>
        <v>1</v>
      </c>
      <c r="O32" s="20"/>
      <c r="P32" s="20"/>
      <c r="Q32" s="20">
        <v>1</v>
      </c>
      <c r="R32" s="20">
        <v>4</v>
      </c>
      <c r="S32" s="20">
        <f t="shared" si="7"/>
        <v>1</v>
      </c>
      <c r="T32" s="20"/>
      <c r="U32" s="20"/>
      <c r="V32" s="20">
        <v>1</v>
      </c>
      <c r="W32" s="20"/>
      <c r="X32" s="20">
        <f t="shared" si="3"/>
        <v>1</v>
      </c>
    </row>
    <row r="33" spans="1:24" ht="16">
      <c r="A33" s="1">
        <v>10</v>
      </c>
      <c r="B33" s="2" t="s">
        <v>13</v>
      </c>
      <c r="C33" s="1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 t="str">
        <f t="shared" si="2"/>
        <v/>
      </c>
      <c r="O33" s="20"/>
      <c r="P33" s="20"/>
      <c r="Q33" s="20"/>
      <c r="R33" s="20"/>
      <c r="S33" s="20" t="str">
        <f t="shared" si="7"/>
        <v/>
      </c>
      <c r="T33" s="20"/>
      <c r="U33" s="20"/>
      <c r="V33" s="20"/>
      <c r="W33" s="20"/>
      <c r="X33" s="20" t="str">
        <f t="shared" si="3"/>
        <v/>
      </c>
    </row>
    <row r="34" spans="1:24" ht="16">
      <c r="A34" s="1">
        <v>11</v>
      </c>
      <c r="B34" s="2" t="s">
        <v>14</v>
      </c>
      <c r="C34" s="1">
        <v>400</v>
      </c>
      <c r="D34" s="20"/>
      <c r="E34" s="20"/>
      <c r="F34" s="20">
        <v>1.6</v>
      </c>
      <c r="G34" s="20"/>
      <c r="H34" s="20"/>
      <c r="I34" s="20"/>
      <c r="J34" s="20"/>
      <c r="K34" s="20"/>
      <c r="L34" s="20">
        <v>1.2</v>
      </c>
      <c r="M34" s="20"/>
      <c r="N34" s="20">
        <f t="shared" si="2"/>
        <v>1.2</v>
      </c>
      <c r="O34" s="20"/>
      <c r="P34" s="20"/>
      <c r="Q34" s="20">
        <v>1.2</v>
      </c>
      <c r="R34" s="20">
        <v>4</v>
      </c>
      <c r="S34" s="20">
        <f t="shared" si="7"/>
        <v>1.2</v>
      </c>
      <c r="T34" s="20"/>
      <c r="U34" s="20"/>
      <c r="V34" s="20">
        <v>1.2</v>
      </c>
      <c r="W34" s="20"/>
      <c r="X34" s="20">
        <f t="shared" si="3"/>
        <v>1.2</v>
      </c>
    </row>
    <row r="35" spans="1:24" ht="16">
      <c r="A35" s="1">
        <v>12</v>
      </c>
      <c r="B35" s="2" t="s">
        <v>15</v>
      </c>
      <c r="C35" s="1">
        <v>300</v>
      </c>
      <c r="D35" s="20"/>
      <c r="E35" s="20">
        <v>6</v>
      </c>
      <c r="F35" s="20"/>
      <c r="G35" s="20"/>
      <c r="H35" s="20">
        <v>0.9</v>
      </c>
      <c r="I35" s="20"/>
      <c r="J35" s="20"/>
      <c r="K35" s="20">
        <v>6</v>
      </c>
      <c r="L35" s="20"/>
      <c r="M35" s="20"/>
      <c r="N35" s="20">
        <f t="shared" si="2"/>
        <v>6</v>
      </c>
      <c r="O35" s="20">
        <v>1.8</v>
      </c>
      <c r="P35" s="20"/>
      <c r="Q35" s="20"/>
      <c r="R35" s="20"/>
      <c r="S35" s="20">
        <f t="shared" si="7"/>
        <v>1.8</v>
      </c>
      <c r="T35" s="20">
        <v>1.5</v>
      </c>
      <c r="U35" s="20">
        <v>6</v>
      </c>
      <c r="V35" s="20"/>
      <c r="W35" s="20">
        <v>2</v>
      </c>
      <c r="X35" s="20">
        <f t="shared" si="3"/>
        <v>7.5</v>
      </c>
    </row>
    <row r="36" spans="1:24" ht="16">
      <c r="A36" s="1">
        <v>13</v>
      </c>
      <c r="B36" s="2" t="s">
        <v>42</v>
      </c>
      <c r="C36" s="1">
        <v>300</v>
      </c>
      <c r="D36" s="20"/>
      <c r="E36" s="20">
        <v>3</v>
      </c>
      <c r="F36" s="20">
        <v>2.4</v>
      </c>
      <c r="G36" s="20">
        <v>5</v>
      </c>
      <c r="H36" s="20"/>
      <c r="I36" s="20"/>
      <c r="J36" s="20"/>
      <c r="K36" s="20">
        <v>3</v>
      </c>
      <c r="L36" s="20">
        <v>2.4</v>
      </c>
      <c r="M36" s="20">
        <v>5</v>
      </c>
      <c r="N36" s="20">
        <f t="shared" si="2"/>
        <v>5.4</v>
      </c>
      <c r="O36" s="20"/>
      <c r="P36" s="20"/>
      <c r="Q36" s="20">
        <v>2.1</v>
      </c>
      <c r="R36" s="20">
        <v>3</v>
      </c>
      <c r="S36" s="20">
        <f t="shared" si="7"/>
        <v>2.1</v>
      </c>
      <c r="T36" s="20"/>
      <c r="U36" s="20">
        <v>4.5</v>
      </c>
      <c r="V36" s="20">
        <v>2.1</v>
      </c>
      <c r="W36" s="20">
        <v>2</v>
      </c>
      <c r="X36" s="20">
        <f t="shared" si="3"/>
        <v>6.6</v>
      </c>
    </row>
    <row r="37" spans="1:24" ht="16">
      <c r="A37" s="26">
        <v>14</v>
      </c>
      <c r="B37" s="2" t="s">
        <v>16</v>
      </c>
      <c r="C37" s="1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 t="str">
        <f t="shared" si="2"/>
        <v/>
      </c>
      <c r="O37" s="20"/>
      <c r="P37" s="20"/>
      <c r="Q37" s="20"/>
      <c r="R37" s="20"/>
      <c r="S37" s="20" t="str">
        <f t="shared" si="7"/>
        <v/>
      </c>
      <c r="T37" s="20"/>
      <c r="U37" s="20"/>
      <c r="V37" s="20"/>
      <c r="W37" s="20"/>
      <c r="X37" s="20" t="str">
        <f t="shared" si="3"/>
        <v/>
      </c>
    </row>
    <row r="38" spans="1:24" ht="16">
      <c r="A38" s="26"/>
      <c r="B38" s="2" t="s">
        <v>43</v>
      </c>
      <c r="C38" s="1">
        <v>500</v>
      </c>
      <c r="D38" s="20"/>
      <c r="E38" s="20"/>
      <c r="F38" s="20">
        <v>2.5</v>
      </c>
      <c r="G38" s="20"/>
      <c r="H38" s="20"/>
      <c r="I38" s="20"/>
      <c r="J38" s="20"/>
      <c r="K38" s="20"/>
      <c r="L38" s="20">
        <v>2</v>
      </c>
      <c r="M38" s="20"/>
      <c r="N38" s="20">
        <f t="shared" si="2"/>
        <v>2</v>
      </c>
      <c r="O38" s="20"/>
      <c r="P38" s="20"/>
      <c r="Q38" s="20">
        <v>2.5</v>
      </c>
      <c r="R38" s="20"/>
      <c r="S38" s="20">
        <f t="shared" si="7"/>
        <v>2.5</v>
      </c>
      <c r="T38" s="20"/>
      <c r="U38" s="20"/>
      <c r="V38" s="20">
        <v>3</v>
      </c>
      <c r="W38" s="20"/>
      <c r="X38" s="20">
        <f t="shared" si="3"/>
        <v>3</v>
      </c>
    </row>
    <row r="39" spans="1:24" ht="16">
      <c r="A39" s="26"/>
      <c r="B39" s="2" t="s">
        <v>44</v>
      </c>
      <c r="C39" s="1">
        <v>500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 t="str">
        <f t="shared" si="2"/>
        <v/>
      </c>
      <c r="O39" s="20"/>
      <c r="P39" s="20"/>
      <c r="Q39" s="20"/>
      <c r="R39" s="20"/>
      <c r="S39" s="20" t="str">
        <f t="shared" si="7"/>
        <v/>
      </c>
      <c r="T39" s="20"/>
      <c r="U39" s="20"/>
      <c r="V39" s="20"/>
      <c r="W39" s="20"/>
      <c r="X39" s="20" t="str">
        <f t="shared" si="3"/>
        <v/>
      </c>
    </row>
    <row r="40" spans="1:24" ht="16">
      <c r="A40" s="26">
        <v>15</v>
      </c>
      <c r="B40" s="2" t="s">
        <v>17</v>
      </c>
      <c r="C40" s="1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 t="str">
        <f t="shared" si="2"/>
        <v/>
      </c>
      <c r="O40" s="20"/>
      <c r="P40" s="20"/>
      <c r="Q40" s="20"/>
      <c r="R40" s="20"/>
      <c r="S40" s="20" t="str">
        <f t="shared" si="7"/>
        <v/>
      </c>
      <c r="T40" s="20"/>
      <c r="U40" s="20"/>
      <c r="V40" s="20"/>
      <c r="W40" s="20"/>
      <c r="X40" s="20" t="str">
        <f t="shared" si="3"/>
        <v/>
      </c>
    </row>
    <row r="41" spans="1:24" ht="16">
      <c r="A41" s="26"/>
      <c r="B41" s="2" t="s">
        <v>47</v>
      </c>
      <c r="C41" s="1">
        <v>350</v>
      </c>
      <c r="D41" s="20"/>
      <c r="E41" s="20">
        <v>7</v>
      </c>
      <c r="F41" s="20">
        <v>1.75</v>
      </c>
      <c r="G41" s="20"/>
      <c r="H41" s="20">
        <f>4*0.35</f>
        <v>1.4</v>
      </c>
      <c r="I41" s="20"/>
      <c r="J41" s="20"/>
      <c r="K41" s="20">
        <f>20*0.35</f>
        <v>7</v>
      </c>
      <c r="L41" s="20">
        <v>1.4</v>
      </c>
      <c r="M41" s="20"/>
      <c r="N41" s="20">
        <f t="shared" si="2"/>
        <v>8.4</v>
      </c>
      <c r="O41" s="20"/>
      <c r="P41" s="20"/>
      <c r="Q41" s="20">
        <v>1.4</v>
      </c>
      <c r="R41" s="20">
        <v>3.5</v>
      </c>
      <c r="S41" s="20">
        <f t="shared" si="7"/>
        <v>1.4</v>
      </c>
      <c r="T41" s="20"/>
      <c r="U41" s="20">
        <f>15*0.35</f>
        <v>5.25</v>
      </c>
      <c r="V41" s="20">
        <v>1.75</v>
      </c>
      <c r="W41" s="20">
        <v>5</v>
      </c>
      <c r="X41" s="20">
        <f t="shared" si="3"/>
        <v>7</v>
      </c>
    </row>
    <row r="42" spans="1:24" ht="16">
      <c r="A42" s="26"/>
      <c r="B42" s="2" t="s">
        <v>48</v>
      </c>
      <c r="C42" s="1">
        <v>500</v>
      </c>
      <c r="D42" s="20"/>
      <c r="E42" s="20"/>
      <c r="F42" s="20">
        <v>3</v>
      </c>
      <c r="G42" s="20"/>
      <c r="H42" s="20"/>
      <c r="I42" s="20"/>
      <c r="J42" s="20"/>
      <c r="K42" s="20"/>
      <c r="L42" s="20">
        <v>2.5</v>
      </c>
      <c r="M42" s="20"/>
      <c r="N42" s="20">
        <f t="shared" si="2"/>
        <v>2.5</v>
      </c>
      <c r="O42" s="20"/>
      <c r="P42" s="20"/>
      <c r="Q42" s="20">
        <v>2.5</v>
      </c>
      <c r="R42" s="20"/>
      <c r="S42" s="20">
        <f t="shared" si="7"/>
        <v>2.5</v>
      </c>
      <c r="T42" s="20"/>
      <c r="U42" s="20"/>
      <c r="V42" s="20">
        <v>2.5</v>
      </c>
      <c r="W42" s="20"/>
      <c r="X42" s="20">
        <f t="shared" si="3"/>
        <v>2.5</v>
      </c>
    </row>
    <row r="43" spans="1:24" ht="16">
      <c r="A43" s="1">
        <v>16</v>
      </c>
      <c r="B43" s="2" t="s">
        <v>18</v>
      </c>
      <c r="C43" s="1">
        <v>350</v>
      </c>
      <c r="D43" s="20"/>
      <c r="E43" s="20">
        <v>4</v>
      </c>
      <c r="F43" s="20"/>
      <c r="G43" s="20"/>
      <c r="H43" s="20">
        <v>1.4</v>
      </c>
      <c r="I43" s="20"/>
      <c r="J43" s="20"/>
      <c r="K43" s="20">
        <v>3.5</v>
      </c>
      <c r="L43" s="20"/>
      <c r="M43" s="20"/>
      <c r="N43" s="20">
        <f t="shared" si="2"/>
        <v>3.5</v>
      </c>
      <c r="O43" s="20"/>
      <c r="P43" s="20"/>
      <c r="Q43" s="20">
        <v>1.05</v>
      </c>
      <c r="R43" s="20"/>
      <c r="S43" s="20">
        <f t="shared" si="7"/>
        <v>1.05</v>
      </c>
      <c r="T43" s="20"/>
      <c r="U43" s="20">
        <f>5*0.35</f>
        <v>1.75</v>
      </c>
      <c r="V43" s="20">
        <v>0.7</v>
      </c>
      <c r="W43" s="20"/>
      <c r="X43" s="20">
        <f t="shared" si="3"/>
        <v>2.4500000000000002</v>
      </c>
    </row>
    <row r="44" spans="1:24" ht="16">
      <c r="A44" s="1">
        <v>17</v>
      </c>
      <c r="B44" s="2" t="s">
        <v>19</v>
      </c>
      <c r="C44" s="1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 t="str">
        <f t="shared" ref="N44:N67" si="8">IF(SUM(L44+K44+J44)=0,"",SUM(J44+K44+L44))</f>
        <v/>
      </c>
      <c r="O44" s="20"/>
      <c r="P44" s="20"/>
      <c r="Q44" s="20"/>
      <c r="R44" s="20"/>
      <c r="S44" s="20" t="str">
        <f t="shared" ref="S44:S67" si="9">IF(SUM(Q44+P44+O44)=0,"",SUM(O44+P44+Q44))</f>
        <v/>
      </c>
      <c r="T44" s="20"/>
      <c r="U44" s="20"/>
      <c r="V44" s="20"/>
      <c r="W44" s="20"/>
      <c r="X44" s="20" t="str">
        <f t="shared" ref="X44:X67" si="10">IF(SUM(V44+U44+T44)=0,"",SUM(T44+U44+V44))</f>
        <v/>
      </c>
    </row>
    <row r="45" spans="1:24" ht="16">
      <c r="A45" s="1">
        <v>18</v>
      </c>
      <c r="B45" s="2" t="s">
        <v>46</v>
      </c>
      <c r="C45" s="1">
        <v>300</v>
      </c>
      <c r="D45" s="20"/>
      <c r="E45" s="20"/>
      <c r="F45" s="20">
        <v>1.2</v>
      </c>
      <c r="G45" s="20"/>
      <c r="H45" s="20">
        <v>1.2</v>
      </c>
      <c r="I45" s="20"/>
      <c r="J45" s="20"/>
      <c r="K45" s="20"/>
      <c r="L45" s="20">
        <v>0.9</v>
      </c>
      <c r="M45" s="20"/>
      <c r="N45" s="20">
        <f t="shared" si="8"/>
        <v>0.9</v>
      </c>
      <c r="O45" s="20"/>
      <c r="P45" s="20"/>
      <c r="Q45" s="20">
        <v>0.9</v>
      </c>
      <c r="R45" s="20">
        <v>3</v>
      </c>
      <c r="S45" s="20">
        <f t="shared" si="9"/>
        <v>0.9</v>
      </c>
      <c r="T45" s="20"/>
      <c r="U45" s="20"/>
      <c r="V45" s="20">
        <v>0.9</v>
      </c>
      <c r="W45" s="20"/>
      <c r="X45" s="20">
        <f t="shared" si="10"/>
        <v>0.9</v>
      </c>
    </row>
    <row r="46" spans="1:24" ht="16">
      <c r="A46" s="26">
        <v>19</v>
      </c>
      <c r="B46" s="2" t="s">
        <v>20</v>
      </c>
      <c r="C46" s="1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 t="str">
        <f t="shared" si="8"/>
        <v/>
      </c>
      <c r="O46" s="20"/>
      <c r="P46" s="20"/>
      <c r="Q46" s="20"/>
      <c r="R46" s="20"/>
      <c r="S46" s="20" t="str">
        <f t="shared" si="9"/>
        <v/>
      </c>
      <c r="T46" s="20"/>
      <c r="U46" s="20"/>
      <c r="V46" s="20"/>
      <c r="W46" s="20"/>
      <c r="X46" s="20" t="str">
        <f t="shared" si="10"/>
        <v/>
      </c>
    </row>
    <row r="47" spans="1:24" ht="16">
      <c r="A47" s="26"/>
      <c r="B47" s="2" t="s">
        <v>49</v>
      </c>
      <c r="C47" s="1">
        <v>800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 t="str">
        <f t="shared" si="8"/>
        <v/>
      </c>
      <c r="O47" s="20"/>
      <c r="P47" s="20"/>
      <c r="Q47" s="20">
        <v>1.6</v>
      </c>
      <c r="R47" s="20"/>
      <c r="S47" s="20">
        <f t="shared" si="9"/>
        <v>1.6</v>
      </c>
      <c r="T47" s="20"/>
      <c r="U47" s="20"/>
      <c r="V47" s="20">
        <v>1.6</v>
      </c>
      <c r="W47" s="20"/>
      <c r="X47" s="20">
        <f t="shared" si="10"/>
        <v>1.6</v>
      </c>
    </row>
    <row r="48" spans="1:24" ht="16">
      <c r="A48" s="26"/>
      <c r="B48" s="2" t="s">
        <v>50</v>
      </c>
      <c r="C48" s="1">
        <v>500</v>
      </c>
      <c r="D48" s="20"/>
      <c r="E48" s="20"/>
      <c r="F48" s="20">
        <v>4</v>
      </c>
      <c r="G48" s="20"/>
      <c r="H48" s="20"/>
      <c r="I48" s="20"/>
      <c r="J48" s="20"/>
      <c r="K48" s="20"/>
      <c r="L48" s="20">
        <v>3.5</v>
      </c>
      <c r="M48" s="20"/>
      <c r="N48" s="20">
        <f t="shared" si="8"/>
        <v>3.5</v>
      </c>
      <c r="O48" s="20"/>
      <c r="P48" s="20"/>
      <c r="Q48" s="20">
        <v>3.5</v>
      </c>
      <c r="R48" s="20"/>
      <c r="S48" s="20">
        <f t="shared" si="9"/>
        <v>3.5</v>
      </c>
      <c r="T48" s="20"/>
      <c r="U48" s="20"/>
      <c r="V48" s="20">
        <v>3</v>
      </c>
      <c r="W48" s="20"/>
      <c r="X48" s="20">
        <f t="shared" si="10"/>
        <v>3</v>
      </c>
    </row>
    <row r="49" spans="1:24" ht="16">
      <c r="A49" s="26"/>
      <c r="B49" s="2" t="s">
        <v>68</v>
      </c>
      <c r="C49" s="1"/>
      <c r="D49" s="20"/>
      <c r="E49" s="20"/>
      <c r="F49" s="20">
        <v>2</v>
      </c>
      <c r="G49" s="20"/>
      <c r="H49" s="20"/>
      <c r="I49" s="20"/>
      <c r="J49" s="20"/>
      <c r="K49" s="20"/>
      <c r="L49" s="20">
        <v>2</v>
      </c>
      <c r="M49" s="20"/>
      <c r="N49" s="20">
        <f t="shared" si="8"/>
        <v>2</v>
      </c>
      <c r="O49" s="20"/>
      <c r="P49" s="20"/>
      <c r="Q49" s="20">
        <v>2</v>
      </c>
      <c r="R49" s="20"/>
      <c r="S49" s="20">
        <f t="shared" si="9"/>
        <v>2</v>
      </c>
      <c r="T49" s="20"/>
      <c r="U49" s="20"/>
      <c r="V49" s="20"/>
      <c r="W49" s="20"/>
      <c r="X49" s="20" t="str">
        <f t="shared" si="10"/>
        <v/>
      </c>
    </row>
    <row r="50" spans="1:24" ht="16">
      <c r="A50" s="1">
        <v>20</v>
      </c>
      <c r="B50" s="2" t="s">
        <v>21</v>
      </c>
      <c r="C50" s="1">
        <v>250</v>
      </c>
      <c r="D50" s="20"/>
      <c r="E50" s="20"/>
      <c r="F50" s="20">
        <v>2.4</v>
      </c>
      <c r="G50" s="20"/>
      <c r="H50" s="20"/>
      <c r="I50" s="20"/>
      <c r="J50" s="20"/>
      <c r="K50" s="20"/>
      <c r="L50" s="20">
        <v>1.5</v>
      </c>
      <c r="M50" s="20"/>
      <c r="N50" s="20">
        <f t="shared" si="8"/>
        <v>1.5</v>
      </c>
      <c r="O50" s="20"/>
      <c r="P50" s="20"/>
      <c r="Q50" s="20">
        <v>1.8</v>
      </c>
      <c r="R50" s="20"/>
      <c r="S50" s="20">
        <f t="shared" si="9"/>
        <v>1.8</v>
      </c>
      <c r="T50" s="20"/>
      <c r="U50" s="20"/>
      <c r="V50" s="20">
        <v>2.1</v>
      </c>
      <c r="W50" s="20"/>
      <c r="X50" s="20">
        <f t="shared" si="10"/>
        <v>2.1</v>
      </c>
    </row>
    <row r="51" spans="1:24" ht="16">
      <c r="A51" s="1">
        <v>21</v>
      </c>
      <c r="B51" s="2" t="s">
        <v>22</v>
      </c>
      <c r="C51" s="1">
        <v>300</v>
      </c>
      <c r="D51" s="20">
        <v>4.5</v>
      </c>
      <c r="E51" s="20">
        <v>6</v>
      </c>
      <c r="F51" s="20">
        <v>0.6</v>
      </c>
      <c r="G51" s="20">
        <v>3</v>
      </c>
      <c r="H51" s="20"/>
      <c r="I51" s="20"/>
      <c r="J51" s="20"/>
      <c r="K51" s="20">
        <v>4.5</v>
      </c>
      <c r="L51" s="20">
        <v>0.6</v>
      </c>
      <c r="M51" s="20">
        <v>3</v>
      </c>
      <c r="N51" s="20">
        <f t="shared" si="8"/>
        <v>5.0999999999999996</v>
      </c>
      <c r="O51" s="20"/>
      <c r="P51" s="20"/>
      <c r="Q51" s="20">
        <v>0.6</v>
      </c>
      <c r="R51" s="20">
        <v>3</v>
      </c>
      <c r="S51" s="20">
        <f t="shared" si="9"/>
        <v>0.6</v>
      </c>
      <c r="T51" s="20"/>
      <c r="U51" s="20"/>
      <c r="V51" s="20">
        <v>0.6</v>
      </c>
      <c r="W51" s="20">
        <v>3</v>
      </c>
      <c r="X51" s="20">
        <f t="shared" si="10"/>
        <v>0.6</v>
      </c>
    </row>
    <row r="52" spans="1:24" ht="16">
      <c r="A52" s="1">
        <v>22</v>
      </c>
      <c r="B52" s="2" t="s">
        <v>23</v>
      </c>
      <c r="C52" s="1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 t="str">
        <f t="shared" si="8"/>
        <v/>
      </c>
      <c r="O52" s="20"/>
      <c r="P52" s="20"/>
      <c r="Q52" s="20"/>
      <c r="R52" s="20"/>
      <c r="S52" s="20" t="str">
        <f t="shared" si="9"/>
        <v/>
      </c>
      <c r="T52" s="20"/>
      <c r="U52" s="20"/>
      <c r="V52" s="20"/>
      <c r="W52" s="20"/>
      <c r="X52" s="20" t="str">
        <f t="shared" si="10"/>
        <v/>
      </c>
    </row>
    <row r="53" spans="1:24" ht="16">
      <c r="A53" s="1">
        <v>23</v>
      </c>
      <c r="B53" s="2" t="s">
        <v>24</v>
      </c>
      <c r="C53" s="1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 t="str">
        <f t="shared" si="8"/>
        <v/>
      </c>
      <c r="O53" s="20"/>
      <c r="P53" s="20"/>
      <c r="Q53" s="20"/>
      <c r="R53" s="20"/>
      <c r="S53" s="20" t="str">
        <f t="shared" si="9"/>
        <v/>
      </c>
      <c r="T53" s="20"/>
      <c r="U53" s="20"/>
      <c r="V53" s="20"/>
      <c r="W53" s="20"/>
      <c r="X53" s="20" t="str">
        <f t="shared" si="10"/>
        <v/>
      </c>
    </row>
    <row r="54" spans="1:24" ht="16">
      <c r="A54" s="1">
        <v>24</v>
      </c>
      <c r="B54" s="2" t="s">
        <v>25</v>
      </c>
      <c r="C54" s="1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 t="str">
        <f t="shared" si="8"/>
        <v/>
      </c>
      <c r="O54" s="20"/>
      <c r="P54" s="20"/>
      <c r="Q54" s="20"/>
      <c r="R54" s="20"/>
      <c r="S54" s="20" t="str">
        <f t="shared" si="9"/>
        <v/>
      </c>
      <c r="T54" s="20"/>
      <c r="U54" s="20"/>
      <c r="V54" s="20"/>
      <c r="W54" s="20"/>
      <c r="X54" s="20" t="str">
        <f t="shared" si="10"/>
        <v/>
      </c>
    </row>
    <row r="55" spans="1:24" ht="16">
      <c r="A55" s="1">
        <v>25</v>
      </c>
      <c r="B55" s="2" t="s">
        <v>26</v>
      </c>
      <c r="C55" s="1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 t="str">
        <f t="shared" si="8"/>
        <v/>
      </c>
      <c r="O55" s="20"/>
      <c r="P55" s="20"/>
      <c r="Q55" s="20"/>
      <c r="R55" s="20"/>
      <c r="S55" s="20" t="str">
        <f t="shared" si="9"/>
        <v/>
      </c>
      <c r="T55" s="20"/>
      <c r="U55" s="20"/>
      <c r="V55" s="20"/>
      <c r="W55" s="20"/>
      <c r="X55" s="20" t="str">
        <f t="shared" si="10"/>
        <v/>
      </c>
    </row>
    <row r="56" spans="1:24" ht="16">
      <c r="A56" s="26">
        <v>26</v>
      </c>
      <c r="B56" s="2" t="s">
        <v>27</v>
      </c>
      <c r="C56" s="1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 t="str">
        <f t="shared" si="8"/>
        <v/>
      </c>
      <c r="O56" s="20"/>
      <c r="P56" s="20"/>
      <c r="Q56" s="20"/>
      <c r="R56" s="20"/>
      <c r="S56" s="20" t="str">
        <f t="shared" si="9"/>
        <v/>
      </c>
      <c r="T56" s="20"/>
      <c r="U56" s="20"/>
      <c r="V56" s="20"/>
      <c r="W56" s="20"/>
      <c r="X56" s="20" t="str">
        <f t="shared" si="10"/>
        <v/>
      </c>
    </row>
    <row r="57" spans="1:24" ht="16">
      <c r="A57" s="26"/>
      <c r="B57" s="2" t="s">
        <v>52</v>
      </c>
      <c r="C57" s="1">
        <v>100</v>
      </c>
      <c r="D57" s="20"/>
      <c r="E57" s="20"/>
      <c r="F57" s="20">
        <v>0.2</v>
      </c>
      <c r="G57" s="20"/>
      <c r="H57" s="20"/>
      <c r="I57" s="20"/>
      <c r="J57" s="20"/>
      <c r="K57" s="20"/>
      <c r="L57" s="20">
        <v>0.2</v>
      </c>
      <c r="M57" s="20"/>
      <c r="N57" s="20">
        <f t="shared" si="8"/>
        <v>0.2</v>
      </c>
      <c r="O57" s="20"/>
      <c r="P57" s="20"/>
      <c r="Q57" s="20">
        <v>0.2</v>
      </c>
      <c r="R57" s="20"/>
      <c r="S57" s="20">
        <f t="shared" si="9"/>
        <v>0.2</v>
      </c>
      <c r="T57" s="20"/>
      <c r="U57" s="20"/>
      <c r="V57" s="20">
        <v>0.2</v>
      </c>
      <c r="W57" s="20"/>
      <c r="X57" s="20">
        <f t="shared" si="10"/>
        <v>0.2</v>
      </c>
    </row>
    <row r="58" spans="1:24" ht="16">
      <c r="A58" s="26"/>
      <c r="B58" s="2" t="s">
        <v>53</v>
      </c>
      <c r="C58" s="1">
        <v>250</v>
      </c>
      <c r="D58" s="20"/>
      <c r="E58" s="20"/>
      <c r="F58" s="20">
        <v>0.75</v>
      </c>
      <c r="G58" s="20"/>
      <c r="H58" s="20"/>
      <c r="I58" s="20"/>
      <c r="J58" s="20"/>
      <c r="K58" s="20"/>
      <c r="L58" s="20">
        <v>0.75</v>
      </c>
      <c r="M58" s="20"/>
      <c r="N58" s="20">
        <f t="shared" si="8"/>
        <v>0.75</v>
      </c>
      <c r="O58" s="20"/>
      <c r="P58" s="20"/>
      <c r="Q58" s="20">
        <v>0.75</v>
      </c>
      <c r="R58" s="20"/>
      <c r="S58" s="20">
        <f t="shared" si="9"/>
        <v>0.75</v>
      </c>
      <c r="T58" s="20"/>
      <c r="U58" s="20"/>
      <c r="V58" s="20">
        <v>0.75</v>
      </c>
      <c r="W58" s="20"/>
      <c r="X58" s="20">
        <f t="shared" si="10"/>
        <v>0.75</v>
      </c>
    </row>
    <row r="59" spans="1:24" ht="16">
      <c r="A59" s="1">
        <v>27</v>
      </c>
      <c r="B59" s="2" t="s">
        <v>51</v>
      </c>
      <c r="C59" s="1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 t="str">
        <f t="shared" si="8"/>
        <v/>
      </c>
      <c r="O59" s="20"/>
      <c r="P59" s="20"/>
      <c r="Q59" s="20"/>
      <c r="R59" s="20"/>
      <c r="S59" s="20" t="str">
        <f t="shared" si="9"/>
        <v/>
      </c>
      <c r="T59" s="20"/>
      <c r="U59" s="20"/>
      <c r="V59" s="20"/>
      <c r="W59" s="20"/>
      <c r="X59" s="20" t="str">
        <f t="shared" si="10"/>
        <v/>
      </c>
    </row>
    <row r="60" spans="1:24" ht="16">
      <c r="A60" s="1">
        <v>28</v>
      </c>
      <c r="B60" s="2" t="s">
        <v>28</v>
      </c>
      <c r="C60" s="1">
        <v>350</v>
      </c>
      <c r="D60" s="20"/>
      <c r="E60" s="20"/>
      <c r="F60" s="20"/>
      <c r="G60" s="20"/>
      <c r="H60" s="20"/>
      <c r="I60" s="20"/>
      <c r="J60" s="20"/>
      <c r="K60" s="20"/>
      <c r="L60" s="20">
        <v>0.7</v>
      </c>
      <c r="M60" s="20"/>
      <c r="N60" s="20">
        <f t="shared" si="8"/>
        <v>0.7</v>
      </c>
      <c r="O60" s="20"/>
      <c r="P60" s="20"/>
      <c r="Q60" s="20">
        <v>1.05</v>
      </c>
      <c r="R60" s="20"/>
      <c r="S60" s="20">
        <f t="shared" si="9"/>
        <v>1.05</v>
      </c>
      <c r="T60" s="20"/>
      <c r="U60" s="20"/>
      <c r="V60" s="20">
        <v>0.7</v>
      </c>
      <c r="W60" s="20"/>
      <c r="X60" s="20">
        <f t="shared" si="10"/>
        <v>0.7</v>
      </c>
    </row>
    <row r="61" spans="1:24" ht="16">
      <c r="A61" s="1">
        <v>29</v>
      </c>
      <c r="B61" s="2" t="s">
        <v>29</v>
      </c>
      <c r="C61" s="1">
        <v>300</v>
      </c>
      <c r="D61" s="20"/>
      <c r="E61" s="20"/>
      <c r="F61" s="20">
        <v>0.6</v>
      </c>
      <c r="G61" s="20"/>
      <c r="H61" s="20"/>
      <c r="I61" s="20"/>
      <c r="J61" s="20"/>
      <c r="K61" s="20"/>
      <c r="L61" s="20">
        <v>0.6</v>
      </c>
      <c r="M61" s="20"/>
      <c r="N61" s="20">
        <f t="shared" si="8"/>
        <v>0.6</v>
      </c>
      <c r="O61" s="20"/>
      <c r="P61" s="20"/>
      <c r="Q61" s="20">
        <v>0.6</v>
      </c>
      <c r="R61" s="20"/>
      <c r="S61" s="20">
        <f t="shared" si="9"/>
        <v>0.6</v>
      </c>
      <c r="T61" s="20"/>
      <c r="U61" s="20"/>
      <c r="V61" s="20">
        <v>0.3</v>
      </c>
      <c r="W61" s="20"/>
      <c r="X61" s="20">
        <f t="shared" si="10"/>
        <v>0.3</v>
      </c>
    </row>
    <row r="62" spans="1:24" ht="16">
      <c r="A62" s="1">
        <v>30</v>
      </c>
      <c r="B62" s="2" t="s">
        <v>30</v>
      </c>
      <c r="C62" s="1">
        <v>500</v>
      </c>
      <c r="D62" s="20"/>
      <c r="E62" s="20"/>
      <c r="F62" s="20">
        <v>4</v>
      </c>
      <c r="G62" s="20"/>
      <c r="H62" s="20"/>
      <c r="I62" s="20"/>
      <c r="J62" s="20"/>
      <c r="K62" s="20"/>
      <c r="L62" s="20">
        <v>2.5</v>
      </c>
      <c r="M62" s="20"/>
      <c r="N62" s="20">
        <f t="shared" si="8"/>
        <v>2.5</v>
      </c>
      <c r="O62" s="20"/>
      <c r="P62" s="20"/>
      <c r="Q62" s="20">
        <v>2.5</v>
      </c>
      <c r="R62" s="20"/>
      <c r="S62" s="20">
        <f t="shared" si="9"/>
        <v>2.5</v>
      </c>
      <c r="T62" s="20"/>
      <c r="U62" s="20"/>
      <c r="V62" s="20">
        <v>2</v>
      </c>
      <c r="W62" s="20"/>
      <c r="X62" s="20">
        <f t="shared" si="10"/>
        <v>2</v>
      </c>
    </row>
    <row r="63" spans="1:24" ht="16">
      <c r="A63" s="1">
        <v>31</v>
      </c>
      <c r="B63" s="2" t="s">
        <v>31</v>
      </c>
      <c r="C63" s="1">
        <v>200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 t="str">
        <f t="shared" si="8"/>
        <v/>
      </c>
      <c r="O63" s="20"/>
      <c r="P63" s="20"/>
      <c r="Q63" s="20"/>
      <c r="R63" s="20"/>
      <c r="S63" s="20" t="str">
        <f t="shared" si="9"/>
        <v/>
      </c>
      <c r="T63" s="20"/>
      <c r="U63" s="20"/>
      <c r="V63" s="20"/>
      <c r="W63" s="20"/>
      <c r="X63" s="20" t="str">
        <f t="shared" si="10"/>
        <v/>
      </c>
    </row>
    <row r="64" spans="1:24" ht="16">
      <c r="A64" s="1">
        <v>32</v>
      </c>
      <c r="B64" s="2" t="s">
        <v>32</v>
      </c>
      <c r="C64" s="1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 t="str">
        <f t="shared" si="8"/>
        <v/>
      </c>
      <c r="O64" s="20"/>
      <c r="P64" s="20"/>
      <c r="Q64" s="20"/>
      <c r="R64" s="20"/>
      <c r="S64" s="20" t="str">
        <f t="shared" si="9"/>
        <v/>
      </c>
      <c r="T64" s="20"/>
      <c r="U64" s="20"/>
      <c r="V64" s="20"/>
      <c r="W64" s="20"/>
      <c r="X64" s="20" t="str">
        <f t="shared" si="10"/>
        <v/>
      </c>
    </row>
    <row r="65" spans="1:24" ht="16">
      <c r="A65" s="1">
        <v>33</v>
      </c>
      <c r="B65" s="2" t="s">
        <v>33</v>
      </c>
      <c r="C65" s="1">
        <v>600</v>
      </c>
      <c r="D65" s="20"/>
      <c r="E65" s="20"/>
      <c r="F65" s="20">
        <v>3</v>
      </c>
      <c r="G65" s="20"/>
      <c r="H65" s="20"/>
      <c r="I65" s="20"/>
      <c r="J65" s="20"/>
      <c r="K65" s="20"/>
      <c r="L65" s="20">
        <v>3</v>
      </c>
      <c r="M65" s="20"/>
      <c r="N65" s="20">
        <f t="shared" si="8"/>
        <v>3</v>
      </c>
      <c r="O65" s="20"/>
      <c r="P65" s="20"/>
      <c r="Q65" s="20">
        <v>3</v>
      </c>
      <c r="R65" s="20"/>
      <c r="S65" s="20">
        <f t="shared" si="9"/>
        <v>3</v>
      </c>
      <c r="T65" s="20"/>
      <c r="U65" s="20"/>
      <c r="V65" s="20">
        <v>3.6</v>
      </c>
      <c r="W65" s="20"/>
      <c r="X65" s="20">
        <f t="shared" si="10"/>
        <v>3.6</v>
      </c>
    </row>
    <row r="66" spans="1:24" ht="16">
      <c r="A66" s="1">
        <v>34</v>
      </c>
      <c r="B66" s="2" t="s">
        <v>65</v>
      </c>
      <c r="C66" s="3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 t="str">
        <f t="shared" si="8"/>
        <v/>
      </c>
      <c r="O66" s="20"/>
      <c r="P66" s="20"/>
      <c r="Q66" s="20"/>
      <c r="R66" s="20"/>
      <c r="S66" s="20" t="str">
        <f t="shared" si="9"/>
        <v/>
      </c>
      <c r="T66" s="20"/>
      <c r="U66" s="20"/>
      <c r="V66" s="20"/>
      <c r="W66" s="20"/>
      <c r="X66" s="20" t="str">
        <f t="shared" si="10"/>
        <v/>
      </c>
    </row>
    <row r="67" spans="1:24" ht="16">
      <c r="A67" s="1">
        <v>35</v>
      </c>
      <c r="B67" s="2" t="s">
        <v>67</v>
      </c>
      <c r="C67" s="3"/>
      <c r="D67" s="20"/>
      <c r="E67" s="20"/>
      <c r="F67" s="20">
        <v>4</v>
      </c>
      <c r="G67" s="20"/>
      <c r="H67" s="20"/>
      <c r="I67" s="20"/>
      <c r="J67" s="20"/>
      <c r="K67" s="20"/>
      <c r="L67" s="20">
        <v>3</v>
      </c>
      <c r="M67" s="20"/>
      <c r="N67" s="20">
        <f t="shared" si="8"/>
        <v>3</v>
      </c>
      <c r="O67" s="20"/>
      <c r="P67" s="20"/>
      <c r="Q67" s="20">
        <v>3</v>
      </c>
      <c r="R67" s="20"/>
      <c r="S67" s="20">
        <f t="shared" si="9"/>
        <v>3</v>
      </c>
      <c r="T67" s="20"/>
      <c r="U67" s="20"/>
      <c r="V67" s="20">
        <v>2.5</v>
      </c>
      <c r="W67" s="20"/>
      <c r="X67" s="20">
        <f t="shared" si="10"/>
        <v>2.5</v>
      </c>
    </row>
    <row r="68" spans="1:24" ht="16">
      <c r="A68" s="3"/>
      <c r="B68" s="3"/>
      <c r="C68" s="3"/>
      <c r="D68" s="22" t="s">
        <v>2</v>
      </c>
      <c r="E68" s="22"/>
      <c r="F68" s="22"/>
      <c r="G68" s="11"/>
      <c r="H68" s="11"/>
      <c r="I68" s="7"/>
      <c r="J68" s="22" t="s">
        <v>2</v>
      </c>
      <c r="K68" s="22"/>
      <c r="L68" s="22"/>
      <c r="M68" s="11"/>
      <c r="N68" s="7">
        <f>SUM(N6:N67)</f>
        <v>101.22</v>
      </c>
      <c r="O68" s="22" t="s">
        <v>2</v>
      </c>
      <c r="P68" s="22"/>
      <c r="Q68" s="22"/>
      <c r="R68" s="11"/>
      <c r="S68" s="7">
        <f ca="1">SUM(S6:S67)</f>
        <v>97.969999999999985</v>
      </c>
      <c r="T68" s="22" t="s">
        <v>2</v>
      </c>
      <c r="U68" s="22"/>
      <c r="V68" s="22"/>
      <c r="W68" s="11"/>
      <c r="X68" s="7">
        <f>SUM(X6:X67)</f>
        <v>154.74999999999997</v>
      </c>
    </row>
    <row r="71" spans="1:24">
      <c r="B71" s="15"/>
      <c r="C71" s="16"/>
      <c r="D71" s="15"/>
      <c r="E71" s="17"/>
    </row>
    <row r="72" spans="1:24">
      <c r="B72" s="15"/>
      <c r="C72" s="16"/>
      <c r="D72" s="15"/>
      <c r="E72" s="17"/>
    </row>
    <row r="73" spans="1:24">
      <c r="B73" s="15"/>
      <c r="C73" s="16"/>
      <c r="D73" s="15"/>
      <c r="E73" s="17"/>
    </row>
    <row r="74" spans="1:24">
      <c r="B74" s="15"/>
      <c r="C74" s="16"/>
      <c r="D74" s="15"/>
      <c r="E74" s="17"/>
    </row>
    <row r="75" spans="1:24">
      <c r="B75" s="15"/>
      <c r="C75" s="16"/>
      <c r="D75" s="15"/>
      <c r="E75" s="17"/>
    </row>
    <row r="76" spans="1:24">
      <c r="B76" s="15"/>
      <c r="C76" s="16"/>
      <c r="D76" s="15"/>
      <c r="E76" s="17"/>
    </row>
    <row r="77" spans="1:24">
      <c r="B77" s="15"/>
      <c r="C77" s="16"/>
      <c r="D77" s="15"/>
      <c r="E77" s="17"/>
    </row>
    <row r="78" spans="1:24">
      <c r="B78" s="15"/>
      <c r="C78" s="17"/>
      <c r="D78" s="15"/>
      <c r="E78" s="17"/>
    </row>
    <row r="79" spans="1:24">
      <c r="B79" s="15"/>
      <c r="C79" s="17"/>
      <c r="D79" s="15"/>
      <c r="E79" s="17"/>
    </row>
    <row r="80" spans="1:24">
      <c r="B80" s="15"/>
      <c r="C80" s="17"/>
      <c r="D80" s="15"/>
      <c r="E80" s="17"/>
    </row>
    <row r="81" spans="2:5">
      <c r="B81" s="15"/>
      <c r="C81" s="17"/>
      <c r="D81" s="15"/>
      <c r="E81" s="17"/>
    </row>
    <row r="82" spans="2:5">
      <c r="B82" s="15"/>
      <c r="C82" s="17"/>
      <c r="D82" s="15"/>
      <c r="E82" s="17"/>
    </row>
    <row r="83" spans="2:5">
      <c r="B83" s="15"/>
      <c r="C83" s="17"/>
      <c r="D83" s="15"/>
      <c r="E83" s="17"/>
    </row>
    <row r="84" spans="2:5">
      <c r="B84" s="15"/>
      <c r="C84" s="17"/>
      <c r="D84" s="15"/>
      <c r="E84" s="17"/>
    </row>
    <row r="85" spans="2:5">
      <c r="B85" s="15"/>
      <c r="C85" s="17"/>
      <c r="D85" s="15"/>
      <c r="E85" s="17"/>
    </row>
    <row r="86" spans="2:5">
      <c r="B86" s="15"/>
      <c r="C86" s="17"/>
      <c r="D86" s="15"/>
      <c r="E86" s="17"/>
    </row>
    <row r="87" spans="2:5">
      <c r="B87" s="15"/>
      <c r="C87" s="17"/>
      <c r="D87" s="15"/>
      <c r="E87" s="17"/>
    </row>
    <row r="88" spans="2:5">
      <c r="B88" s="15"/>
      <c r="C88" s="17"/>
      <c r="D88" s="15"/>
      <c r="E88" s="17"/>
    </row>
    <row r="89" spans="2:5">
      <c r="B89" s="15"/>
      <c r="C89" s="17"/>
      <c r="D89" s="15"/>
      <c r="E89" s="17"/>
    </row>
    <row r="90" spans="2:5">
      <c r="B90" s="15"/>
      <c r="C90" s="17"/>
      <c r="D90" s="15"/>
      <c r="E90" s="17"/>
    </row>
    <row r="91" spans="2:5">
      <c r="B91" s="15"/>
      <c r="C91" s="17"/>
      <c r="D91" s="15"/>
      <c r="E91" s="17"/>
    </row>
    <row r="92" spans="2:5">
      <c r="B92" s="15"/>
      <c r="C92" s="17"/>
      <c r="D92" s="15"/>
      <c r="E92" s="17"/>
    </row>
    <row r="93" spans="2:5">
      <c r="B93" s="15"/>
      <c r="C93" s="17"/>
      <c r="D93" s="15"/>
      <c r="E93" s="17"/>
    </row>
    <row r="94" spans="2:5">
      <c r="B94" s="15"/>
      <c r="C94" s="17"/>
      <c r="D94" s="15"/>
      <c r="E94" s="17"/>
    </row>
    <row r="95" spans="2:5">
      <c r="B95" s="15"/>
      <c r="C95" s="17"/>
      <c r="D95" s="15"/>
      <c r="E95" s="17"/>
    </row>
    <row r="96" spans="2:5">
      <c r="B96" s="15"/>
      <c r="C96" s="17"/>
      <c r="D96" s="15"/>
      <c r="E96" s="17"/>
    </row>
    <row r="97" spans="2:5">
      <c r="B97" s="15"/>
      <c r="C97" s="17"/>
      <c r="D97" s="15"/>
      <c r="E97" s="17"/>
    </row>
    <row r="98" spans="2:5">
      <c r="B98" s="15"/>
      <c r="C98" s="17"/>
      <c r="D98" s="15"/>
      <c r="E98" s="17"/>
    </row>
    <row r="99" spans="2:5">
      <c r="B99" s="15"/>
      <c r="C99" s="17"/>
      <c r="D99" s="15"/>
      <c r="E99" s="16"/>
    </row>
    <row r="100" spans="2:5">
      <c r="B100" s="15"/>
      <c r="C100" s="17"/>
      <c r="D100" s="15"/>
      <c r="E100" s="16"/>
    </row>
    <row r="101" spans="2:5">
      <c r="B101" s="15"/>
      <c r="C101" s="17"/>
      <c r="D101" s="15"/>
      <c r="E101" s="16"/>
    </row>
    <row r="102" spans="2:5">
      <c r="B102" s="15"/>
      <c r="C102" s="17"/>
      <c r="D102" s="15"/>
      <c r="E102" s="16"/>
    </row>
    <row r="103" spans="2:5">
      <c r="B103" s="15"/>
      <c r="C103" s="17"/>
      <c r="D103" s="15"/>
      <c r="E103" s="16"/>
    </row>
    <row r="104" spans="2:5">
      <c r="B104" s="15"/>
      <c r="C104" s="17"/>
      <c r="D104" s="15"/>
      <c r="E104" s="16"/>
    </row>
    <row r="105" spans="2:5">
      <c r="B105" s="15"/>
      <c r="C105" s="17"/>
      <c r="D105" s="15"/>
      <c r="E105" s="16"/>
    </row>
    <row r="106" spans="2:5">
      <c r="B106" s="15"/>
      <c r="C106" s="17"/>
      <c r="D106" s="15"/>
      <c r="E106" s="17"/>
    </row>
    <row r="107" spans="2:5">
      <c r="B107" s="15"/>
      <c r="C107" s="17"/>
      <c r="D107" s="15"/>
      <c r="E107" s="17"/>
    </row>
    <row r="108" spans="2:5">
      <c r="B108" s="15"/>
      <c r="C108" s="17"/>
      <c r="D108" s="15"/>
      <c r="E108" s="17"/>
    </row>
    <row r="109" spans="2:5">
      <c r="B109" s="15"/>
      <c r="C109" s="17"/>
      <c r="D109" s="15"/>
      <c r="E109" s="17"/>
    </row>
    <row r="110" spans="2:5">
      <c r="B110" s="15"/>
      <c r="C110" s="17"/>
      <c r="D110" s="15"/>
      <c r="E110" s="17"/>
    </row>
    <row r="111" spans="2:5">
      <c r="B111" s="15"/>
      <c r="C111" s="17"/>
      <c r="D111" s="15"/>
      <c r="E111" s="17"/>
    </row>
    <row r="112" spans="2:5">
      <c r="B112" s="15"/>
      <c r="C112" s="17"/>
      <c r="D112" s="15"/>
      <c r="E112" s="17"/>
    </row>
    <row r="113" spans="2:5">
      <c r="B113" s="15"/>
      <c r="C113" s="17"/>
      <c r="D113" s="15"/>
      <c r="E113" s="17"/>
    </row>
    <row r="114" spans="2:5">
      <c r="B114" s="15"/>
      <c r="C114" s="17"/>
      <c r="D114" s="15"/>
      <c r="E114" s="17"/>
    </row>
    <row r="115" spans="2:5">
      <c r="B115" s="15"/>
      <c r="C115" s="17"/>
      <c r="D115" s="15"/>
      <c r="E115" s="17"/>
    </row>
    <row r="116" spans="2:5">
      <c r="B116" s="15"/>
      <c r="C116" s="17"/>
      <c r="D116" s="15"/>
      <c r="E116" s="17"/>
    </row>
    <row r="117" spans="2:5">
      <c r="B117" s="15"/>
      <c r="C117" s="17"/>
      <c r="D117" s="15"/>
      <c r="E117" s="17"/>
    </row>
    <row r="118" spans="2:5">
      <c r="B118" s="15"/>
      <c r="C118" s="17"/>
      <c r="D118" s="15"/>
      <c r="E118" s="17"/>
    </row>
    <row r="119" spans="2:5">
      <c r="B119" s="15"/>
      <c r="C119" s="17"/>
    </row>
    <row r="120" spans="2:5">
      <c r="B120" s="15"/>
      <c r="C120" s="17"/>
    </row>
    <row r="121" spans="2:5">
      <c r="B121" s="15"/>
      <c r="C121" s="16"/>
    </row>
    <row r="122" spans="2:5">
      <c r="B122" s="15"/>
      <c r="C122" s="16"/>
    </row>
    <row r="123" spans="2:5">
      <c r="B123" s="15"/>
      <c r="C123" s="16"/>
    </row>
    <row r="124" spans="2:5">
      <c r="B124" s="15"/>
      <c r="C124" s="16"/>
    </row>
    <row r="125" spans="2:5">
      <c r="B125" s="15"/>
      <c r="C125" s="16"/>
    </row>
    <row r="126" spans="2:5">
      <c r="B126" s="15"/>
      <c r="C126" s="16"/>
    </row>
    <row r="127" spans="2:5">
      <c r="B127" s="15"/>
      <c r="C127" s="16"/>
    </row>
    <row r="128" spans="2:5">
      <c r="B128" s="15"/>
      <c r="C128" s="16"/>
    </row>
    <row r="129" spans="2:3">
      <c r="B129" s="15"/>
      <c r="C129" s="16"/>
    </row>
    <row r="130" spans="2:3">
      <c r="B130" s="15"/>
      <c r="C130" s="17"/>
    </row>
    <row r="131" spans="2:3">
      <c r="B131" s="15"/>
      <c r="C131" s="17"/>
    </row>
    <row r="132" spans="2:3">
      <c r="B132" s="15"/>
      <c r="C132" s="17"/>
    </row>
    <row r="133" spans="2:3">
      <c r="B133" s="15"/>
      <c r="C133" s="17"/>
    </row>
    <row r="134" spans="2:3">
      <c r="B134" s="15"/>
      <c r="C134" s="17"/>
    </row>
    <row r="135" spans="2:3">
      <c r="B135" s="15"/>
      <c r="C135" s="17"/>
    </row>
    <row r="136" spans="2:3">
      <c r="B136" s="15"/>
      <c r="C136" s="17"/>
    </row>
    <row r="137" spans="2:3">
      <c r="B137" s="15"/>
      <c r="C137" s="17"/>
    </row>
    <row r="138" spans="2:3">
      <c r="B138" s="15"/>
      <c r="C138" s="17"/>
    </row>
    <row r="139" spans="2:3">
      <c r="B139" s="15"/>
      <c r="C139" s="17"/>
    </row>
    <row r="140" spans="2:3">
      <c r="B140" s="15"/>
      <c r="C140" s="17"/>
    </row>
    <row r="141" spans="2:3">
      <c r="B141" s="15"/>
      <c r="C141" s="17"/>
    </row>
    <row r="142" spans="2:3">
      <c r="B142" s="15"/>
      <c r="C142" s="17"/>
    </row>
    <row r="143" spans="2:3">
      <c r="B143" s="15"/>
      <c r="C143" s="17"/>
    </row>
    <row r="144" spans="2:3">
      <c r="B144" s="15"/>
      <c r="C144" s="17"/>
    </row>
    <row r="145" spans="2:3">
      <c r="B145" s="15"/>
      <c r="C145" s="17"/>
    </row>
    <row r="146" spans="2:3">
      <c r="B146" s="15"/>
      <c r="C146" s="17"/>
    </row>
    <row r="147" spans="2:3">
      <c r="B147" s="15"/>
      <c r="C147" s="17"/>
    </row>
    <row r="148" spans="2:3">
      <c r="B148" s="15"/>
      <c r="C148" s="17"/>
    </row>
    <row r="149" spans="2:3">
      <c r="B149" s="15"/>
      <c r="C149" s="17"/>
    </row>
    <row r="150" spans="2:3">
      <c r="B150" s="15"/>
      <c r="C150" s="17"/>
    </row>
    <row r="151" spans="2:3">
      <c r="B151" s="15"/>
      <c r="C151" s="17"/>
    </row>
    <row r="152" spans="2:3">
      <c r="B152" s="15"/>
      <c r="C152" s="17"/>
    </row>
    <row r="153" spans="2:3">
      <c r="B153" s="15"/>
      <c r="C153" s="17"/>
    </row>
    <row r="154" spans="2:3">
      <c r="B154" s="15"/>
      <c r="C154" s="17"/>
    </row>
    <row r="155" spans="2:3">
      <c r="B155" s="15"/>
      <c r="C155" s="17"/>
    </row>
    <row r="156" spans="2:3">
      <c r="B156" s="15"/>
      <c r="C156" s="17"/>
    </row>
    <row r="157" spans="2:3">
      <c r="B157" s="15"/>
      <c r="C157" s="17"/>
    </row>
    <row r="158" spans="2:3">
      <c r="B158" s="15"/>
      <c r="C158" s="17"/>
    </row>
    <row r="159" spans="2:3">
      <c r="B159" s="15"/>
      <c r="C159" s="17"/>
    </row>
    <row r="160" spans="2:3">
      <c r="B160" s="15"/>
      <c r="C160" s="17"/>
    </row>
    <row r="161" spans="2:3">
      <c r="B161" s="15"/>
      <c r="C161" s="17"/>
    </row>
    <row r="162" spans="2:3">
      <c r="B162" s="15"/>
      <c r="C162" s="17"/>
    </row>
    <row r="163" spans="2:3">
      <c r="B163" s="15"/>
      <c r="C163" s="17"/>
    </row>
    <row r="164" spans="2:3">
      <c r="B164" s="15"/>
      <c r="C164" s="17"/>
    </row>
    <row r="165" spans="2:3">
      <c r="B165" s="15"/>
      <c r="C165" s="17"/>
    </row>
    <row r="166" spans="2:3">
      <c r="B166" s="15"/>
      <c r="C166" s="17"/>
    </row>
    <row r="167" spans="2:3">
      <c r="B167" s="15"/>
      <c r="C167" s="17"/>
    </row>
    <row r="168" spans="2:3">
      <c r="B168" s="15"/>
      <c r="C168" s="17"/>
    </row>
    <row r="169" spans="2:3">
      <c r="B169" s="15"/>
      <c r="C169" s="17"/>
    </row>
    <row r="170" spans="2:3">
      <c r="B170" s="15"/>
      <c r="C170" s="17"/>
    </row>
    <row r="171" spans="2:3">
      <c r="B171" s="15"/>
      <c r="C171" s="17"/>
    </row>
    <row r="172" spans="2:3">
      <c r="B172" s="15"/>
      <c r="C172" s="17"/>
    </row>
    <row r="173" spans="2:3">
      <c r="B173" s="15"/>
      <c r="C173" s="17"/>
    </row>
    <row r="174" spans="2:3">
      <c r="B174" s="15"/>
      <c r="C174" s="17"/>
    </row>
    <row r="175" spans="2:3">
      <c r="B175" s="15"/>
      <c r="C175" s="17"/>
    </row>
    <row r="176" spans="2:3">
      <c r="B176" s="15"/>
      <c r="C176" s="17"/>
    </row>
    <row r="177" spans="2:3">
      <c r="B177" s="15"/>
      <c r="C177" s="17"/>
    </row>
    <row r="178" spans="2:3">
      <c r="B178" s="15"/>
      <c r="C178" s="17"/>
    </row>
    <row r="179" spans="2:3">
      <c r="B179" s="15"/>
      <c r="C179" s="17"/>
    </row>
    <row r="180" spans="2:3">
      <c r="B180" s="15"/>
      <c r="C180" s="17"/>
    </row>
    <row r="181" spans="2:3">
      <c r="B181" s="15"/>
      <c r="C181" s="17"/>
    </row>
    <row r="182" spans="2:3">
      <c r="B182" s="15"/>
      <c r="C182" s="17"/>
    </row>
    <row r="183" spans="2:3">
      <c r="B183" s="15"/>
      <c r="C183" s="17"/>
    </row>
    <row r="184" spans="2:3">
      <c r="B184" s="15"/>
      <c r="C184" s="17"/>
    </row>
    <row r="185" spans="2:3">
      <c r="B185" s="15"/>
      <c r="C185" s="17"/>
    </row>
    <row r="186" spans="2:3">
      <c r="B186" s="15"/>
      <c r="C186" s="17"/>
    </row>
    <row r="187" spans="2:3">
      <c r="B187" s="15"/>
      <c r="C187" s="17"/>
    </row>
    <row r="188" spans="2:3">
      <c r="B188" s="15"/>
      <c r="C188" s="17"/>
    </row>
    <row r="189" spans="2:3">
      <c r="B189" s="15"/>
      <c r="C189" s="17"/>
    </row>
    <row r="190" spans="2:3">
      <c r="B190" s="15"/>
      <c r="C190" s="17"/>
    </row>
    <row r="191" spans="2:3">
      <c r="B191" s="15"/>
      <c r="C191" s="17"/>
    </row>
    <row r="192" spans="2:3">
      <c r="B192" s="15"/>
      <c r="C192" s="17"/>
    </row>
    <row r="193" spans="2:3">
      <c r="B193" s="15"/>
      <c r="C193" s="17"/>
    </row>
    <row r="194" spans="2:3">
      <c r="B194" s="15"/>
      <c r="C194" s="17"/>
    </row>
    <row r="195" spans="2:3">
      <c r="B195" s="15"/>
      <c r="C195" s="17"/>
    </row>
    <row r="196" spans="2:3">
      <c r="B196" s="15"/>
      <c r="C196" s="17"/>
    </row>
    <row r="197" spans="2:3">
      <c r="B197" s="15"/>
      <c r="C197" s="17"/>
    </row>
    <row r="198" spans="2:3">
      <c r="B198" s="15"/>
      <c r="C198" s="17"/>
    </row>
    <row r="199" spans="2:3">
      <c r="B199" s="15"/>
      <c r="C199" s="17"/>
    </row>
    <row r="200" spans="2:3">
      <c r="B200" s="15"/>
      <c r="C200" s="17"/>
    </row>
    <row r="201" spans="2:3">
      <c r="B201" s="15"/>
      <c r="C201" s="17"/>
    </row>
    <row r="202" spans="2:3">
      <c r="B202" s="15"/>
      <c r="C202" s="17"/>
    </row>
    <row r="203" spans="2:3">
      <c r="B203" s="15"/>
      <c r="C203" s="17"/>
    </row>
    <row r="204" spans="2:3">
      <c r="B204" s="15"/>
      <c r="C204" s="17"/>
    </row>
    <row r="205" spans="2:3">
      <c r="B205" s="15"/>
      <c r="C205" s="17"/>
    </row>
    <row r="206" spans="2:3">
      <c r="B206" s="15"/>
      <c r="C206" s="17"/>
    </row>
    <row r="207" spans="2:3">
      <c r="B207" s="15"/>
      <c r="C207" s="17"/>
    </row>
    <row r="208" spans="2:3">
      <c r="B208" s="15"/>
      <c r="C208" s="17"/>
    </row>
    <row r="209" spans="2:3">
      <c r="B209" s="15"/>
      <c r="C209" s="17"/>
    </row>
    <row r="210" spans="2:3">
      <c r="B210" s="15"/>
      <c r="C210" s="17"/>
    </row>
    <row r="211" spans="2:3">
      <c r="B211" s="15"/>
      <c r="C211" s="17"/>
    </row>
    <row r="212" spans="2:3">
      <c r="B212" s="15"/>
      <c r="C212" s="17"/>
    </row>
    <row r="213" spans="2:3">
      <c r="B213" s="15"/>
      <c r="C213" s="17"/>
    </row>
    <row r="214" spans="2:3">
      <c r="B214" s="15"/>
      <c r="C214" s="17"/>
    </row>
    <row r="215" spans="2:3">
      <c r="B215" s="15"/>
      <c r="C215" s="17"/>
    </row>
    <row r="216" spans="2:3">
      <c r="B216" s="15"/>
      <c r="C216" s="17"/>
    </row>
    <row r="217" spans="2:3">
      <c r="B217" s="15"/>
      <c r="C217" s="17"/>
    </row>
    <row r="218" spans="2:3">
      <c r="B218" s="15"/>
      <c r="C218" s="17"/>
    </row>
    <row r="219" spans="2:3">
      <c r="B219" s="15"/>
      <c r="C219" s="17"/>
    </row>
    <row r="220" spans="2:3">
      <c r="B220" s="15"/>
      <c r="C220" s="17"/>
    </row>
    <row r="221" spans="2:3">
      <c r="B221" s="15"/>
      <c r="C221" s="17"/>
    </row>
    <row r="222" spans="2:3">
      <c r="B222" s="15"/>
      <c r="C222" s="17"/>
    </row>
    <row r="223" spans="2:3">
      <c r="B223" s="15"/>
      <c r="C223" s="17"/>
    </row>
    <row r="224" spans="2:3">
      <c r="B224" s="15"/>
      <c r="C224" s="17"/>
    </row>
    <row r="225" spans="2:3">
      <c r="B225" s="15"/>
      <c r="C225" s="17"/>
    </row>
    <row r="226" spans="2:3">
      <c r="B226" s="15"/>
      <c r="C226" s="17"/>
    </row>
    <row r="227" spans="2:3">
      <c r="B227" s="15"/>
      <c r="C227" s="17"/>
    </row>
    <row r="228" spans="2:3">
      <c r="B228" s="15"/>
      <c r="C228" s="17"/>
    </row>
    <row r="229" spans="2:3">
      <c r="B229" s="15"/>
      <c r="C229" s="17"/>
    </row>
    <row r="230" spans="2:3">
      <c r="B230" s="15"/>
      <c r="C230" s="17"/>
    </row>
    <row r="231" spans="2:3">
      <c r="B231" s="15"/>
      <c r="C231" s="17"/>
    </row>
    <row r="232" spans="2:3">
      <c r="B232" s="15"/>
      <c r="C232" s="17"/>
    </row>
    <row r="233" spans="2:3">
      <c r="B233" s="15"/>
      <c r="C233" s="17"/>
    </row>
    <row r="234" spans="2:3">
      <c r="B234" s="15"/>
      <c r="C234" s="17"/>
    </row>
    <row r="235" spans="2:3">
      <c r="B235" s="15"/>
      <c r="C235" s="17"/>
    </row>
    <row r="236" spans="2:3">
      <c r="B236" s="15"/>
      <c r="C236" s="17"/>
    </row>
    <row r="237" spans="2:3">
      <c r="B237" s="15"/>
      <c r="C237" s="17"/>
    </row>
    <row r="238" spans="2:3">
      <c r="B238" s="15"/>
      <c r="C238" s="17"/>
    </row>
    <row r="239" spans="2:3">
      <c r="B239" s="15"/>
      <c r="C239" s="17"/>
    </row>
    <row r="240" spans="2:3">
      <c r="B240" s="15"/>
      <c r="C240" s="17"/>
    </row>
    <row r="241" spans="2:3">
      <c r="B241" s="15"/>
      <c r="C241" s="17"/>
    </row>
    <row r="242" spans="2:3">
      <c r="B242" s="15"/>
      <c r="C242" s="17"/>
    </row>
    <row r="243" spans="2:3">
      <c r="B243" s="15"/>
      <c r="C243" s="17"/>
    </row>
    <row r="244" spans="2:3">
      <c r="B244" s="15"/>
      <c r="C244" s="17"/>
    </row>
    <row r="245" spans="2:3">
      <c r="B245" s="15"/>
      <c r="C245" s="17"/>
    </row>
    <row r="246" spans="2:3">
      <c r="B246" s="15"/>
      <c r="C246" s="17"/>
    </row>
    <row r="247" spans="2:3">
      <c r="B247" s="15"/>
      <c r="C247" s="17"/>
    </row>
    <row r="248" spans="2:3">
      <c r="B248" s="15"/>
      <c r="C248" s="17"/>
    </row>
    <row r="249" spans="2:3">
      <c r="B249" s="15"/>
      <c r="C249" s="17"/>
    </row>
    <row r="250" spans="2:3">
      <c r="B250" s="15"/>
      <c r="C250" s="17"/>
    </row>
    <row r="251" spans="2:3">
      <c r="B251" s="15"/>
      <c r="C251" s="17"/>
    </row>
    <row r="252" spans="2:3">
      <c r="B252" s="15"/>
      <c r="C252" s="17"/>
    </row>
    <row r="253" spans="2:3">
      <c r="B253" s="15"/>
      <c r="C253" s="16"/>
    </row>
    <row r="254" spans="2:3">
      <c r="B254" s="15"/>
      <c r="C254" s="16"/>
    </row>
    <row r="255" spans="2:3">
      <c r="B255" s="15"/>
      <c r="C255" s="16"/>
    </row>
    <row r="256" spans="2:3">
      <c r="B256" s="15"/>
      <c r="C256" s="16"/>
    </row>
    <row r="257" spans="2:3">
      <c r="B257" s="15"/>
      <c r="C257" s="17"/>
    </row>
    <row r="258" spans="2:3">
      <c r="B258" s="15"/>
      <c r="C258" s="17"/>
    </row>
    <row r="259" spans="2:3">
      <c r="B259" s="15"/>
      <c r="C259" s="17"/>
    </row>
    <row r="260" spans="2:3">
      <c r="B260" s="15"/>
      <c r="C260" s="17"/>
    </row>
    <row r="261" spans="2:3">
      <c r="B261" s="15"/>
      <c r="C261" s="17"/>
    </row>
    <row r="262" spans="2:3">
      <c r="B262" s="15"/>
      <c r="C262" s="17"/>
    </row>
    <row r="263" spans="2:3">
      <c r="B263" s="15"/>
      <c r="C263" s="17"/>
    </row>
    <row r="264" spans="2:3">
      <c r="B264" s="15"/>
      <c r="C264" s="17"/>
    </row>
    <row r="265" spans="2:3">
      <c r="B265" s="15"/>
      <c r="C265" s="17"/>
    </row>
    <row r="266" spans="2:3">
      <c r="B266" s="15"/>
      <c r="C266" s="17"/>
    </row>
    <row r="267" spans="2:3">
      <c r="B267" s="15"/>
      <c r="C267" s="17"/>
    </row>
    <row r="268" spans="2:3">
      <c r="B268" s="15"/>
      <c r="C268" s="17"/>
    </row>
    <row r="269" spans="2:3">
      <c r="B269" s="15"/>
      <c r="C269" s="17"/>
    </row>
    <row r="270" spans="2:3">
      <c r="B270" s="15"/>
      <c r="C270" s="17"/>
    </row>
    <row r="271" spans="2:3">
      <c r="B271" s="15"/>
      <c r="C271" s="17"/>
    </row>
    <row r="272" spans="2:3">
      <c r="B272" s="15"/>
      <c r="C272" s="17"/>
    </row>
    <row r="273" spans="2:3">
      <c r="B273" s="15"/>
      <c r="C273" s="17"/>
    </row>
    <row r="274" spans="2:3">
      <c r="B274" s="15"/>
      <c r="C274" s="17"/>
    </row>
    <row r="275" spans="2:3">
      <c r="B275" s="15"/>
      <c r="C275" s="17"/>
    </row>
    <row r="276" spans="2:3">
      <c r="B276" s="15"/>
      <c r="C276" s="17"/>
    </row>
    <row r="277" spans="2:3">
      <c r="B277" s="15"/>
      <c r="C277" s="17"/>
    </row>
    <row r="278" spans="2:3">
      <c r="B278" s="15"/>
      <c r="C278" s="17"/>
    </row>
    <row r="279" spans="2:3">
      <c r="B279" s="15"/>
      <c r="C279" s="17"/>
    </row>
    <row r="280" spans="2:3">
      <c r="B280" s="15"/>
      <c r="C280" s="17"/>
    </row>
    <row r="281" spans="2:3">
      <c r="B281" s="15"/>
      <c r="C281" s="17"/>
    </row>
    <row r="282" spans="2:3">
      <c r="B282" s="15"/>
      <c r="C282" s="17"/>
    </row>
    <row r="283" spans="2:3">
      <c r="B283" s="15"/>
      <c r="C283" s="17"/>
    </row>
    <row r="284" spans="2:3">
      <c r="B284" s="15"/>
      <c r="C284" s="17"/>
    </row>
    <row r="285" spans="2:3">
      <c r="B285" s="15"/>
      <c r="C285" s="17"/>
    </row>
    <row r="286" spans="2:3">
      <c r="B286" s="15"/>
      <c r="C286" s="17"/>
    </row>
    <row r="287" spans="2:3">
      <c r="B287" s="15"/>
      <c r="C287" s="17"/>
    </row>
    <row r="288" spans="2:3">
      <c r="B288" s="15"/>
      <c r="C288" s="17"/>
    </row>
    <row r="289" spans="2:3">
      <c r="B289" s="15"/>
      <c r="C289" s="17"/>
    </row>
    <row r="290" spans="2:3">
      <c r="B290" s="15"/>
      <c r="C290" s="17"/>
    </row>
    <row r="291" spans="2:3">
      <c r="B291" s="15"/>
      <c r="C291" s="17"/>
    </row>
    <row r="292" spans="2:3">
      <c r="B292" s="15"/>
      <c r="C292" s="17"/>
    </row>
    <row r="293" spans="2:3">
      <c r="B293" s="15"/>
      <c r="C293" s="17"/>
    </row>
    <row r="294" spans="2:3">
      <c r="B294" s="15"/>
      <c r="C294" s="17"/>
    </row>
    <row r="295" spans="2:3">
      <c r="B295" s="15"/>
      <c r="C295" s="17"/>
    </row>
    <row r="296" spans="2:3">
      <c r="B296" s="15"/>
      <c r="C296" s="17"/>
    </row>
    <row r="297" spans="2:3">
      <c r="B297" s="15"/>
      <c r="C297" s="17"/>
    </row>
    <row r="298" spans="2:3">
      <c r="B298" s="15"/>
      <c r="C298" s="17"/>
    </row>
    <row r="299" spans="2:3">
      <c r="B299" s="15"/>
      <c r="C299" s="17"/>
    </row>
    <row r="300" spans="2:3">
      <c r="B300" s="15"/>
      <c r="C300" s="17"/>
    </row>
    <row r="301" spans="2:3">
      <c r="B301" s="15"/>
      <c r="C301" s="17"/>
    </row>
    <row r="302" spans="2:3">
      <c r="B302" s="15"/>
      <c r="C302" s="17"/>
    </row>
    <row r="303" spans="2:3">
      <c r="B303" s="15"/>
      <c r="C303" s="17"/>
    </row>
    <row r="304" spans="2:3">
      <c r="B304" s="15"/>
      <c r="C304" s="17"/>
    </row>
    <row r="305" spans="2:3">
      <c r="B305" s="15"/>
      <c r="C305" s="17"/>
    </row>
    <row r="306" spans="2:3">
      <c r="B306" s="15"/>
      <c r="C306" s="17"/>
    </row>
    <row r="307" spans="2:3">
      <c r="B307" s="15"/>
      <c r="C307" s="17"/>
    </row>
    <row r="308" spans="2:3">
      <c r="B308" s="15"/>
      <c r="C308" s="17"/>
    </row>
    <row r="309" spans="2:3">
      <c r="B309" s="15"/>
      <c r="C309" s="17"/>
    </row>
    <row r="310" spans="2:3">
      <c r="B310" s="15"/>
      <c r="C310" s="17"/>
    </row>
    <row r="311" spans="2:3">
      <c r="B311" s="15"/>
      <c r="C311" s="17"/>
    </row>
    <row r="312" spans="2:3">
      <c r="B312" s="15"/>
      <c r="C312" s="17"/>
    </row>
    <row r="313" spans="2:3">
      <c r="B313" s="15"/>
      <c r="C313" s="17"/>
    </row>
    <row r="314" spans="2:3">
      <c r="B314" s="15"/>
      <c r="C314" s="17"/>
    </row>
    <row r="315" spans="2:3">
      <c r="B315" s="15"/>
      <c r="C315" s="17"/>
    </row>
    <row r="316" spans="2:3">
      <c r="B316" s="15"/>
      <c r="C316" s="17"/>
    </row>
    <row r="317" spans="2:3">
      <c r="B317" s="15"/>
      <c r="C317" s="17"/>
    </row>
    <row r="318" spans="2:3">
      <c r="B318" s="15"/>
      <c r="C318" s="17"/>
    </row>
    <row r="319" spans="2:3">
      <c r="B319" s="15"/>
      <c r="C319" s="17"/>
    </row>
    <row r="320" spans="2:3">
      <c r="B320" s="15"/>
      <c r="C320" s="17"/>
    </row>
    <row r="321" spans="2:3">
      <c r="B321" s="15"/>
      <c r="C321" s="17"/>
    </row>
    <row r="322" spans="2:3">
      <c r="B322" s="15"/>
      <c r="C322" s="17"/>
    </row>
    <row r="323" spans="2:3">
      <c r="B323" s="15"/>
      <c r="C323" s="17"/>
    </row>
    <row r="324" spans="2:3">
      <c r="B324" s="15"/>
      <c r="C324" s="17"/>
    </row>
    <row r="325" spans="2:3">
      <c r="B325" s="15"/>
      <c r="C325" s="17"/>
    </row>
    <row r="326" spans="2:3">
      <c r="B326" s="15"/>
      <c r="C326" s="17"/>
    </row>
    <row r="327" spans="2:3">
      <c r="B327" s="15"/>
      <c r="C327" s="17"/>
    </row>
    <row r="328" spans="2:3">
      <c r="B328" s="15"/>
      <c r="C328" s="17"/>
    </row>
    <row r="329" spans="2:3">
      <c r="B329" s="15"/>
      <c r="C329" s="17"/>
    </row>
    <row r="330" spans="2:3">
      <c r="B330" s="15"/>
      <c r="C330" s="17"/>
    </row>
    <row r="331" spans="2:3">
      <c r="B331" s="15"/>
      <c r="C331" s="17"/>
    </row>
    <row r="332" spans="2:3">
      <c r="B332" s="15"/>
      <c r="C332" s="17"/>
    </row>
    <row r="333" spans="2:3">
      <c r="B333" s="15"/>
      <c r="C333" s="17"/>
    </row>
    <row r="334" spans="2:3">
      <c r="B334" s="15"/>
      <c r="C334" s="17"/>
    </row>
    <row r="335" spans="2:3">
      <c r="B335" s="15"/>
      <c r="C335" s="17"/>
    </row>
    <row r="336" spans="2:3">
      <c r="B336" s="15"/>
      <c r="C336" s="17"/>
    </row>
    <row r="337" spans="2:3">
      <c r="B337" s="15"/>
      <c r="C337" s="17"/>
    </row>
    <row r="338" spans="2:3">
      <c r="B338" s="15"/>
      <c r="C338" s="17"/>
    </row>
    <row r="339" spans="2:3">
      <c r="B339" s="15"/>
      <c r="C339" s="17"/>
    </row>
    <row r="340" spans="2:3">
      <c r="B340" s="15"/>
      <c r="C340" s="17"/>
    </row>
    <row r="341" spans="2:3">
      <c r="B341" s="15"/>
      <c r="C341" s="17"/>
    </row>
    <row r="342" spans="2:3">
      <c r="B342" s="15"/>
      <c r="C342" s="17"/>
    </row>
    <row r="343" spans="2:3">
      <c r="B343" s="15"/>
      <c r="C343" s="17"/>
    </row>
    <row r="344" spans="2:3">
      <c r="B344" s="15"/>
      <c r="C344" s="17"/>
    </row>
    <row r="345" spans="2:3">
      <c r="B345" s="15"/>
      <c r="C345" s="17"/>
    </row>
    <row r="346" spans="2:3">
      <c r="B346" s="15"/>
      <c r="C346" s="17"/>
    </row>
    <row r="347" spans="2:3">
      <c r="B347" s="15"/>
      <c r="C347" s="17"/>
    </row>
    <row r="348" spans="2:3">
      <c r="B348" s="15"/>
      <c r="C348" s="17"/>
    </row>
    <row r="349" spans="2:3">
      <c r="B349" s="15"/>
      <c r="C349" s="17"/>
    </row>
    <row r="350" spans="2:3">
      <c r="B350" s="15"/>
      <c r="C350" s="17"/>
    </row>
    <row r="351" spans="2:3">
      <c r="B351" s="15"/>
      <c r="C351" s="17"/>
    </row>
    <row r="352" spans="2:3">
      <c r="B352" s="15"/>
      <c r="C352" s="17"/>
    </row>
    <row r="353" spans="2:3">
      <c r="B353" s="15"/>
      <c r="C353" s="17"/>
    </row>
    <row r="354" spans="2:3">
      <c r="B354" s="15"/>
      <c r="C354" s="17"/>
    </row>
    <row r="355" spans="2:3">
      <c r="B355" s="15"/>
      <c r="C355" s="17"/>
    </row>
    <row r="356" spans="2:3">
      <c r="B356" s="15"/>
      <c r="C356" s="17"/>
    </row>
    <row r="357" spans="2:3">
      <c r="B357" s="15"/>
      <c r="C357" s="17"/>
    </row>
    <row r="358" spans="2:3">
      <c r="B358" s="15"/>
      <c r="C358" s="17"/>
    </row>
    <row r="359" spans="2:3">
      <c r="B359" s="15"/>
      <c r="C359" s="17"/>
    </row>
    <row r="360" spans="2:3">
      <c r="B360" s="15"/>
      <c r="C360" s="17"/>
    </row>
    <row r="361" spans="2:3">
      <c r="B361" s="15"/>
      <c r="C361" s="17"/>
    </row>
    <row r="362" spans="2:3">
      <c r="B362" s="15"/>
      <c r="C362" s="17"/>
    </row>
    <row r="363" spans="2:3">
      <c r="B363" s="15"/>
      <c r="C363" s="17"/>
    </row>
    <row r="364" spans="2:3">
      <c r="B364" s="15"/>
      <c r="C364" s="17"/>
    </row>
    <row r="365" spans="2:3">
      <c r="B365" s="15"/>
      <c r="C365" s="17"/>
    </row>
    <row r="366" spans="2:3">
      <c r="B366" s="15"/>
      <c r="C366" s="17"/>
    </row>
    <row r="367" spans="2:3">
      <c r="B367" s="15"/>
      <c r="C367" s="17"/>
    </row>
    <row r="368" spans="2:3">
      <c r="B368" s="15"/>
      <c r="C368" s="17"/>
    </row>
    <row r="369" spans="2:3">
      <c r="B369" s="15"/>
      <c r="C369" s="17"/>
    </row>
    <row r="370" spans="2:3">
      <c r="B370" s="15"/>
      <c r="C370" s="17"/>
    </row>
    <row r="371" spans="2:3">
      <c r="B371" s="15"/>
      <c r="C371" s="17"/>
    </row>
    <row r="372" spans="2:3">
      <c r="B372" s="15"/>
      <c r="C372" s="17"/>
    </row>
    <row r="373" spans="2:3">
      <c r="B373" s="15"/>
      <c r="C373" s="17"/>
    </row>
    <row r="374" spans="2:3">
      <c r="B374" s="15"/>
      <c r="C374" s="17"/>
    </row>
    <row r="375" spans="2:3">
      <c r="B375" s="15"/>
      <c r="C375" s="17"/>
    </row>
    <row r="376" spans="2:3">
      <c r="B376" s="15"/>
      <c r="C376" s="17"/>
    </row>
    <row r="377" spans="2:3">
      <c r="B377" s="15"/>
      <c r="C377" s="17"/>
    </row>
    <row r="378" spans="2:3">
      <c r="B378" s="15"/>
      <c r="C378" s="17"/>
    </row>
    <row r="379" spans="2:3">
      <c r="B379" s="15"/>
      <c r="C379" s="17"/>
    </row>
    <row r="380" spans="2:3">
      <c r="B380" s="15"/>
      <c r="C380" s="17"/>
    </row>
    <row r="381" spans="2:3">
      <c r="B381" s="15"/>
      <c r="C381" s="17"/>
    </row>
    <row r="382" spans="2:3">
      <c r="B382" s="15"/>
      <c r="C382" s="17"/>
    </row>
    <row r="383" spans="2:3">
      <c r="B383" s="15"/>
      <c r="C383" s="17"/>
    </row>
    <row r="384" spans="2:3">
      <c r="B384" s="15"/>
      <c r="C384" s="17"/>
    </row>
    <row r="385" spans="2:3">
      <c r="B385" s="15"/>
      <c r="C385" s="17"/>
    </row>
    <row r="386" spans="2:3">
      <c r="B386" s="15"/>
      <c r="C386" s="17"/>
    </row>
    <row r="387" spans="2:3">
      <c r="B387" s="15"/>
      <c r="C387" s="17"/>
    </row>
    <row r="388" spans="2:3">
      <c r="B388" s="15"/>
      <c r="C388" s="17"/>
    </row>
    <row r="389" spans="2:3">
      <c r="B389" s="15"/>
      <c r="C389" s="17"/>
    </row>
    <row r="390" spans="2:3">
      <c r="B390" s="15"/>
      <c r="C390" s="17"/>
    </row>
    <row r="391" spans="2:3">
      <c r="B391" s="15"/>
      <c r="C391" s="17"/>
    </row>
    <row r="392" spans="2:3">
      <c r="B392" s="15"/>
      <c r="C392" s="17"/>
    </row>
    <row r="393" spans="2:3">
      <c r="B393" s="15"/>
      <c r="C393" s="17"/>
    </row>
    <row r="394" spans="2:3">
      <c r="B394" s="15"/>
      <c r="C394" s="17"/>
    </row>
    <row r="395" spans="2:3">
      <c r="B395" s="15"/>
      <c r="C395" s="17"/>
    </row>
    <row r="396" spans="2:3">
      <c r="B396" s="15"/>
      <c r="C396" s="17"/>
    </row>
    <row r="397" spans="2:3">
      <c r="B397" s="15"/>
      <c r="C397" s="17"/>
    </row>
    <row r="398" spans="2:3">
      <c r="B398" s="15"/>
      <c r="C398" s="17"/>
    </row>
    <row r="399" spans="2:3">
      <c r="B399" s="15"/>
      <c r="C399" s="17"/>
    </row>
    <row r="400" spans="2:3">
      <c r="B400" s="15"/>
      <c r="C400" s="17"/>
    </row>
    <row r="401" spans="2:3">
      <c r="B401" s="15"/>
      <c r="C401" s="17"/>
    </row>
    <row r="402" spans="2:3">
      <c r="B402" s="15"/>
      <c r="C402" s="17"/>
    </row>
    <row r="403" spans="2:3">
      <c r="B403" s="15"/>
      <c r="C403" s="17"/>
    </row>
    <row r="404" spans="2:3">
      <c r="B404" s="15"/>
      <c r="C404" s="17"/>
    </row>
    <row r="405" spans="2:3">
      <c r="B405" s="15"/>
      <c r="C405" s="17"/>
    </row>
    <row r="406" spans="2:3">
      <c r="B406" s="15"/>
      <c r="C406" s="17"/>
    </row>
    <row r="407" spans="2:3">
      <c r="B407" s="15"/>
      <c r="C407" s="17"/>
    </row>
    <row r="408" spans="2:3">
      <c r="B408" s="15"/>
      <c r="C408" s="17"/>
    </row>
    <row r="409" spans="2:3">
      <c r="B409" s="15"/>
      <c r="C409" s="17"/>
    </row>
    <row r="410" spans="2:3">
      <c r="B410" s="15"/>
      <c r="C410" s="17"/>
    </row>
    <row r="411" spans="2:3">
      <c r="B411" s="15"/>
      <c r="C411" s="17"/>
    </row>
    <row r="412" spans="2:3">
      <c r="B412" s="15"/>
      <c r="C412" s="17"/>
    </row>
    <row r="413" spans="2:3">
      <c r="B413" s="15"/>
      <c r="C413" s="17"/>
    </row>
    <row r="414" spans="2:3">
      <c r="B414" s="15"/>
      <c r="C414" s="17"/>
    </row>
    <row r="415" spans="2:3">
      <c r="B415" s="15"/>
      <c r="C415" s="17"/>
    </row>
    <row r="416" spans="2:3">
      <c r="B416" s="15"/>
      <c r="C416" s="17"/>
    </row>
    <row r="417" spans="2:3">
      <c r="B417" s="15"/>
      <c r="C417" s="17"/>
    </row>
    <row r="418" spans="2:3">
      <c r="B418" s="15"/>
      <c r="C418" s="17"/>
    </row>
    <row r="419" spans="2:3">
      <c r="B419" s="15"/>
      <c r="C419" s="17"/>
    </row>
    <row r="420" spans="2:3">
      <c r="B420" s="15"/>
      <c r="C420" s="17"/>
    </row>
    <row r="421" spans="2:3">
      <c r="B421" s="15"/>
      <c r="C421" s="17"/>
    </row>
    <row r="422" spans="2:3">
      <c r="B422" s="15"/>
      <c r="C422" s="17"/>
    </row>
    <row r="423" spans="2:3">
      <c r="B423" s="15"/>
      <c r="C423" s="17"/>
    </row>
    <row r="424" spans="2:3">
      <c r="B424" s="15"/>
      <c r="C424" s="17"/>
    </row>
    <row r="425" spans="2:3">
      <c r="B425" s="15"/>
      <c r="C425" s="17"/>
    </row>
    <row r="426" spans="2:3">
      <c r="B426" s="15"/>
      <c r="C426" s="17"/>
    </row>
    <row r="427" spans="2:3">
      <c r="B427" s="15"/>
      <c r="C427" s="17"/>
    </row>
    <row r="428" spans="2:3">
      <c r="B428" s="15"/>
      <c r="C428" s="17"/>
    </row>
    <row r="429" spans="2:3">
      <c r="B429" s="15"/>
      <c r="C429" s="17"/>
    </row>
    <row r="430" spans="2:3">
      <c r="B430" s="15"/>
      <c r="C430" s="17"/>
    </row>
    <row r="431" spans="2:3">
      <c r="B431" s="15"/>
      <c r="C431" s="17"/>
    </row>
    <row r="432" spans="2:3">
      <c r="B432" s="15"/>
      <c r="C432" s="17"/>
    </row>
    <row r="433" spans="2:3">
      <c r="B433" s="15"/>
      <c r="C433" s="17"/>
    </row>
    <row r="434" spans="2:3">
      <c r="B434" s="15"/>
      <c r="C434" s="17"/>
    </row>
    <row r="435" spans="2:3">
      <c r="B435" s="15"/>
      <c r="C435" s="17"/>
    </row>
    <row r="436" spans="2:3">
      <c r="B436" s="15"/>
      <c r="C436" s="17"/>
    </row>
    <row r="437" spans="2:3">
      <c r="B437" s="15"/>
      <c r="C437" s="17"/>
    </row>
    <row r="438" spans="2:3">
      <c r="B438" s="15"/>
      <c r="C438" s="17"/>
    </row>
    <row r="439" spans="2:3">
      <c r="B439" s="15"/>
      <c r="C439" s="17"/>
    </row>
    <row r="440" spans="2:3">
      <c r="B440" s="15"/>
      <c r="C440" s="17"/>
    </row>
    <row r="441" spans="2:3">
      <c r="B441" s="15"/>
      <c r="C441" s="17"/>
    </row>
    <row r="442" spans="2:3">
      <c r="B442" s="15"/>
      <c r="C442" s="17"/>
    </row>
    <row r="443" spans="2:3">
      <c r="B443" s="15"/>
      <c r="C443" s="17"/>
    </row>
    <row r="444" spans="2:3">
      <c r="B444" s="18"/>
      <c r="C444" s="19"/>
    </row>
    <row r="445" spans="2:3">
      <c r="B445" s="15"/>
      <c r="C445" s="17"/>
    </row>
    <row r="446" spans="2:3">
      <c r="B446" s="15"/>
      <c r="C446" s="17"/>
    </row>
    <row r="447" spans="2:3">
      <c r="B447" s="15"/>
      <c r="C447" s="17"/>
    </row>
    <row r="448" spans="2:3">
      <c r="B448" s="15"/>
      <c r="C448" s="17"/>
    </row>
    <row r="449" spans="2:3">
      <c r="B449" s="15"/>
      <c r="C449" s="17"/>
    </row>
    <row r="450" spans="2:3">
      <c r="B450" s="15"/>
      <c r="C450" s="17"/>
    </row>
    <row r="451" spans="2:3">
      <c r="B451" s="15"/>
      <c r="C451" s="17"/>
    </row>
    <row r="452" spans="2:3">
      <c r="B452" s="15"/>
      <c r="C452" s="17"/>
    </row>
    <row r="453" spans="2:3">
      <c r="B453" s="15"/>
      <c r="C453" s="17"/>
    </row>
    <row r="454" spans="2:3">
      <c r="B454" s="15"/>
      <c r="C454" s="17"/>
    </row>
    <row r="455" spans="2:3">
      <c r="B455" s="15"/>
      <c r="C455" s="17"/>
    </row>
    <row r="456" spans="2:3">
      <c r="B456" s="15"/>
      <c r="C456" s="17"/>
    </row>
    <row r="457" spans="2:3">
      <c r="B457" s="15"/>
      <c r="C457" s="17"/>
    </row>
    <row r="458" spans="2:3">
      <c r="B458" s="15"/>
      <c r="C458" s="17"/>
    </row>
    <row r="459" spans="2:3">
      <c r="B459" s="15"/>
      <c r="C459" s="17"/>
    </row>
    <row r="460" spans="2:3">
      <c r="B460" s="15"/>
      <c r="C460" s="17"/>
    </row>
    <row r="461" spans="2:3">
      <c r="B461" s="15"/>
      <c r="C461" s="17"/>
    </row>
    <row r="462" spans="2:3">
      <c r="B462" s="15"/>
      <c r="C462" s="17"/>
    </row>
    <row r="463" spans="2:3">
      <c r="B463" s="15"/>
      <c r="C463" s="17"/>
    </row>
    <row r="464" spans="2:3">
      <c r="B464" s="15"/>
      <c r="C464" s="17"/>
    </row>
    <row r="465" spans="2:3">
      <c r="B465" s="15"/>
      <c r="C465" s="17"/>
    </row>
    <row r="466" spans="2:3">
      <c r="B466" s="15"/>
      <c r="C466" s="17"/>
    </row>
    <row r="467" spans="2:3">
      <c r="B467" s="15"/>
      <c r="C467" s="17"/>
    </row>
    <row r="468" spans="2:3">
      <c r="B468" s="15"/>
      <c r="C468" s="17"/>
    </row>
    <row r="469" spans="2:3">
      <c r="B469" s="15"/>
      <c r="C469" s="17"/>
    </row>
    <row r="470" spans="2:3">
      <c r="B470" s="15"/>
      <c r="C470" s="17"/>
    </row>
    <row r="471" spans="2:3">
      <c r="B471" s="15"/>
      <c r="C471" s="17"/>
    </row>
    <row r="472" spans="2:3">
      <c r="B472" s="15"/>
      <c r="C472" s="17"/>
    </row>
    <row r="473" spans="2:3">
      <c r="B473" s="15"/>
      <c r="C473" s="17"/>
    </row>
    <row r="474" spans="2:3">
      <c r="B474" s="15"/>
      <c r="C474" s="17"/>
    </row>
    <row r="475" spans="2:3">
      <c r="B475" s="15"/>
      <c r="C475" s="17"/>
    </row>
    <row r="476" spans="2:3">
      <c r="B476" s="15"/>
      <c r="C476" s="17"/>
    </row>
    <row r="477" spans="2:3">
      <c r="B477" s="15"/>
      <c r="C477" s="17"/>
    </row>
    <row r="478" spans="2:3">
      <c r="B478" s="15"/>
      <c r="C478" s="17"/>
    </row>
    <row r="479" spans="2:3">
      <c r="B479" s="15"/>
      <c r="C479" s="17"/>
    </row>
    <row r="480" spans="2:3">
      <c r="B480" s="15"/>
      <c r="C480" s="17"/>
    </row>
    <row r="481" spans="2:3">
      <c r="B481" s="15"/>
      <c r="C481" s="17"/>
    </row>
    <row r="482" spans="2:3">
      <c r="B482" s="15"/>
      <c r="C482" s="17"/>
    </row>
    <row r="483" spans="2:3">
      <c r="B483" s="15"/>
      <c r="C483" s="17"/>
    </row>
    <row r="484" spans="2:3">
      <c r="B484" s="15"/>
      <c r="C484" s="17"/>
    </row>
    <row r="485" spans="2:3">
      <c r="B485" s="15"/>
      <c r="C485" s="17"/>
    </row>
    <row r="486" spans="2:3">
      <c r="B486" s="15"/>
      <c r="C486" s="17"/>
    </row>
    <row r="487" spans="2:3">
      <c r="B487" s="15"/>
      <c r="C487" s="17"/>
    </row>
    <row r="488" spans="2:3">
      <c r="B488" s="15"/>
      <c r="C488" s="17"/>
    </row>
    <row r="489" spans="2:3">
      <c r="B489" s="15"/>
      <c r="C489" s="17"/>
    </row>
    <row r="490" spans="2:3">
      <c r="B490" s="15"/>
      <c r="C490" s="17"/>
    </row>
    <row r="491" spans="2:3">
      <c r="B491" s="15"/>
      <c r="C491" s="17"/>
    </row>
    <row r="492" spans="2:3">
      <c r="B492" s="15"/>
      <c r="C492" s="17"/>
    </row>
    <row r="493" spans="2:3">
      <c r="B493" s="15"/>
      <c r="C493" s="17"/>
    </row>
    <row r="494" spans="2:3">
      <c r="B494" s="15"/>
      <c r="C494" s="17"/>
    </row>
    <row r="495" spans="2:3">
      <c r="B495" s="15"/>
      <c r="C495" s="17"/>
    </row>
    <row r="496" spans="2:3">
      <c r="B496" s="15"/>
      <c r="C496" s="17"/>
    </row>
    <row r="497" spans="2:3">
      <c r="B497" s="15"/>
      <c r="C497" s="17"/>
    </row>
    <row r="498" spans="2:3">
      <c r="B498" s="15"/>
      <c r="C498" s="17"/>
    </row>
    <row r="499" spans="2:3">
      <c r="B499" s="15"/>
      <c r="C499" s="17"/>
    </row>
    <row r="500" spans="2:3">
      <c r="B500" s="15"/>
      <c r="C500" s="17"/>
    </row>
    <row r="501" spans="2:3">
      <c r="B501" s="15"/>
      <c r="C501" s="17"/>
    </row>
    <row r="502" spans="2:3">
      <c r="B502" s="15"/>
      <c r="C502" s="17"/>
    </row>
    <row r="503" spans="2:3">
      <c r="B503" s="15"/>
      <c r="C503" s="17"/>
    </row>
    <row r="504" spans="2:3">
      <c r="B504" s="15"/>
      <c r="C504" s="17"/>
    </row>
    <row r="505" spans="2:3">
      <c r="B505" s="15"/>
      <c r="C505" s="17"/>
    </row>
    <row r="506" spans="2:3">
      <c r="B506" s="15"/>
      <c r="C506" s="17"/>
    </row>
    <row r="507" spans="2:3">
      <c r="B507" s="15"/>
      <c r="C507" s="17"/>
    </row>
    <row r="508" spans="2:3">
      <c r="B508" s="15"/>
      <c r="C508" s="17"/>
    </row>
    <row r="509" spans="2:3">
      <c r="B509" s="15"/>
      <c r="C509" s="17"/>
    </row>
    <row r="510" spans="2:3">
      <c r="B510" s="15"/>
      <c r="C510" s="17"/>
    </row>
    <row r="511" spans="2:3">
      <c r="B511" s="15"/>
      <c r="C511" s="17"/>
    </row>
    <row r="512" spans="2:3">
      <c r="B512" s="15"/>
      <c r="C512" s="17"/>
    </row>
    <row r="513" spans="2:3">
      <c r="B513" s="15"/>
      <c r="C513" s="17"/>
    </row>
    <row r="514" spans="2:3">
      <c r="B514" s="15"/>
      <c r="C514" s="17"/>
    </row>
    <row r="515" spans="2:3">
      <c r="B515" s="15"/>
      <c r="C515" s="17"/>
    </row>
    <row r="516" spans="2:3">
      <c r="B516" s="15"/>
      <c r="C516" s="17"/>
    </row>
    <row r="517" spans="2:3">
      <c r="B517" s="15"/>
      <c r="C517" s="17"/>
    </row>
  </sheetData>
  <mergeCells count="18">
    <mergeCell ref="A1:B2"/>
    <mergeCell ref="J4:N4"/>
    <mergeCell ref="J68:L68"/>
    <mergeCell ref="A14:A25"/>
    <mergeCell ref="A6:A13"/>
    <mergeCell ref="A37:A39"/>
    <mergeCell ref="A40:A42"/>
    <mergeCell ref="A46:A49"/>
    <mergeCell ref="A56:A58"/>
    <mergeCell ref="D4:I4"/>
    <mergeCell ref="A4:A5"/>
    <mergeCell ref="B4:B5"/>
    <mergeCell ref="C4:C5"/>
    <mergeCell ref="D68:F68"/>
    <mergeCell ref="O4:S4"/>
    <mergeCell ref="O68:Q68"/>
    <mergeCell ref="T4:X4"/>
    <mergeCell ref="T68:V68"/>
  </mergeCells>
  <pageMargins left="0.75" right="0.75" top="1" bottom="1" header="0.5" footer="0.5"/>
  <pageSetup orientation="portrait" horizontalDpi="4294967292" verticalDpi="4294967292"/>
  <ignoredErrors>
    <ignoredError sqref="I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U6" sqref="U6"/>
    </sheetView>
  </sheetViews>
  <sheetFormatPr baseColWidth="10" defaultRowHeight="15" x14ac:dyDescent="0"/>
  <cols>
    <col min="2" max="2" width="20.6640625" bestFit="1" customWidth="1"/>
    <col min="3" max="3" width="20.6640625" customWidth="1"/>
  </cols>
  <sheetData>
    <row r="1" spans="1:33" ht="17">
      <c r="A1" s="25" t="s">
        <v>73</v>
      </c>
      <c r="B1" s="25"/>
      <c r="C1" s="8"/>
    </row>
    <row r="2" spans="1:33">
      <c r="A2" s="25"/>
      <c r="B2" s="25"/>
      <c r="C2" s="9"/>
    </row>
    <row r="4" spans="1:33" ht="16">
      <c r="A4" s="27" t="s">
        <v>6</v>
      </c>
      <c r="B4" s="27" t="s">
        <v>0</v>
      </c>
      <c r="C4" s="21" t="s">
        <v>61</v>
      </c>
      <c r="D4" s="23" t="s">
        <v>72</v>
      </c>
      <c r="E4" s="23"/>
      <c r="F4" s="23"/>
      <c r="G4" s="23"/>
      <c r="H4" s="23"/>
      <c r="I4" s="24" t="s">
        <v>74</v>
      </c>
      <c r="J4" s="24"/>
      <c r="K4" s="24"/>
      <c r="L4" s="24"/>
      <c r="M4" s="24"/>
      <c r="N4" s="24"/>
      <c r="O4" s="24"/>
      <c r="P4" s="23" t="s">
        <v>77</v>
      </c>
      <c r="Q4" s="23"/>
      <c r="R4" s="23"/>
      <c r="S4" s="23"/>
      <c r="T4" s="23"/>
      <c r="U4" s="23"/>
      <c r="V4" s="23"/>
      <c r="W4" s="24" t="s">
        <v>78</v>
      </c>
      <c r="X4" s="24"/>
      <c r="Y4" s="24"/>
      <c r="Z4" s="24"/>
      <c r="AA4" s="24"/>
      <c r="AB4" s="24"/>
      <c r="AC4" s="23" t="s">
        <v>80</v>
      </c>
      <c r="AD4" s="23"/>
      <c r="AE4" s="23"/>
      <c r="AF4" s="23"/>
      <c r="AG4" s="23"/>
    </row>
    <row r="5" spans="1:33" ht="16">
      <c r="A5" s="27"/>
      <c r="B5" s="27"/>
      <c r="C5" s="21"/>
      <c r="D5" s="4" t="s">
        <v>1</v>
      </c>
      <c r="E5" s="4" t="s">
        <v>4</v>
      </c>
      <c r="F5" s="4" t="s">
        <v>5</v>
      </c>
      <c r="G5" s="4" t="s">
        <v>86</v>
      </c>
      <c r="H5" s="4" t="s">
        <v>2</v>
      </c>
      <c r="I5" s="5" t="s">
        <v>1</v>
      </c>
      <c r="J5" s="5" t="s">
        <v>4</v>
      </c>
      <c r="K5" s="5" t="s">
        <v>75</v>
      </c>
      <c r="L5" s="5" t="s">
        <v>76</v>
      </c>
      <c r="M5" s="5" t="s">
        <v>5</v>
      </c>
      <c r="N5" s="5" t="s">
        <v>85</v>
      </c>
      <c r="O5" s="5" t="s">
        <v>2</v>
      </c>
      <c r="P5" s="4" t="s">
        <v>1</v>
      </c>
      <c r="Q5" s="4" t="s">
        <v>4</v>
      </c>
      <c r="R5" s="4" t="s">
        <v>5</v>
      </c>
      <c r="S5" s="4" t="s">
        <v>85</v>
      </c>
      <c r="T5" s="4" t="s">
        <v>83</v>
      </c>
      <c r="U5" s="4" t="s">
        <v>91</v>
      </c>
      <c r="V5" s="4" t="s">
        <v>2</v>
      </c>
      <c r="W5" s="5" t="s">
        <v>1</v>
      </c>
      <c r="X5" s="5" t="s">
        <v>4</v>
      </c>
      <c r="Y5" s="5" t="s">
        <v>5</v>
      </c>
      <c r="Z5" s="5" t="s">
        <v>79</v>
      </c>
      <c r="AA5" s="5" t="s">
        <v>87</v>
      </c>
      <c r="AB5" s="5" t="s">
        <v>2</v>
      </c>
      <c r="AC5" s="4" t="s">
        <v>1</v>
      </c>
      <c r="AD5" s="4" t="s">
        <v>4</v>
      </c>
      <c r="AE5" s="4" t="s">
        <v>5</v>
      </c>
      <c r="AF5" s="4" t="s">
        <v>79</v>
      </c>
      <c r="AG5" s="4" t="s">
        <v>2</v>
      </c>
    </row>
    <row r="6" spans="1:33" ht="16">
      <c r="A6" s="28">
        <v>1</v>
      </c>
      <c r="B6" s="2" t="s">
        <v>7</v>
      </c>
      <c r="C6" s="12"/>
      <c r="D6" s="6"/>
      <c r="E6" s="6"/>
      <c r="F6" s="6"/>
      <c r="G6" s="6"/>
      <c r="H6" s="6" t="str">
        <f t="shared" ref="H6:H12" si="0">IF(SUM(F6+E6+D6)=0,"",SUM(D6+E6+F6))</f>
        <v/>
      </c>
      <c r="I6" s="6"/>
      <c r="J6" s="6"/>
      <c r="K6" s="6"/>
      <c r="L6" s="6"/>
      <c r="M6" s="6"/>
      <c r="N6" s="6"/>
      <c r="O6" s="6" t="str">
        <f t="shared" ref="O6:O12" si="1">IF(SUM(M6+L6+K6+J6+I6)=0,"",SUM(M6+L6+K6+J6+I6))</f>
        <v/>
      </c>
      <c r="P6" s="6"/>
      <c r="Q6" s="6"/>
      <c r="R6" s="6"/>
      <c r="S6" s="6"/>
      <c r="T6" s="6"/>
      <c r="U6" s="6"/>
      <c r="V6" s="6" t="str">
        <f t="shared" ref="V6:V12" si="2">IF(SUM(R6+Q6+P6)=0,"",SUM(R6+Q6+P6))</f>
        <v/>
      </c>
      <c r="W6" s="6"/>
      <c r="X6" s="6"/>
      <c r="Y6" s="6"/>
      <c r="Z6" s="6"/>
      <c r="AA6" s="6"/>
      <c r="AB6" s="6" t="str">
        <f t="shared" ref="AB6:AB12" si="3">IF(SUM(W6,X6,Y6,Z6)=0,"",SUM(W6,X6,Y6,Z6))</f>
        <v/>
      </c>
      <c r="AC6" s="6"/>
      <c r="AD6" s="6"/>
      <c r="AE6" s="6"/>
      <c r="AF6" s="6"/>
      <c r="AG6" s="6" t="str">
        <f t="shared" ref="AG6:AG12" si="4">IF(SUM(AC6:AF6)=0,"",SUM(AC6:AF6))</f>
        <v/>
      </c>
    </row>
    <row r="7" spans="1:33" ht="16">
      <c r="A7" s="29"/>
      <c r="B7" s="2" t="s">
        <v>34</v>
      </c>
      <c r="C7" s="12">
        <v>150</v>
      </c>
      <c r="D7" s="6"/>
      <c r="E7" s="6"/>
      <c r="F7" s="6">
        <v>0.9</v>
      </c>
      <c r="G7" s="6"/>
      <c r="H7" s="6">
        <f t="shared" si="0"/>
        <v>0.9</v>
      </c>
      <c r="I7" s="6"/>
      <c r="J7" s="6"/>
      <c r="K7" s="6"/>
      <c r="L7" s="6"/>
      <c r="M7" s="6">
        <v>0.9</v>
      </c>
      <c r="N7" s="6"/>
      <c r="O7" s="6">
        <f t="shared" si="1"/>
        <v>0.9</v>
      </c>
      <c r="P7" s="6"/>
      <c r="Q7" s="6"/>
      <c r="R7" s="6">
        <v>0.9</v>
      </c>
      <c r="S7" s="6">
        <v>1</v>
      </c>
      <c r="T7" s="6">
        <v>1.5</v>
      </c>
      <c r="U7" s="6"/>
      <c r="V7" s="6">
        <f t="shared" si="2"/>
        <v>0.9</v>
      </c>
      <c r="W7" s="6"/>
      <c r="X7" s="6"/>
      <c r="Y7" s="6">
        <v>1.2</v>
      </c>
      <c r="Z7" s="6"/>
      <c r="AA7" s="6"/>
      <c r="AB7" s="6">
        <f t="shared" si="3"/>
        <v>1.2</v>
      </c>
      <c r="AC7" s="6"/>
      <c r="AD7" s="6"/>
      <c r="AE7" s="6">
        <v>1.35</v>
      </c>
      <c r="AF7" s="6"/>
      <c r="AG7" s="6">
        <f t="shared" si="4"/>
        <v>1.35</v>
      </c>
    </row>
    <row r="8" spans="1:33" ht="16">
      <c r="A8" s="29"/>
      <c r="B8" s="2" t="s">
        <v>35</v>
      </c>
      <c r="C8" s="12">
        <v>150</v>
      </c>
      <c r="D8" s="6">
        <v>3</v>
      </c>
      <c r="E8" s="6"/>
      <c r="F8" s="6">
        <v>0.9</v>
      </c>
      <c r="G8" s="6"/>
      <c r="H8" s="6">
        <f t="shared" si="0"/>
        <v>3.9</v>
      </c>
      <c r="I8" s="6"/>
      <c r="J8" s="6"/>
      <c r="K8" s="6"/>
      <c r="L8" s="6"/>
      <c r="M8" s="6">
        <v>0.9</v>
      </c>
      <c r="N8" s="6">
        <v>3</v>
      </c>
      <c r="O8" s="6">
        <f t="shared" si="1"/>
        <v>0.9</v>
      </c>
      <c r="P8" s="6"/>
      <c r="Q8" s="6"/>
      <c r="R8" s="6">
        <v>0.9</v>
      </c>
      <c r="S8" s="6">
        <v>2</v>
      </c>
      <c r="T8" s="6"/>
      <c r="U8" s="6"/>
      <c r="V8" s="6">
        <f t="shared" si="2"/>
        <v>0.9</v>
      </c>
      <c r="W8" s="6">
        <v>3</v>
      </c>
      <c r="X8" s="6"/>
      <c r="Y8" s="6">
        <v>1.2</v>
      </c>
      <c r="Z8" s="6"/>
      <c r="AA8" s="6"/>
      <c r="AB8" s="6">
        <f t="shared" si="3"/>
        <v>4.2</v>
      </c>
      <c r="AC8" s="6">
        <v>3</v>
      </c>
      <c r="AD8" s="6"/>
      <c r="AE8" s="6">
        <v>1.35</v>
      </c>
      <c r="AF8" s="6"/>
      <c r="AG8" s="6">
        <f t="shared" si="4"/>
        <v>4.3499999999999996</v>
      </c>
    </row>
    <row r="9" spans="1:33" ht="16">
      <c r="A9" s="29"/>
      <c r="B9" s="2" t="s">
        <v>36</v>
      </c>
      <c r="C9" s="12">
        <v>180</v>
      </c>
      <c r="D9" s="6"/>
      <c r="E9" s="6">
        <v>1</v>
      </c>
      <c r="F9" s="6">
        <v>0.65</v>
      </c>
      <c r="G9" s="6"/>
      <c r="H9" s="6">
        <f t="shared" si="0"/>
        <v>1.65</v>
      </c>
      <c r="I9" s="6"/>
      <c r="J9" s="6">
        <v>1</v>
      </c>
      <c r="K9" s="6"/>
      <c r="L9" s="6"/>
      <c r="M9" s="6">
        <v>0.65</v>
      </c>
      <c r="N9" s="6"/>
      <c r="O9" s="6">
        <f t="shared" si="1"/>
        <v>1.65</v>
      </c>
      <c r="P9" s="6"/>
      <c r="Q9" s="6"/>
      <c r="R9" s="6">
        <v>0.65</v>
      </c>
      <c r="S9" s="6"/>
      <c r="T9" s="6"/>
      <c r="U9" s="6"/>
      <c r="V9" s="6">
        <f t="shared" si="2"/>
        <v>0.65</v>
      </c>
      <c r="W9" s="6"/>
      <c r="X9" s="6">
        <v>1</v>
      </c>
      <c r="Y9" s="6">
        <v>1.08</v>
      </c>
      <c r="Z9" s="6"/>
      <c r="AA9" s="6"/>
      <c r="AB9" s="6">
        <f t="shared" si="3"/>
        <v>2.08</v>
      </c>
      <c r="AC9" s="6"/>
      <c r="AD9" s="6"/>
      <c r="AE9" s="6">
        <v>0.9</v>
      </c>
      <c r="AF9" s="6"/>
      <c r="AG9" s="6">
        <f t="shared" si="4"/>
        <v>0.9</v>
      </c>
    </row>
    <row r="10" spans="1:33" ht="16">
      <c r="A10" s="29"/>
      <c r="B10" s="2" t="s">
        <v>37</v>
      </c>
      <c r="C10" s="12"/>
      <c r="D10" s="6"/>
      <c r="E10" s="6"/>
      <c r="F10" s="6">
        <v>0.6</v>
      </c>
      <c r="G10" s="6"/>
      <c r="H10" s="6">
        <f t="shared" si="0"/>
        <v>0.6</v>
      </c>
      <c r="I10" s="6"/>
      <c r="J10" s="6"/>
      <c r="K10" s="6"/>
      <c r="L10" s="6"/>
      <c r="M10" s="6">
        <v>0.36</v>
      </c>
      <c r="N10" s="6"/>
      <c r="O10" s="6">
        <f t="shared" si="1"/>
        <v>0.36</v>
      </c>
      <c r="P10" s="6"/>
      <c r="Q10" s="6"/>
      <c r="R10" s="6">
        <v>0.48</v>
      </c>
      <c r="S10" s="6"/>
      <c r="T10" s="6"/>
      <c r="U10" s="6"/>
      <c r="V10" s="6">
        <f t="shared" si="2"/>
        <v>0.48</v>
      </c>
      <c r="W10" s="6"/>
      <c r="X10" s="6"/>
      <c r="Y10" s="6">
        <v>0.75</v>
      </c>
      <c r="Z10" s="6"/>
      <c r="AA10" s="6"/>
      <c r="AB10" s="6">
        <f t="shared" si="3"/>
        <v>0.75</v>
      </c>
      <c r="AC10" s="6"/>
      <c r="AD10" s="6">
        <v>4.5</v>
      </c>
      <c r="AE10" s="6">
        <v>0.9</v>
      </c>
      <c r="AF10" s="6"/>
      <c r="AG10" s="6">
        <f t="shared" si="4"/>
        <v>5.4</v>
      </c>
    </row>
    <row r="11" spans="1:33" ht="16">
      <c r="A11" s="29"/>
      <c r="B11" s="2" t="s">
        <v>64</v>
      </c>
      <c r="C11" s="12"/>
      <c r="D11" s="6"/>
      <c r="E11" s="6"/>
      <c r="F11" s="6"/>
      <c r="G11" s="6"/>
      <c r="H11" s="6" t="str">
        <f t="shared" si="0"/>
        <v/>
      </c>
      <c r="I11" s="6"/>
      <c r="J11" s="6"/>
      <c r="K11" s="6"/>
      <c r="L11" s="6"/>
      <c r="M11" s="6"/>
      <c r="N11" s="6"/>
      <c r="O11" s="6" t="str">
        <f t="shared" si="1"/>
        <v/>
      </c>
      <c r="P11" s="6"/>
      <c r="Q11" s="6"/>
      <c r="R11" s="6"/>
      <c r="S11" s="6"/>
      <c r="T11" s="6"/>
      <c r="U11" s="6"/>
      <c r="V11" s="6" t="str">
        <f t="shared" si="2"/>
        <v/>
      </c>
      <c r="W11" s="6"/>
      <c r="X11" s="6"/>
      <c r="Y11" s="6"/>
      <c r="Z11" s="6"/>
      <c r="AA11" s="6"/>
      <c r="AB11" s="6" t="str">
        <f t="shared" si="3"/>
        <v/>
      </c>
      <c r="AC11" s="6"/>
      <c r="AD11" s="6"/>
      <c r="AE11" s="6"/>
      <c r="AF11" s="6"/>
      <c r="AG11" s="6" t="str">
        <f t="shared" si="4"/>
        <v/>
      </c>
    </row>
    <row r="12" spans="1:33" ht="16">
      <c r="A12" s="29"/>
      <c r="B12" s="2" t="s">
        <v>38</v>
      </c>
      <c r="C12" s="12">
        <v>180</v>
      </c>
      <c r="D12" s="6"/>
      <c r="E12" s="6"/>
      <c r="F12" s="6">
        <v>0.65</v>
      </c>
      <c r="G12" s="6">
        <v>1</v>
      </c>
      <c r="H12" s="6">
        <f t="shared" si="0"/>
        <v>0.65</v>
      </c>
      <c r="I12" s="6"/>
      <c r="J12" s="6"/>
      <c r="K12" s="6"/>
      <c r="L12" s="6">
        <v>0.9</v>
      </c>
      <c r="M12" s="6">
        <v>0.72</v>
      </c>
      <c r="N12" s="6">
        <v>3</v>
      </c>
      <c r="O12" s="6">
        <f t="shared" si="1"/>
        <v>1.62</v>
      </c>
      <c r="P12" s="6"/>
      <c r="Q12" s="6"/>
      <c r="R12" s="6">
        <v>0.72</v>
      </c>
      <c r="S12" s="6">
        <v>5</v>
      </c>
      <c r="T12" s="6"/>
      <c r="U12" s="6"/>
      <c r="V12" s="6">
        <f t="shared" si="2"/>
        <v>0.72</v>
      </c>
      <c r="W12" s="6"/>
      <c r="X12" s="6"/>
      <c r="Y12" s="6">
        <v>0.9</v>
      </c>
      <c r="Z12" s="6">
        <v>0.9</v>
      </c>
      <c r="AA12" s="6"/>
      <c r="AB12" s="6">
        <f t="shared" si="3"/>
        <v>1.8</v>
      </c>
      <c r="AC12" s="6"/>
      <c r="AD12" s="6"/>
      <c r="AE12" s="6">
        <v>1.08</v>
      </c>
      <c r="AF12" s="6"/>
      <c r="AG12" s="6">
        <f t="shared" si="4"/>
        <v>1.08</v>
      </c>
    </row>
    <row r="13" spans="1:33" ht="16">
      <c r="A13" s="30"/>
      <c r="B13" s="2" t="s">
        <v>84</v>
      </c>
      <c r="C13" s="12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2</v>
      </c>
      <c r="O13" s="6"/>
      <c r="P13" s="6"/>
      <c r="Q13" s="6"/>
      <c r="R13" s="6"/>
      <c r="S13" s="6"/>
      <c r="T13" s="6">
        <v>2</v>
      </c>
      <c r="U13" s="6"/>
      <c r="V13" s="6"/>
      <c r="W13" s="6"/>
      <c r="X13" s="6"/>
      <c r="Y13" s="6"/>
      <c r="Z13" s="6"/>
      <c r="AA13" s="6">
        <v>0.2</v>
      </c>
      <c r="AB13" s="6"/>
      <c r="AC13" s="6"/>
      <c r="AD13" s="6"/>
      <c r="AE13" s="6"/>
      <c r="AF13" s="6"/>
      <c r="AG13" s="6"/>
    </row>
    <row r="14" spans="1:33" ht="16">
      <c r="A14" s="26">
        <v>2</v>
      </c>
      <c r="B14" s="2" t="s">
        <v>8</v>
      </c>
      <c r="C14" s="12"/>
      <c r="D14" s="6"/>
      <c r="E14" s="6"/>
      <c r="F14" s="6"/>
      <c r="G14" s="6"/>
      <c r="H14" s="6" t="str">
        <f t="shared" ref="H14:H47" si="5">IF(SUM(F14+E14+D14)=0,"",SUM(D14+E14+F14))</f>
        <v/>
      </c>
      <c r="I14" s="6"/>
      <c r="J14" s="6"/>
      <c r="K14" s="6"/>
      <c r="L14" s="6"/>
      <c r="M14" s="6"/>
      <c r="N14" s="6"/>
      <c r="O14" s="6" t="str">
        <f t="shared" ref="O14:O47" si="6">IF(SUM(M14+L14+K14+J14+I14)=0,"",SUM(M14+L14+K14+J14+I14))</f>
        <v/>
      </c>
      <c r="P14" s="6"/>
      <c r="Q14" s="6"/>
      <c r="R14" s="6"/>
      <c r="S14" s="6"/>
      <c r="T14" s="6"/>
      <c r="U14" s="6"/>
      <c r="V14" s="6" t="str">
        <f t="shared" ref="V14:V29" si="7">IF(SUM(R14+Q14+P14)=0,"",SUM(R14+Q14+P14))</f>
        <v/>
      </c>
      <c r="W14" s="6"/>
      <c r="X14" s="6"/>
      <c r="Y14" s="6"/>
      <c r="Z14" s="6"/>
      <c r="AA14" s="6"/>
      <c r="AB14" s="6" t="str">
        <f t="shared" ref="AB14:AB47" si="8">IF(SUM(W14,X14,Y14,Z14)=0,"",SUM(W14,X14,Y14,Z14))</f>
        <v/>
      </c>
      <c r="AC14" s="6"/>
      <c r="AD14" s="6"/>
      <c r="AE14" s="6"/>
      <c r="AF14" s="6"/>
      <c r="AG14" s="6" t="str">
        <f t="shared" ref="AG14:AG47" si="9">IF(SUM(AC14:AF14)=0,"",SUM(AC14:AF14))</f>
        <v/>
      </c>
    </row>
    <row r="15" spans="1:33" ht="16">
      <c r="A15" s="26"/>
      <c r="B15" s="2" t="s">
        <v>66</v>
      </c>
      <c r="C15" s="12">
        <v>500</v>
      </c>
      <c r="D15" s="6"/>
      <c r="E15" s="6"/>
      <c r="F15" s="6">
        <v>3</v>
      </c>
      <c r="G15" s="6"/>
      <c r="H15" s="6">
        <f t="shared" si="5"/>
        <v>3</v>
      </c>
      <c r="I15" s="6"/>
      <c r="J15" s="6"/>
      <c r="K15" s="6">
        <v>2</v>
      </c>
      <c r="L15" s="6"/>
      <c r="M15" s="6">
        <v>2</v>
      </c>
      <c r="N15" s="6"/>
      <c r="O15" s="6">
        <f t="shared" si="6"/>
        <v>4</v>
      </c>
      <c r="P15" s="6"/>
      <c r="Q15" s="6"/>
      <c r="R15" s="6">
        <v>2</v>
      </c>
      <c r="S15" s="6"/>
      <c r="T15" s="6"/>
      <c r="U15" s="6"/>
      <c r="V15" s="6">
        <f t="shared" si="7"/>
        <v>2</v>
      </c>
      <c r="W15" s="6"/>
      <c r="X15" s="6"/>
      <c r="Y15" s="6">
        <v>2</v>
      </c>
      <c r="Z15" s="6"/>
      <c r="AA15" s="6"/>
      <c r="AB15" s="6">
        <f t="shared" si="8"/>
        <v>2</v>
      </c>
      <c r="AC15" s="6"/>
      <c r="AD15" s="6"/>
      <c r="AE15" s="6">
        <v>2</v>
      </c>
      <c r="AF15" s="6"/>
      <c r="AG15" s="6">
        <f t="shared" si="9"/>
        <v>2</v>
      </c>
    </row>
    <row r="16" spans="1:33" ht="16">
      <c r="A16" s="26"/>
      <c r="B16" s="2" t="s">
        <v>39</v>
      </c>
      <c r="C16" s="12">
        <v>500</v>
      </c>
      <c r="D16" s="6"/>
      <c r="E16" s="6"/>
      <c r="F16" s="6">
        <v>1.95</v>
      </c>
      <c r="G16" s="6"/>
      <c r="H16" s="6">
        <f t="shared" si="5"/>
        <v>1.95</v>
      </c>
      <c r="I16" s="6"/>
      <c r="J16" s="6"/>
      <c r="K16" s="6"/>
      <c r="L16" s="6">
        <v>2.5</v>
      </c>
      <c r="M16" s="6">
        <v>1.95</v>
      </c>
      <c r="N16" s="6"/>
      <c r="O16" s="6">
        <f t="shared" si="6"/>
        <v>4.45</v>
      </c>
      <c r="P16" s="6"/>
      <c r="Q16" s="6"/>
      <c r="R16" s="6">
        <v>1.95</v>
      </c>
      <c r="S16" s="6"/>
      <c r="T16" s="6"/>
      <c r="U16" s="6"/>
      <c r="V16" s="6">
        <f t="shared" si="7"/>
        <v>1.95</v>
      </c>
      <c r="W16" s="6"/>
      <c r="X16" s="6"/>
      <c r="Y16" s="6">
        <v>1.95</v>
      </c>
      <c r="Z16" s="6">
        <v>2.5</v>
      </c>
      <c r="AA16" s="6"/>
      <c r="AB16" s="6">
        <f t="shared" si="8"/>
        <v>4.45</v>
      </c>
      <c r="AC16" s="6"/>
      <c r="AD16" s="6"/>
      <c r="AE16" s="6">
        <v>1.95</v>
      </c>
      <c r="AF16" s="6"/>
      <c r="AG16" s="6">
        <f t="shared" si="9"/>
        <v>1.95</v>
      </c>
    </row>
    <row r="17" spans="1:33" ht="16">
      <c r="A17" s="26"/>
      <c r="B17" s="2" t="s">
        <v>54</v>
      </c>
      <c r="C17" s="12">
        <v>250</v>
      </c>
      <c r="D17" s="6"/>
      <c r="E17" s="6"/>
      <c r="F17" s="6"/>
      <c r="G17" s="6"/>
      <c r="H17" s="6" t="str">
        <f t="shared" si="5"/>
        <v/>
      </c>
      <c r="I17" s="6"/>
      <c r="J17" s="6"/>
      <c r="K17" s="6">
        <v>1</v>
      </c>
      <c r="L17" s="6"/>
      <c r="M17" s="6"/>
      <c r="N17" s="6"/>
      <c r="O17" s="6">
        <f t="shared" si="6"/>
        <v>1</v>
      </c>
      <c r="P17" s="6"/>
      <c r="Q17" s="6"/>
      <c r="R17" s="6"/>
      <c r="S17" s="6"/>
      <c r="T17" s="6"/>
      <c r="U17" s="6"/>
      <c r="V17" s="6" t="str">
        <f t="shared" si="7"/>
        <v/>
      </c>
      <c r="W17" s="6"/>
      <c r="X17" s="6"/>
      <c r="Y17" s="6"/>
      <c r="Z17" s="6"/>
      <c r="AA17" s="6"/>
      <c r="AB17" s="6" t="str">
        <f t="shared" si="8"/>
        <v/>
      </c>
      <c r="AC17" s="6"/>
      <c r="AD17" s="6"/>
      <c r="AE17" s="6"/>
      <c r="AF17" s="6"/>
      <c r="AG17" s="6" t="str">
        <f t="shared" si="9"/>
        <v/>
      </c>
    </row>
    <row r="18" spans="1:33" ht="16">
      <c r="A18" s="26"/>
      <c r="B18" s="2" t="s">
        <v>55</v>
      </c>
      <c r="C18" s="12">
        <v>500</v>
      </c>
      <c r="D18" s="6"/>
      <c r="E18" s="6"/>
      <c r="F18" s="6"/>
      <c r="G18" s="6"/>
      <c r="H18" s="6" t="str">
        <f t="shared" si="5"/>
        <v/>
      </c>
      <c r="I18" s="6"/>
      <c r="J18" s="6"/>
      <c r="K18" s="6"/>
      <c r="L18" s="6"/>
      <c r="M18" s="6"/>
      <c r="N18" s="6"/>
      <c r="O18" s="6" t="str">
        <f t="shared" si="6"/>
        <v/>
      </c>
      <c r="P18" s="6"/>
      <c r="Q18" s="6"/>
      <c r="R18" s="6"/>
      <c r="S18" s="6"/>
      <c r="T18" s="6"/>
      <c r="U18" s="6"/>
      <c r="V18" s="6" t="str">
        <f t="shared" si="7"/>
        <v/>
      </c>
      <c r="W18" s="6"/>
      <c r="X18" s="6"/>
      <c r="Y18" s="6"/>
      <c r="Z18" s="6"/>
      <c r="AA18" s="6"/>
      <c r="AB18" s="6" t="str">
        <f t="shared" si="8"/>
        <v/>
      </c>
      <c r="AC18" s="6"/>
      <c r="AD18" s="6"/>
      <c r="AE18" s="6"/>
      <c r="AF18" s="6"/>
      <c r="AG18" s="6" t="str">
        <f t="shared" si="9"/>
        <v/>
      </c>
    </row>
    <row r="19" spans="1:33" ht="16">
      <c r="A19" s="26"/>
      <c r="B19" s="2" t="s">
        <v>40</v>
      </c>
      <c r="C19" s="12">
        <v>600</v>
      </c>
      <c r="D19" s="6">
        <v>30</v>
      </c>
      <c r="E19" s="6"/>
      <c r="F19" s="6">
        <v>2.25</v>
      </c>
      <c r="G19" s="6"/>
      <c r="H19" s="6">
        <f t="shared" si="5"/>
        <v>32.25</v>
      </c>
      <c r="I19" s="6"/>
      <c r="J19" s="6"/>
      <c r="K19" s="6"/>
      <c r="L19" s="6"/>
      <c r="M19" s="6">
        <v>2.25</v>
      </c>
      <c r="N19" s="6">
        <v>100</v>
      </c>
      <c r="O19" s="6">
        <f t="shared" si="6"/>
        <v>2.25</v>
      </c>
      <c r="P19" s="6"/>
      <c r="Q19" s="6"/>
      <c r="R19" s="6">
        <v>2.25</v>
      </c>
      <c r="S19" s="6">
        <v>50</v>
      </c>
      <c r="T19" s="6"/>
      <c r="U19" s="6"/>
      <c r="V19" s="6">
        <f t="shared" si="7"/>
        <v>2.25</v>
      </c>
      <c r="W19" s="6">
        <v>30</v>
      </c>
      <c r="X19" s="6"/>
      <c r="Y19" s="6">
        <v>2.25</v>
      </c>
      <c r="Z19" s="6"/>
      <c r="AA19" s="6"/>
      <c r="AB19" s="6">
        <f t="shared" si="8"/>
        <v>32.25</v>
      </c>
      <c r="AC19" s="6">
        <v>30</v>
      </c>
      <c r="AD19" s="6"/>
      <c r="AE19" s="6">
        <v>2.25</v>
      </c>
      <c r="AF19" s="6">
        <v>3</v>
      </c>
      <c r="AG19" s="6">
        <f t="shared" si="9"/>
        <v>35.25</v>
      </c>
    </row>
    <row r="20" spans="1:33" ht="16">
      <c r="A20" s="26"/>
      <c r="B20" s="2" t="s">
        <v>56</v>
      </c>
      <c r="C20" s="12">
        <v>250</v>
      </c>
      <c r="D20" s="6"/>
      <c r="E20" s="6"/>
      <c r="F20" s="6"/>
      <c r="G20" s="6"/>
      <c r="H20" s="6" t="str">
        <f t="shared" si="5"/>
        <v/>
      </c>
      <c r="I20" s="6"/>
      <c r="J20" s="6"/>
      <c r="K20" s="6">
        <v>1</v>
      </c>
      <c r="L20" s="6">
        <v>1.25</v>
      </c>
      <c r="M20" s="6"/>
      <c r="N20" s="6"/>
      <c r="O20" s="6">
        <f t="shared" si="6"/>
        <v>2.25</v>
      </c>
      <c r="P20" s="6"/>
      <c r="Q20" s="6"/>
      <c r="R20" s="6"/>
      <c r="S20" s="6"/>
      <c r="T20" s="6"/>
      <c r="U20" s="6"/>
      <c r="V20" s="6" t="str">
        <f t="shared" si="7"/>
        <v/>
      </c>
      <c r="W20" s="6"/>
      <c r="X20" s="6"/>
      <c r="Y20" s="6"/>
      <c r="Z20" s="6"/>
      <c r="AA20" s="6"/>
      <c r="AB20" s="6" t="str">
        <f t="shared" si="8"/>
        <v/>
      </c>
      <c r="AC20" s="6"/>
      <c r="AD20" s="6"/>
      <c r="AE20" s="6"/>
      <c r="AF20" s="6"/>
      <c r="AG20" s="6" t="str">
        <f t="shared" si="9"/>
        <v/>
      </c>
    </row>
    <row r="21" spans="1:33" ht="16">
      <c r="A21" s="26"/>
      <c r="B21" s="2" t="s">
        <v>57</v>
      </c>
      <c r="C21" s="12">
        <v>500</v>
      </c>
      <c r="D21" s="6"/>
      <c r="E21" s="6"/>
      <c r="F21" s="6"/>
      <c r="G21" s="6"/>
      <c r="H21" s="6" t="str">
        <f t="shared" si="5"/>
        <v/>
      </c>
      <c r="I21" s="6"/>
      <c r="J21" s="6"/>
      <c r="K21" s="6"/>
      <c r="L21" s="6"/>
      <c r="M21" s="6"/>
      <c r="N21" s="6"/>
      <c r="O21" s="6" t="str">
        <f t="shared" si="6"/>
        <v/>
      </c>
      <c r="P21" s="6"/>
      <c r="Q21" s="6"/>
      <c r="R21" s="6"/>
      <c r="S21" s="6"/>
      <c r="T21" s="6"/>
      <c r="U21" s="6"/>
      <c r="V21" s="6" t="str">
        <f t="shared" si="7"/>
        <v/>
      </c>
      <c r="W21" s="6"/>
      <c r="X21" s="6"/>
      <c r="Y21" s="6"/>
      <c r="Z21" s="6"/>
      <c r="AA21" s="6"/>
      <c r="AB21" s="6" t="str">
        <f t="shared" si="8"/>
        <v/>
      </c>
      <c r="AC21" s="6"/>
      <c r="AD21" s="6"/>
      <c r="AE21" s="6"/>
      <c r="AF21" s="6"/>
      <c r="AG21" s="6" t="str">
        <f t="shared" si="9"/>
        <v/>
      </c>
    </row>
    <row r="22" spans="1:33" ht="16">
      <c r="A22" s="26"/>
      <c r="B22" s="2" t="s">
        <v>58</v>
      </c>
      <c r="C22" s="12">
        <v>250</v>
      </c>
      <c r="D22" s="6"/>
      <c r="E22" s="6"/>
      <c r="F22" s="6">
        <v>0.5</v>
      </c>
      <c r="G22" s="6"/>
      <c r="H22" s="6">
        <f t="shared" si="5"/>
        <v>0.5</v>
      </c>
      <c r="I22" s="6"/>
      <c r="J22" s="6"/>
      <c r="K22" s="6"/>
      <c r="L22" s="6"/>
      <c r="M22" s="6">
        <v>0.75</v>
      </c>
      <c r="N22" s="6"/>
      <c r="O22" s="6">
        <f t="shared" si="6"/>
        <v>0.75</v>
      </c>
      <c r="P22" s="6"/>
      <c r="Q22" s="6"/>
      <c r="R22" s="6">
        <v>0.75</v>
      </c>
      <c r="S22" s="6"/>
      <c r="T22" s="6"/>
      <c r="U22" s="6"/>
      <c r="V22" s="6">
        <f t="shared" si="7"/>
        <v>0.75</v>
      </c>
      <c r="W22" s="6"/>
      <c r="X22" s="6"/>
      <c r="Y22" s="6">
        <v>0.75</v>
      </c>
      <c r="Z22" s="6">
        <v>1.25</v>
      </c>
      <c r="AA22" s="6">
        <v>1</v>
      </c>
      <c r="AB22" s="6">
        <f t="shared" si="8"/>
        <v>2</v>
      </c>
      <c r="AC22" s="6"/>
      <c r="AD22" s="6"/>
      <c r="AE22" s="6">
        <v>1.25</v>
      </c>
      <c r="AF22" s="6"/>
      <c r="AG22" s="6">
        <f t="shared" si="9"/>
        <v>1.25</v>
      </c>
    </row>
    <row r="23" spans="1:33" ht="16">
      <c r="A23" s="26"/>
      <c r="B23" s="2" t="s">
        <v>59</v>
      </c>
      <c r="C23" s="12">
        <v>500</v>
      </c>
      <c r="D23" s="6"/>
      <c r="E23" s="6">
        <v>5</v>
      </c>
      <c r="F23" s="6"/>
      <c r="G23" s="6"/>
      <c r="H23" s="6">
        <f t="shared" si="5"/>
        <v>5</v>
      </c>
      <c r="I23" s="6"/>
      <c r="J23" s="6">
        <v>5</v>
      </c>
      <c r="K23" s="6"/>
      <c r="L23" s="6"/>
      <c r="M23" s="6"/>
      <c r="N23" s="6">
        <v>10</v>
      </c>
      <c r="O23" s="6">
        <f t="shared" si="6"/>
        <v>5</v>
      </c>
      <c r="P23" s="6"/>
      <c r="Q23" s="6"/>
      <c r="R23" s="6"/>
      <c r="S23" s="6">
        <v>15</v>
      </c>
      <c r="T23" s="6"/>
      <c r="U23" s="6"/>
      <c r="V23" s="6" t="str">
        <f t="shared" si="7"/>
        <v/>
      </c>
      <c r="W23" s="6"/>
      <c r="X23" s="6">
        <v>5</v>
      </c>
      <c r="Y23" s="6"/>
      <c r="Z23" s="6"/>
      <c r="AA23" s="6"/>
      <c r="AB23" s="6">
        <f t="shared" si="8"/>
        <v>5</v>
      </c>
      <c r="AC23" s="6"/>
      <c r="AD23" s="6">
        <v>5</v>
      </c>
      <c r="AE23" s="6"/>
      <c r="AF23" s="6"/>
      <c r="AG23" s="6">
        <f t="shared" si="9"/>
        <v>5</v>
      </c>
    </row>
    <row r="24" spans="1:33" ht="16">
      <c r="A24" s="26"/>
      <c r="B24" s="2" t="s">
        <v>62</v>
      </c>
      <c r="C24" s="12">
        <v>250</v>
      </c>
      <c r="D24" s="6"/>
      <c r="E24" s="6"/>
      <c r="F24" s="6"/>
      <c r="G24" s="6">
        <v>2</v>
      </c>
      <c r="H24" s="6" t="str">
        <f t="shared" si="5"/>
        <v/>
      </c>
      <c r="I24" s="6"/>
      <c r="J24" s="6"/>
      <c r="K24" s="6"/>
      <c r="L24" s="6"/>
      <c r="M24" s="6"/>
      <c r="N24" s="6"/>
      <c r="O24" s="6" t="str">
        <f t="shared" si="6"/>
        <v/>
      </c>
      <c r="P24" s="6"/>
      <c r="Q24" s="6"/>
      <c r="R24" s="6"/>
      <c r="S24" s="6"/>
      <c r="T24" s="6"/>
      <c r="U24" s="6"/>
      <c r="V24" s="6" t="str">
        <f t="shared" si="7"/>
        <v/>
      </c>
      <c r="W24" s="6"/>
      <c r="X24" s="6"/>
      <c r="Y24" s="6"/>
      <c r="Z24" s="6"/>
      <c r="AA24" s="6"/>
      <c r="AB24" s="6" t="str">
        <f t="shared" si="8"/>
        <v/>
      </c>
      <c r="AC24" s="6"/>
      <c r="AD24" s="6"/>
      <c r="AE24" s="6"/>
      <c r="AF24" s="6"/>
      <c r="AG24" s="6" t="str">
        <f t="shared" si="9"/>
        <v/>
      </c>
    </row>
    <row r="25" spans="1:33" ht="16">
      <c r="A25" s="26"/>
      <c r="B25" s="2" t="s">
        <v>63</v>
      </c>
      <c r="C25" s="12">
        <v>500</v>
      </c>
      <c r="D25" s="6">
        <v>5</v>
      </c>
      <c r="E25" s="6"/>
      <c r="F25" s="6"/>
      <c r="G25" s="6"/>
      <c r="H25" s="6">
        <f t="shared" si="5"/>
        <v>5</v>
      </c>
      <c r="I25" s="6"/>
      <c r="J25" s="6"/>
      <c r="K25" s="6"/>
      <c r="L25" s="6"/>
      <c r="M25" s="6"/>
      <c r="N25" s="6"/>
      <c r="O25" s="6" t="str">
        <f t="shared" si="6"/>
        <v/>
      </c>
      <c r="P25" s="6"/>
      <c r="Q25" s="6"/>
      <c r="R25" s="6"/>
      <c r="S25" s="6"/>
      <c r="T25" s="6"/>
      <c r="U25" s="6"/>
      <c r="V25" s="6" t="str">
        <f t="shared" si="7"/>
        <v/>
      </c>
      <c r="W25" s="6">
        <v>5</v>
      </c>
      <c r="X25" s="6"/>
      <c r="Y25" s="6"/>
      <c r="Z25" s="6"/>
      <c r="AA25" s="6"/>
      <c r="AB25" s="6">
        <f t="shared" si="8"/>
        <v>5</v>
      </c>
      <c r="AC25" s="6">
        <v>5</v>
      </c>
      <c r="AD25" s="6"/>
      <c r="AE25" s="6"/>
      <c r="AF25" s="6"/>
      <c r="AG25" s="6">
        <f t="shared" si="9"/>
        <v>5</v>
      </c>
    </row>
    <row r="26" spans="1:33" ht="16">
      <c r="A26" s="12">
        <v>3</v>
      </c>
      <c r="B26" s="2" t="s">
        <v>41</v>
      </c>
      <c r="C26" s="12">
        <v>400</v>
      </c>
      <c r="D26" s="6"/>
      <c r="E26" s="6"/>
      <c r="F26" s="6">
        <v>0.8</v>
      </c>
      <c r="G26" s="6"/>
      <c r="H26" s="6">
        <f t="shared" si="5"/>
        <v>0.8</v>
      </c>
      <c r="I26" s="6"/>
      <c r="J26" s="6"/>
      <c r="K26" s="6"/>
      <c r="L26" s="6">
        <v>2</v>
      </c>
      <c r="M26" s="6">
        <v>0.8</v>
      </c>
      <c r="N26" s="6">
        <v>10</v>
      </c>
      <c r="O26" s="6">
        <f t="shared" si="6"/>
        <v>2.8</v>
      </c>
      <c r="P26" s="6"/>
      <c r="Q26" s="6"/>
      <c r="R26" s="6">
        <v>0.4</v>
      </c>
      <c r="S26" s="6"/>
      <c r="T26" s="6"/>
      <c r="U26" s="6"/>
      <c r="V26" s="6">
        <f t="shared" si="7"/>
        <v>0.4</v>
      </c>
      <c r="W26" s="6"/>
      <c r="X26" s="6"/>
      <c r="Y26" s="6">
        <v>0.8</v>
      </c>
      <c r="Z26" s="6">
        <v>2</v>
      </c>
      <c r="AA26" s="6"/>
      <c r="AB26" s="6">
        <f t="shared" si="8"/>
        <v>2.8</v>
      </c>
      <c r="AC26" s="6"/>
      <c r="AD26" s="6"/>
      <c r="AE26" s="6">
        <v>1.2</v>
      </c>
      <c r="AF26" s="6"/>
      <c r="AG26" s="6">
        <f t="shared" si="9"/>
        <v>1.2</v>
      </c>
    </row>
    <row r="27" spans="1:33" ht="16">
      <c r="A27" s="12">
        <v>4</v>
      </c>
      <c r="B27" s="2" t="s">
        <v>45</v>
      </c>
      <c r="C27" s="12">
        <v>1000</v>
      </c>
      <c r="D27" s="6">
        <v>20</v>
      </c>
      <c r="E27" s="6"/>
      <c r="F27" s="6"/>
      <c r="G27" s="6">
        <v>5</v>
      </c>
      <c r="H27" s="6">
        <f t="shared" si="5"/>
        <v>20</v>
      </c>
      <c r="I27" s="6"/>
      <c r="J27" s="6"/>
      <c r="K27" s="6"/>
      <c r="L27" s="6"/>
      <c r="M27" s="6"/>
      <c r="N27" s="6"/>
      <c r="O27" s="6" t="str">
        <f t="shared" si="6"/>
        <v/>
      </c>
      <c r="P27" s="6"/>
      <c r="Q27" s="6"/>
      <c r="R27" s="6"/>
      <c r="S27" s="6"/>
      <c r="T27" s="6"/>
      <c r="U27" s="6"/>
      <c r="V27" s="6" t="str">
        <f t="shared" si="7"/>
        <v/>
      </c>
      <c r="W27" s="6">
        <v>20</v>
      </c>
      <c r="X27" s="6"/>
      <c r="Y27" s="6"/>
      <c r="Z27" s="6">
        <v>3</v>
      </c>
      <c r="AA27" s="6">
        <v>2</v>
      </c>
      <c r="AB27" s="6">
        <f t="shared" si="8"/>
        <v>23</v>
      </c>
      <c r="AC27" s="6">
        <v>15</v>
      </c>
      <c r="AD27" s="6">
        <v>20</v>
      </c>
      <c r="AE27" s="6"/>
      <c r="AF27" s="6">
        <v>3</v>
      </c>
      <c r="AG27" s="6">
        <f t="shared" si="9"/>
        <v>38</v>
      </c>
    </row>
    <row r="28" spans="1:33" ht="16">
      <c r="A28" s="12">
        <v>5</v>
      </c>
      <c r="B28" s="2" t="s">
        <v>9</v>
      </c>
      <c r="C28" s="12">
        <v>1000</v>
      </c>
      <c r="D28" s="6">
        <v>15</v>
      </c>
      <c r="E28" s="6">
        <v>10</v>
      </c>
      <c r="F28" s="6"/>
      <c r="G28" s="6"/>
      <c r="H28" s="6">
        <f t="shared" si="5"/>
        <v>25</v>
      </c>
      <c r="I28" s="6">
        <v>5</v>
      </c>
      <c r="J28" s="6">
        <v>10</v>
      </c>
      <c r="K28" s="6">
        <v>3</v>
      </c>
      <c r="L28" s="6">
        <v>2</v>
      </c>
      <c r="M28" s="6"/>
      <c r="N28" s="6">
        <v>10</v>
      </c>
      <c r="O28" s="6">
        <f t="shared" si="6"/>
        <v>20</v>
      </c>
      <c r="P28" s="6"/>
      <c r="Q28" s="6"/>
      <c r="R28" s="6"/>
      <c r="S28" s="6">
        <v>20</v>
      </c>
      <c r="T28" s="6"/>
      <c r="U28" s="6"/>
      <c r="V28" s="6" t="str">
        <f t="shared" si="7"/>
        <v/>
      </c>
      <c r="W28" s="6">
        <v>15</v>
      </c>
      <c r="X28" s="6">
        <v>10</v>
      </c>
      <c r="Y28" s="6"/>
      <c r="Z28" s="6">
        <v>5</v>
      </c>
      <c r="AA28" s="6">
        <v>2</v>
      </c>
      <c r="AB28" s="6">
        <f t="shared" si="8"/>
        <v>30</v>
      </c>
      <c r="AC28" s="6">
        <v>15</v>
      </c>
      <c r="AD28" s="6">
        <v>10</v>
      </c>
      <c r="AE28" s="6"/>
      <c r="AF28" s="6">
        <v>3</v>
      </c>
      <c r="AG28" s="6">
        <f t="shared" si="9"/>
        <v>28</v>
      </c>
    </row>
    <row r="29" spans="1:33" ht="16">
      <c r="A29" s="12">
        <v>6</v>
      </c>
      <c r="B29" s="2" t="s">
        <v>60</v>
      </c>
      <c r="C29" s="12">
        <v>850</v>
      </c>
      <c r="D29" s="6"/>
      <c r="E29" s="6"/>
      <c r="F29" s="6"/>
      <c r="G29" s="6"/>
      <c r="H29" s="6" t="str">
        <f t="shared" si="5"/>
        <v/>
      </c>
      <c r="I29" s="6"/>
      <c r="J29" s="6"/>
      <c r="K29" s="6"/>
      <c r="L29" s="6">
        <f>5*0.85</f>
        <v>4.25</v>
      </c>
      <c r="M29" s="6"/>
      <c r="N29" s="6"/>
      <c r="O29" s="6">
        <f t="shared" si="6"/>
        <v>4.25</v>
      </c>
      <c r="P29" s="6"/>
      <c r="Q29" s="6"/>
      <c r="R29" s="6"/>
      <c r="S29" s="6"/>
      <c r="T29" s="6"/>
      <c r="U29" s="6"/>
      <c r="V29" s="6" t="str">
        <f t="shared" si="7"/>
        <v/>
      </c>
      <c r="W29" s="6"/>
      <c r="X29" s="6"/>
      <c r="Y29" s="6"/>
      <c r="Z29" s="6"/>
      <c r="AA29" s="6"/>
      <c r="AB29" s="6" t="str">
        <f t="shared" si="8"/>
        <v/>
      </c>
      <c r="AC29" s="6"/>
      <c r="AD29" s="6"/>
      <c r="AE29" s="6"/>
      <c r="AF29" s="6"/>
      <c r="AG29" s="6" t="str">
        <f t="shared" si="9"/>
        <v/>
      </c>
    </row>
    <row r="30" spans="1:33" ht="16">
      <c r="A30" s="12">
        <v>7</v>
      </c>
      <c r="B30" s="2" t="s">
        <v>10</v>
      </c>
      <c r="C30" s="12">
        <v>600</v>
      </c>
      <c r="D30" s="6"/>
      <c r="E30" s="6"/>
      <c r="F30" s="6"/>
      <c r="G30" s="6"/>
      <c r="H30" s="6" t="str">
        <f t="shared" si="5"/>
        <v/>
      </c>
      <c r="I30" s="6"/>
      <c r="J30" s="6"/>
      <c r="K30" s="6"/>
      <c r="L30" s="6">
        <v>3.6</v>
      </c>
      <c r="M30" s="6">
        <v>1.2</v>
      </c>
      <c r="N30" s="6"/>
      <c r="O30" s="6">
        <f t="shared" si="6"/>
        <v>4.8</v>
      </c>
      <c r="P30" s="6"/>
      <c r="Q30" s="6"/>
      <c r="R30" s="6">
        <v>1.2</v>
      </c>
      <c r="S30" s="6"/>
      <c r="T30" s="6"/>
      <c r="U30" s="6"/>
      <c r="V30" s="6">
        <f>P30+Q30+R30</f>
        <v>1.2</v>
      </c>
      <c r="W30" s="6"/>
      <c r="X30" s="6"/>
      <c r="Y30" s="6">
        <v>1.8</v>
      </c>
      <c r="Z30" s="6"/>
      <c r="AA30" s="6"/>
      <c r="AB30" s="6">
        <f t="shared" si="8"/>
        <v>1.8</v>
      </c>
      <c r="AC30" s="6"/>
      <c r="AD30" s="6"/>
      <c r="AE30" s="6">
        <v>1.8</v>
      </c>
      <c r="AF30" s="6"/>
      <c r="AG30" s="6">
        <f t="shared" si="9"/>
        <v>1.8</v>
      </c>
    </row>
    <row r="31" spans="1:33" ht="16">
      <c r="A31" s="12">
        <v>8</v>
      </c>
      <c r="B31" s="2" t="s">
        <v>11</v>
      </c>
      <c r="C31" s="12"/>
      <c r="D31" s="6"/>
      <c r="E31" s="6"/>
      <c r="F31" s="6"/>
      <c r="G31" s="6"/>
      <c r="H31" s="6" t="str">
        <f t="shared" si="5"/>
        <v/>
      </c>
      <c r="I31" s="6"/>
      <c r="J31" s="6"/>
      <c r="K31" s="6"/>
      <c r="L31" s="6"/>
      <c r="M31" s="6"/>
      <c r="N31" s="6"/>
      <c r="O31" s="6" t="str">
        <f t="shared" si="6"/>
        <v/>
      </c>
      <c r="P31" s="6"/>
      <c r="Q31" s="6"/>
      <c r="R31" s="6"/>
      <c r="S31" s="6"/>
      <c r="T31" s="6"/>
      <c r="U31" s="6"/>
      <c r="V31" s="6" t="str">
        <f t="shared" ref="V31:V69" si="10">IF(SUM(R31+Q31+P31)=0,"",SUM(R31+Q31+P31))</f>
        <v/>
      </c>
      <c r="W31" s="6"/>
      <c r="X31" s="6"/>
      <c r="Y31" s="6"/>
      <c r="Z31" s="6"/>
      <c r="AA31" s="6"/>
      <c r="AB31" s="6" t="str">
        <f t="shared" si="8"/>
        <v/>
      </c>
      <c r="AC31" s="6"/>
      <c r="AD31" s="6"/>
      <c r="AE31" s="6"/>
      <c r="AF31" s="6"/>
      <c r="AG31" s="6" t="str">
        <f t="shared" si="9"/>
        <v/>
      </c>
    </row>
    <row r="32" spans="1:33" ht="16">
      <c r="A32" s="14"/>
      <c r="B32" s="2" t="s">
        <v>88</v>
      </c>
      <c r="C32" s="1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0.4</v>
      </c>
      <c r="AB32" s="6"/>
      <c r="AC32" s="6"/>
      <c r="AD32" s="6"/>
      <c r="AE32" s="6"/>
      <c r="AF32" s="6"/>
      <c r="AG32" s="6"/>
    </row>
    <row r="33" spans="1:33" ht="16">
      <c r="A33" s="14"/>
      <c r="B33" s="2" t="s">
        <v>89</v>
      </c>
      <c r="C33" s="1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0.4</v>
      </c>
      <c r="AB33" s="6"/>
      <c r="AC33" s="6"/>
      <c r="AD33" s="6"/>
      <c r="AE33" s="6"/>
      <c r="AF33" s="6"/>
      <c r="AG33" s="6"/>
    </row>
    <row r="34" spans="1:33" ht="16">
      <c r="A34" s="12">
        <v>9</v>
      </c>
      <c r="B34" s="2" t="s">
        <v>12</v>
      </c>
      <c r="C34" s="12">
        <v>400</v>
      </c>
      <c r="D34" s="6"/>
      <c r="E34" s="6"/>
      <c r="F34" s="6">
        <v>1</v>
      </c>
      <c r="G34" s="6"/>
      <c r="H34" s="6">
        <f t="shared" si="5"/>
        <v>1</v>
      </c>
      <c r="I34" s="6"/>
      <c r="J34" s="6"/>
      <c r="K34" s="6">
        <v>1.2</v>
      </c>
      <c r="L34" s="6">
        <v>4.5</v>
      </c>
      <c r="M34" s="6">
        <v>1</v>
      </c>
      <c r="N34" s="6"/>
      <c r="O34" s="6">
        <f t="shared" si="6"/>
        <v>6.7</v>
      </c>
      <c r="P34" s="6"/>
      <c r="Q34" s="6"/>
      <c r="R34" s="6">
        <v>1</v>
      </c>
      <c r="S34" s="6"/>
      <c r="T34" s="6"/>
      <c r="U34" s="6"/>
      <c r="V34" s="6">
        <f t="shared" si="10"/>
        <v>1</v>
      </c>
      <c r="W34" s="6"/>
      <c r="X34" s="6"/>
      <c r="Y34" s="6">
        <v>1</v>
      </c>
      <c r="Z34" s="6"/>
      <c r="AA34" s="6">
        <v>1.2</v>
      </c>
      <c r="AB34" s="6">
        <f t="shared" si="8"/>
        <v>1</v>
      </c>
      <c r="AC34" s="6"/>
      <c r="AD34" s="6"/>
      <c r="AE34" s="6">
        <v>0.8</v>
      </c>
      <c r="AF34" s="6"/>
      <c r="AG34" s="6">
        <f t="shared" si="9"/>
        <v>0.8</v>
      </c>
    </row>
    <row r="35" spans="1:33" ht="16">
      <c r="A35" s="12">
        <v>10</v>
      </c>
      <c r="B35" s="2" t="s">
        <v>13</v>
      </c>
      <c r="C35" s="12"/>
      <c r="D35" s="6"/>
      <c r="E35" s="6"/>
      <c r="F35" s="6"/>
      <c r="G35" s="6"/>
      <c r="H35" s="6" t="str">
        <f t="shared" si="5"/>
        <v/>
      </c>
      <c r="I35" s="6"/>
      <c r="J35" s="6"/>
      <c r="K35" s="6"/>
      <c r="L35" s="6"/>
      <c r="M35" s="6"/>
      <c r="N35" s="6"/>
      <c r="O35" s="6" t="str">
        <f t="shared" si="6"/>
        <v/>
      </c>
      <c r="P35" s="6"/>
      <c r="Q35" s="6"/>
      <c r="R35" s="6"/>
      <c r="S35" s="6"/>
      <c r="T35" s="6"/>
      <c r="U35" s="6"/>
      <c r="V35" s="6" t="str">
        <f t="shared" si="10"/>
        <v/>
      </c>
      <c r="W35" s="6"/>
      <c r="X35" s="6"/>
      <c r="Y35" s="6"/>
      <c r="Z35" s="6"/>
      <c r="AA35" s="6"/>
      <c r="AB35" s="6" t="str">
        <f t="shared" si="8"/>
        <v/>
      </c>
      <c r="AC35" s="6"/>
      <c r="AD35" s="6"/>
      <c r="AE35" s="6"/>
      <c r="AF35" s="6"/>
      <c r="AG35" s="6" t="str">
        <f t="shared" si="9"/>
        <v/>
      </c>
    </row>
    <row r="36" spans="1:33" ht="16">
      <c r="A36" s="12">
        <v>11</v>
      </c>
      <c r="B36" s="2" t="s">
        <v>14</v>
      </c>
      <c r="C36" s="12">
        <v>400</v>
      </c>
      <c r="D36" s="6"/>
      <c r="E36" s="6">
        <v>1.2</v>
      </c>
      <c r="F36" s="6">
        <v>1.2</v>
      </c>
      <c r="G36" s="6"/>
      <c r="H36" s="6">
        <f t="shared" si="5"/>
        <v>2.4</v>
      </c>
      <c r="I36" s="6"/>
      <c r="J36" s="6">
        <v>1.2</v>
      </c>
      <c r="K36" s="6">
        <v>2</v>
      </c>
      <c r="L36" s="6">
        <v>2</v>
      </c>
      <c r="M36" s="6">
        <v>1.2</v>
      </c>
      <c r="N36" s="6"/>
      <c r="O36" s="6">
        <f t="shared" si="6"/>
        <v>6.4</v>
      </c>
      <c r="P36" s="6"/>
      <c r="Q36" s="6"/>
      <c r="R36" s="6">
        <v>1.2</v>
      </c>
      <c r="S36" s="6"/>
      <c r="T36" s="6"/>
      <c r="U36" s="6"/>
      <c r="V36" s="6">
        <f t="shared" si="10"/>
        <v>1.2</v>
      </c>
      <c r="W36" s="6"/>
      <c r="X36" s="6">
        <v>1.2</v>
      </c>
      <c r="Y36" s="6">
        <v>0.8</v>
      </c>
      <c r="Z36" s="6"/>
      <c r="AA36" s="6"/>
      <c r="AB36" s="6">
        <f t="shared" si="8"/>
        <v>2</v>
      </c>
      <c r="AC36" s="6"/>
      <c r="AD36" s="6">
        <v>1.2</v>
      </c>
      <c r="AE36" s="6">
        <v>1.2</v>
      </c>
      <c r="AF36" s="6"/>
      <c r="AG36" s="6">
        <f t="shared" si="9"/>
        <v>2.4</v>
      </c>
    </row>
    <row r="37" spans="1:33" ht="16">
      <c r="A37" s="12">
        <v>12</v>
      </c>
      <c r="B37" s="2" t="s">
        <v>15</v>
      </c>
      <c r="C37" s="12">
        <v>300</v>
      </c>
      <c r="D37" s="6">
        <v>1.5</v>
      </c>
      <c r="E37" s="6">
        <v>6</v>
      </c>
      <c r="F37" s="6"/>
      <c r="G37" s="6"/>
      <c r="H37" s="6">
        <f t="shared" si="5"/>
        <v>7.5</v>
      </c>
      <c r="I37" s="6"/>
      <c r="J37" s="6">
        <v>6</v>
      </c>
      <c r="K37" s="6">
        <v>1.2</v>
      </c>
      <c r="L37" s="6">
        <v>1.5</v>
      </c>
      <c r="M37" s="6"/>
      <c r="N37" s="6"/>
      <c r="O37" s="6">
        <f t="shared" si="6"/>
        <v>8.6999999999999993</v>
      </c>
      <c r="P37" s="6"/>
      <c r="Q37" s="6"/>
      <c r="R37" s="6"/>
      <c r="S37" s="6">
        <v>2</v>
      </c>
      <c r="T37" s="6">
        <v>3</v>
      </c>
      <c r="U37" s="6"/>
      <c r="V37" s="6" t="str">
        <f t="shared" si="10"/>
        <v/>
      </c>
      <c r="W37" s="6">
        <v>1.5</v>
      </c>
      <c r="X37" s="6">
        <v>6</v>
      </c>
      <c r="Y37" s="6"/>
      <c r="Z37" s="6"/>
      <c r="AA37" s="6"/>
      <c r="AB37" s="6">
        <f t="shared" si="8"/>
        <v>7.5</v>
      </c>
      <c r="AC37" s="6">
        <v>1.5</v>
      </c>
      <c r="AD37" s="6">
        <v>6</v>
      </c>
      <c r="AE37" s="6"/>
      <c r="AF37" s="6"/>
      <c r="AG37" s="6">
        <f t="shared" si="9"/>
        <v>7.5</v>
      </c>
    </row>
    <row r="38" spans="1:33" ht="16">
      <c r="A38" s="12">
        <v>13</v>
      </c>
      <c r="B38" s="2" t="s">
        <v>42</v>
      </c>
      <c r="C38" s="12">
        <v>300</v>
      </c>
      <c r="D38" s="6"/>
      <c r="E38" s="6">
        <v>4.5</v>
      </c>
      <c r="F38" s="6">
        <v>2.1</v>
      </c>
      <c r="G38" s="6"/>
      <c r="H38" s="6">
        <f t="shared" si="5"/>
        <v>6.6</v>
      </c>
      <c r="I38" s="6"/>
      <c r="J38" s="6">
        <v>4.5</v>
      </c>
      <c r="K38" s="6">
        <v>1.2</v>
      </c>
      <c r="L38" s="6">
        <v>1.5</v>
      </c>
      <c r="M38" s="6">
        <v>1.8</v>
      </c>
      <c r="N38" s="6">
        <v>2</v>
      </c>
      <c r="O38" s="6">
        <f t="shared" si="6"/>
        <v>9</v>
      </c>
      <c r="P38" s="6"/>
      <c r="Q38" s="6"/>
      <c r="R38" s="6">
        <v>1.8</v>
      </c>
      <c r="S38" s="6">
        <v>2</v>
      </c>
      <c r="T38" s="6">
        <v>6</v>
      </c>
      <c r="U38" s="6"/>
      <c r="V38" s="6">
        <f t="shared" si="10"/>
        <v>1.8</v>
      </c>
      <c r="W38" s="6"/>
      <c r="X38" s="6">
        <v>4.5</v>
      </c>
      <c r="Y38" s="6">
        <v>1.8</v>
      </c>
      <c r="Z38" s="6">
        <v>1.5</v>
      </c>
      <c r="AA38" s="6">
        <v>0.9</v>
      </c>
      <c r="AB38" s="6">
        <f t="shared" si="8"/>
        <v>7.8</v>
      </c>
      <c r="AC38" s="6"/>
      <c r="AD38" s="6">
        <v>4.5</v>
      </c>
      <c r="AE38" s="6">
        <v>2.4</v>
      </c>
      <c r="AF38" s="6">
        <v>1.5</v>
      </c>
      <c r="AG38" s="6">
        <f t="shared" si="9"/>
        <v>8.4</v>
      </c>
    </row>
    <row r="39" spans="1:33" ht="16">
      <c r="A39" s="26">
        <v>14</v>
      </c>
      <c r="B39" s="2" t="s">
        <v>16</v>
      </c>
      <c r="C39" s="12"/>
      <c r="D39" s="6"/>
      <c r="E39" s="6"/>
      <c r="F39" s="6"/>
      <c r="G39" s="6"/>
      <c r="H39" s="6" t="str">
        <f t="shared" si="5"/>
        <v/>
      </c>
      <c r="I39" s="6"/>
      <c r="J39" s="6"/>
      <c r="K39" s="6"/>
      <c r="L39" s="6"/>
      <c r="M39" s="6"/>
      <c r="N39" s="6"/>
      <c r="O39" s="6" t="str">
        <f t="shared" si="6"/>
        <v/>
      </c>
      <c r="P39" s="6"/>
      <c r="Q39" s="6"/>
      <c r="R39" s="6"/>
      <c r="S39" s="6"/>
      <c r="T39" s="6"/>
      <c r="U39" s="6"/>
      <c r="V39" s="6" t="str">
        <f t="shared" si="10"/>
        <v/>
      </c>
      <c r="W39" s="6"/>
      <c r="X39" s="6"/>
      <c r="Y39" s="6"/>
      <c r="Z39" s="6"/>
      <c r="AA39" s="6"/>
      <c r="AB39" s="6" t="str">
        <f t="shared" si="8"/>
        <v/>
      </c>
      <c r="AC39" s="6"/>
      <c r="AD39" s="6"/>
      <c r="AE39" s="6"/>
      <c r="AF39" s="6"/>
      <c r="AG39" s="6" t="str">
        <f t="shared" si="9"/>
        <v/>
      </c>
    </row>
    <row r="40" spans="1:33" ht="16">
      <c r="A40" s="26"/>
      <c r="B40" s="2" t="s">
        <v>43</v>
      </c>
      <c r="C40" s="12">
        <v>500</v>
      </c>
      <c r="D40" s="6"/>
      <c r="E40" s="6"/>
      <c r="F40" s="6">
        <v>2.5</v>
      </c>
      <c r="G40" s="6"/>
      <c r="H40" s="6">
        <f t="shared" si="5"/>
        <v>2.5</v>
      </c>
      <c r="I40" s="6"/>
      <c r="J40" s="6"/>
      <c r="K40" s="6"/>
      <c r="L40" s="6">
        <v>2.5</v>
      </c>
      <c r="M40" s="6">
        <v>1.5</v>
      </c>
      <c r="N40" s="6"/>
      <c r="O40" s="6">
        <f t="shared" si="6"/>
        <v>4</v>
      </c>
      <c r="P40" s="6"/>
      <c r="Q40" s="6"/>
      <c r="R40" s="6">
        <v>1.5</v>
      </c>
      <c r="S40" s="6"/>
      <c r="T40" s="6"/>
      <c r="U40" s="6"/>
      <c r="V40" s="6">
        <f t="shared" si="10"/>
        <v>1.5</v>
      </c>
      <c r="W40" s="6"/>
      <c r="X40" s="6"/>
      <c r="Y40" s="6">
        <v>1.5</v>
      </c>
      <c r="Z40" s="6">
        <v>2.5</v>
      </c>
      <c r="AA40" s="6">
        <v>2</v>
      </c>
      <c r="AB40" s="6">
        <f t="shared" si="8"/>
        <v>4</v>
      </c>
      <c r="AC40" s="6"/>
      <c r="AD40" s="6"/>
      <c r="AE40" s="6">
        <v>1.5</v>
      </c>
      <c r="AF40" s="6"/>
      <c r="AG40" s="6">
        <f t="shared" si="9"/>
        <v>1.5</v>
      </c>
    </row>
    <row r="41" spans="1:33" ht="16">
      <c r="A41" s="26"/>
      <c r="B41" s="2" t="s">
        <v>44</v>
      </c>
      <c r="C41" s="12">
        <v>500</v>
      </c>
      <c r="D41" s="6"/>
      <c r="E41" s="6"/>
      <c r="F41" s="6"/>
      <c r="G41" s="6"/>
      <c r="H41" s="6" t="str">
        <f t="shared" si="5"/>
        <v/>
      </c>
      <c r="I41" s="6"/>
      <c r="J41" s="6"/>
      <c r="K41" s="6"/>
      <c r="L41" s="6">
        <v>2.5</v>
      </c>
      <c r="M41" s="6"/>
      <c r="N41" s="6"/>
      <c r="O41" s="6">
        <f t="shared" si="6"/>
        <v>2.5</v>
      </c>
      <c r="P41" s="6"/>
      <c r="Q41" s="6"/>
      <c r="R41" s="6"/>
      <c r="S41" s="6"/>
      <c r="T41" s="6"/>
      <c r="U41" s="6"/>
      <c r="V41" s="6" t="str">
        <f t="shared" si="10"/>
        <v/>
      </c>
      <c r="W41" s="6"/>
      <c r="X41" s="6"/>
      <c r="Y41" s="6"/>
      <c r="Z41" s="6"/>
      <c r="AA41" s="6"/>
      <c r="AB41" s="6" t="str">
        <f t="shared" si="8"/>
        <v/>
      </c>
      <c r="AC41" s="6"/>
      <c r="AD41" s="6"/>
      <c r="AE41" s="6"/>
      <c r="AF41" s="6"/>
      <c r="AG41" s="6" t="str">
        <f t="shared" si="9"/>
        <v/>
      </c>
    </row>
    <row r="42" spans="1:33" ht="16">
      <c r="A42" s="26">
        <v>15</v>
      </c>
      <c r="B42" s="2" t="s">
        <v>17</v>
      </c>
      <c r="C42" s="12"/>
      <c r="D42" s="6"/>
      <c r="E42" s="6"/>
      <c r="F42" s="6"/>
      <c r="G42" s="6"/>
      <c r="H42" s="6" t="str">
        <f t="shared" si="5"/>
        <v/>
      </c>
      <c r="I42" s="6"/>
      <c r="J42" s="6"/>
      <c r="K42" s="6"/>
      <c r="L42" s="6"/>
      <c r="M42" s="6"/>
      <c r="N42" s="6"/>
      <c r="O42" s="6" t="str">
        <f t="shared" si="6"/>
        <v/>
      </c>
      <c r="P42" s="6"/>
      <c r="Q42" s="6"/>
      <c r="R42" s="6"/>
      <c r="S42" s="6"/>
      <c r="T42" s="6"/>
      <c r="U42" s="6"/>
      <c r="V42" s="6" t="str">
        <f t="shared" si="10"/>
        <v/>
      </c>
      <c r="W42" s="6"/>
      <c r="X42" s="6"/>
      <c r="Y42" s="6"/>
      <c r="Z42" s="6"/>
      <c r="AA42" s="6"/>
      <c r="AB42" s="6" t="str">
        <f t="shared" si="8"/>
        <v/>
      </c>
      <c r="AC42" s="6"/>
      <c r="AD42" s="6"/>
      <c r="AE42" s="6"/>
      <c r="AF42" s="6"/>
      <c r="AG42" s="6" t="str">
        <f t="shared" si="9"/>
        <v/>
      </c>
    </row>
    <row r="43" spans="1:33" ht="16">
      <c r="A43" s="26"/>
      <c r="B43" s="2" t="s">
        <v>47</v>
      </c>
      <c r="C43" s="12">
        <v>350</v>
      </c>
      <c r="D43" s="6"/>
      <c r="E43" s="6">
        <f>15*0.35</f>
        <v>5.25</v>
      </c>
      <c r="F43" s="6">
        <v>1.75</v>
      </c>
      <c r="G43" s="6">
        <v>2</v>
      </c>
      <c r="H43" s="6">
        <f t="shared" si="5"/>
        <v>7</v>
      </c>
      <c r="I43" s="6"/>
      <c r="J43" s="6">
        <f>15*0.35</f>
        <v>5.25</v>
      </c>
      <c r="K43" s="6">
        <v>3.15</v>
      </c>
      <c r="L43" s="6">
        <f>5*0.35</f>
        <v>1.75</v>
      </c>
      <c r="M43" s="6">
        <v>1.4</v>
      </c>
      <c r="N43" s="6">
        <v>6</v>
      </c>
      <c r="O43" s="6">
        <f t="shared" si="6"/>
        <v>11.55</v>
      </c>
      <c r="P43" s="6"/>
      <c r="Q43" s="6"/>
      <c r="R43" s="6">
        <v>1.4</v>
      </c>
      <c r="S43" s="6">
        <v>5</v>
      </c>
      <c r="T43" s="6"/>
      <c r="U43" s="6"/>
      <c r="V43" s="6">
        <f t="shared" si="10"/>
        <v>1.4</v>
      </c>
      <c r="W43" s="6"/>
      <c r="X43" s="6">
        <f>15*0.35</f>
        <v>5.25</v>
      </c>
      <c r="Y43" s="6">
        <v>1.05</v>
      </c>
      <c r="Z43" s="6"/>
      <c r="AA43" s="6"/>
      <c r="AB43" s="6">
        <f t="shared" si="8"/>
        <v>6.3</v>
      </c>
      <c r="AC43" s="6"/>
      <c r="AD43" s="6">
        <f>15*0.35</f>
        <v>5.25</v>
      </c>
      <c r="AE43" s="6">
        <v>1.4</v>
      </c>
      <c r="AF43" s="6"/>
      <c r="AG43" s="6">
        <f t="shared" si="9"/>
        <v>6.65</v>
      </c>
    </row>
    <row r="44" spans="1:33" ht="16">
      <c r="A44" s="26"/>
      <c r="B44" s="2" t="s">
        <v>48</v>
      </c>
      <c r="C44" s="12">
        <v>500</v>
      </c>
      <c r="D44" s="6"/>
      <c r="E44" s="6"/>
      <c r="F44" s="6">
        <v>2.5</v>
      </c>
      <c r="G44" s="6"/>
      <c r="H44" s="6">
        <f t="shared" si="5"/>
        <v>2.5</v>
      </c>
      <c r="I44" s="6"/>
      <c r="J44" s="6"/>
      <c r="K44" s="6"/>
      <c r="L44" s="6">
        <v>2.5</v>
      </c>
      <c r="M44" s="6">
        <v>2</v>
      </c>
      <c r="N44" s="6"/>
      <c r="O44" s="6">
        <f t="shared" si="6"/>
        <v>4.5</v>
      </c>
      <c r="P44" s="6"/>
      <c r="Q44" s="6"/>
      <c r="R44" s="6">
        <v>2</v>
      </c>
      <c r="S44" s="6"/>
      <c r="T44" s="6"/>
      <c r="U44" s="6"/>
      <c r="V44" s="6">
        <f t="shared" si="10"/>
        <v>2</v>
      </c>
      <c r="W44" s="6"/>
      <c r="X44" s="6"/>
      <c r="Y44" s="6">
        <v>2</v>
      </c>
      <c r="Z44" s="6"/>
      <c r="AA44" s="6">
        <v>2</v>
      </c>
      <c r="AB44" s="6">
        <f t="shared" si="8"/>
        <v>2</v>
      </c>
      <c r="AC44" s="6"/>
      <c r="AD44" s="6"/>
      <c r="AE44" s="6">
        <v>2</v>
      </c>
      <c r="AF44" s="6"/>
      <c r="AG44" s="6">
        <f t="shared" si="9"/>
        <v>2</v>
      </c>
    </row>
    <row r="45" spans="1:33" ht="16">
      <c r="A45" s="12">
        <v>16</v>
      </c>
      <c r="B45" s="2" t="s">
        <v>18</v>
      </c>
      <c r="C45" s="12">
        <v>350</v>
      </c>
      <c r="D45" s="6"/>
      <c r="E45" s="6"/>
      <c r="F45" s="6">
        <v>0.7</v>
      </c>
      <c r="G45" s="6"/>
      <c r="H45" s="6">
        <f t="shared" si="5"/>
        <v>0.7</v>
      </c>
      <c r="I45" s="6"/>
      <c r="J45" s="6"/>
      <c r="K45" s="6"/>
      <c r="L45" s="6"/>
      <c r="M45" s="6">
        <v>0.7</v>
      </c>
      <c r="N45" s="6"/>
      <c r="O45" s="6">
        <f t="shared" si="6"/>
        <v>0.7</v>
      </c>
      <c r="P45" s="6"/>
      <c r="Q45" s="6"/>
      <c r="R45" s="6"/>
      <c r="S45" s="6"/>
      <c r="T45" s="6"/>
      <c r="U45" s="6"/>
      <c r="V45" s="6" t="str">
        <f t="shared" si="10"/>
        <v/>
      </c>
      <c r="W45" s="6"/>
      <c r="X45" s="6"/>
      <c r="Y45" s="6"/>
      <c r="Z45" s="6"/>
      <c r="AA45" s="6"/>
      <c r="AB45" s="6" t="str">
        <f t="shared" si="8"/>
        <v/>
      </c>
      <c r="AC45" s="6"/>
      <c r="AD45" s="6"/>
      <c r="AE45" s="6">
        <v>0.7</v>
      </c>
      <c r="AF45" s="6"/>
      <c r="AG45" s="6">
        <f t="shared" si="9"/>
        <v>0.7</v>
      </c>
    </row>
    <row r="46" spans="1:33" ht="16">
      <c r="A46" s="12">
        <v>17</v>
      </c>
      <c r="B46" s="2" t="s">
        <v>19</v>
      </c>
      <c r="C46" s="12"/>
      <c r="D46" s="6"/>
      <c r="E46" s="6"/>
      <c r="F46" s="6"/>
      <c r="G46" s="6"/>
      <c r="H46" s="6" t="str">
        <f t="shared" si="5"/>
        <v/>
      </c>
      <c r="I46" s="6"/>
      <c r="J46" s="6"/>
      <c r="K46" s="6"/>
      <c r="L46" s="6"/>
      <c r="M46" s="6"/>
      <c r="N46" s="6"/>
      <c r="O46" s="6" t="str">
        <f t="shared" si="6"/>
        <v/>
      </c>
      <c r="P46" s="6"/>
      <c r="Q46" s="6"/>
      <c r="R46" s="6"/>
      <c r="S46" s="6"/>
      <c r="T46" s="6">
        <v>2</v>
      </c>
      <c r="U46" s="6"/>
      <c r="V46" s="6" t="str">
        <f t="shared" si="10"/>
        <v/>
      </c>
      <c r="W46" s="6"/>
      <c r="X46" s="6"/>
      <c r="Y46" s="6"/>
      <c r="Z46" s="6"/>
      <c r="AA46" s="6"/>
      <c r="AB46" s="6" t="str">
        <f t="shared" si="8"/>
        <v/>
      </c>
      <c r="AC46" s="6"/>
      <c r="AD46" s="6"/>
      <c r="AE46" s="6"/>
      <c r="AF46" s="6"/>
      <c r="AG46" s="6" t="str">
        <f t="shared" si="9"/>
        <v/>
      </c>
    </row>
    <row r="47" spans="1:33" ht="16">
      <c r="A47" s="12">
        <v>18</v>
      </c>
      <c r="B47" s="2" t="s">
        <v>46</v>
      </c>
      <c r="C47" s="12">
        <v>300</v>
      </c>
      <c r="D47" s="6"/>
      <c r="E47" s="6"/>
      <c r="F47" s="6">
        <v>0.9</v>
      </c>
      <c r="G47" s="6">
        <v>1</v>
      </c>
      <c r="H47" s="6">
        <f t="shared" si="5"/>
        <v>0.9</v>
      </c>
      <c r="I47" s="6"/>
      <c r="J47" s="6"/>
      <c r="K47" s="6">
        <v>2.1</v>
      </c>
      <c r="L47" s="6">
        <v>1.5</v>
      </c>
      <c r="M47" s="6">
        <v>0.6</v>
      </c>
      <c r="N47" s="6"/>
      <c r="O47" s="6">
        <f t="shared" si="6"/>
        <v>4.2</v>
      </c>
      <c r="P47" s="6"/>
      <c r="Q47" s="6"/>
      <c r="R47" s="6">
        <v>0.6</v>
      </c>
      <c r="S47" s="6"/>
      <c r="T47" s="6"/>
      <c r="U47" s="6"/>
      <c r="V47" s="6">
        <f t="shared" si="10"/>
        <v>0.6</v>
      </c>
      <c r="W47" s="6"/>
      <c r="X47" s="6"/>
      <c r="Y47" s="6"/>
      <c r="Z47" s="6"/>
      <c r="AA47" s="6">
        <v>0.9</v>
      </c>
      <c r="AB47" s="6" t="str">
        <f t="shared" si="8"/>
        <v/>
      </c>
      <c r="AC47" s="6"/>
      <c r="AD47" s="6"/>
      <c r="AE47" s="6">
        <v>0.9</v>
      </c>
      <c r="AF47" s="6"/>
      <c r="AG47" s="6">
        <f t="shared" si="9"/>
        <v>0.9</v>
      </c>
    </row>
    <row r="48" spans="1:33" ht="16">
      <c r="A48" s="26">
        <v>19</v>
      </c>
      <c r="B48" s="2" t="s">
        <v>20</v>
      </c>
      <c r="C48" s="12"/>
      <c r="D48" s="6"/>
      <c r="E48" s="6"/>
      <c r="F48" s="6"/>
      <c r="G48" s="6"/>
      <c r="H48" s="6" t="str">
        <f t="shared" ref="H48:H69" si="11">IF(SUM(F48+E48+D48)=0,"",SUM(D48+E48+F48))</f>
        <v/>
      </c>
      <c r="I48" s="6"/>
      <c r="J48" s="6"/>
      <c r="K48" s="6"/>
      <c r="L48" s="6"/>
      <c r="M48" s="6"/>
      <c r="N48" s="6"/>
      <c r="O48" s="6" t="str">
        <f t="shared" ref="O48:O69" si="12">IF(SUM(M48+L48+K48+J48+I48)=0,"",SUM(M48+L48+K48+J48+I48))</f>
        <v/>
      </c>
      <c r="P48" s="6"/>
      <c r="Q48" s="6"/>
      <c r="R48" s="6"/>
      <c r="S48" s="6"/>
      <c r="T48" s="6"/>
      <c r="U48" s="6"/>
      <c r="V48" s="6" t="str">
        <f t="shared" si="10"/>
        <v/>
      </c>
      <c r="W48" s="6"/>
      <c r="X48" s="6"/>
      <c r="Y48" s="6"/>
      <c r="Z48" s="6"/>
      <c r="AA48" s="6"/>
      <c r="AB48" s="6" t="str">
        <f t="shared" ref="AB48:AB69" si="13">IF(SUM(W48,X48,Y48,Z48)=0,"",SUM(W48,X48,Y48,Z48))</f>
        <v/>
      </c>
      <c r="AC48" s="6"/>
      <c r="AD48" s="6"/>
      <c r="AE48" s="6"/>
      <c r="AF48" s="6"/>
      <c r="AG48" s="6" t="str">
        <f t="shared" ref="AG48:AG69" si="14">IF(SUM(AC48:AF48)=0,"",SUM(AC48:AF48))</f>
        <v/>
      </c>
    </row>
    <row r="49" spans="1:33" ht="16">
      <c r="A49" s="26"/>
      <c r="B49" s="2" t="s">
        <v>49</v>
      </c>
      <c r="C49" s="12">
        <v>800</v>
      </c>
      <c r="D49" s="6"/>
      <c r="E49" s="6"/>
      <c r="F49" s="6"/>
      <c r="G49" s="6"/>
      <c r="H49" s="6" t="str">
        <f t="shared" si="11"/>
        <v/>
      </c>
      <c r="I49" s="6"/>
      <c r="J49" s="6"/>
      <c r="K49" s="6"/>
      <c r="L49" s="6">
        <v>4</v>
      </c>
      <c r="M49" s="6">
        <v>1.6</v>
      </c>
      <c r="N49" s="6"/>
      <c r="O49" s="6">
        <f t="shared" si="12"/>
        <v>5.6</v>
      </c>
      <c r="P49" s="6"/>
      <c r="Q49" s="6"/>
      <c r="R49" s="6">
        <v>1.6</v>
      </c>
      <c r="S49" s="6"/>
      <c r="T49" s="6"/>
      <c r="U49" s="6"/>
      <c r="V49" s="6">
        <f t="shared" si="10"/>
        <v>1.6</v>
      </c>
      <c r="W49" s="6"/>
      <c r="X49" s="6"/>
      <c r="Y49" s="6">
        <v>1.6</v>
      </c>
      <c r="Z49" s="6">
        <v>4</v>
      </c>
      <c r="AA49" s="6"/>
      <c r="AB49" s="6">
        <f t="shared" si="13"/>
        <v>5.6</v>
      </c>
      <c r="AC49" s="6"/>
      <c r="AD49" s="6"/>
      <c r="AE49" s="6">
        <v>1.6</v>
      </c>
      <c r="AF49" s="6"/>
      <c r="AG49" s="6">
        <f t="shared" si="14"/>
        <v>1.6</v>
      </c>
    </row>
    <row r="50" spans="1:33" ht="16">
      <c r="A50" s="26"/>
      <c r="B50" s="2" t="s">
        <v>50</v>
      </c>
      <c r="C50" s="12">
        <v>500</v>
      </c>
      <c r="D50" s="6"/>
      <c r="E50" s="6"/>
      <c r="F50" s="6">
        <v>2.5</v>
      </c>
      <c r="G50" s="6"/>
      <c r="H50" s="6">
        <f t="shared" si="11"/>
        <v>2.5</v>
      </c>
      <c r="I50" s="6"/>
      <c r="J50" s="6"/>
      <c r="K50" s="6"/>
      <c r="L50" s="6">
        <v>2.5</v>
      </c>
      <c r="M50" s="6">
        <v>2.5</v>
      </c>
      <c r="N50" s="6"/>
      <c r="O50" s="6">
        <f t="shared" si="12"/>
        <v>5</v>
      </c>
      <c r="P50" s="6"/>
      <c r="Q50" s="6"/>
      <c r="R50" s="6">
        <v>2</v>
      </c>
      <c r="S50" s="6"/>
      <c r="T50" s="6"/>
      <c r="U50" s="6"/>
      <c r="V50" s="6">
        <f t="shared" si="10"/>
        <v>2</v>
      </c>
      <c r="W50" s="6"/>
      <c r="X50" s="6"/>
      <c r="Y50" s="6">
        <v>2</v>
      </c>
      <c r="Z50" s="6"/>
      <c r="AA50" s="6">
        <v>1</v>
      </c>
      <c r="AB50" s="6">
        <f t="shared" si="13"/>
        <v>2</v>
      </c>
      <c r="AC50" s="6"/>
      <c r="AD50" s="6"/>
      <c r="AE50" s="6">
        <v>2.5</v>
      </c>
      <c r="AF50" s="6"/>
      <c r="AG50" s="6">
        <f t="shared" si="14"/>
        <v>2.5</v>
      </c>
    </row>
    <row r="51" spans="1:33" ht="16">
      <c r="A51" s="26"/>
      <c r="B51" s="2" t="s">
        <v>68</v>
      </c>
      <c r="C51" s="12"/>
      <c r="D51" s="6"/>
      <c r="E51" s="6"/>
      <c r="F51" s="6"/>
      <c r="G51" s="6"/>
      <c r="H51" s="6" t="str">
        <f t="shared" si="11"/>
        <v/>
      </c>
      <c r="I51" s="6"/>
      <c r="J51" s="6"/>
      <c r="K51" s="6">
        <v>2</v>
      </c>
      <c r="L51" s="6"/>
      <c r="M51" s="6"/>
      <c r="N51" s="6"/>
      <c r="O51" s="6">
        <f t="shared" si="12"/>
        <v>2</v>
      </c>
      <c r="P51" s="6"/>
      <c r="Q51" s="6"/>
      <c r="R51" s="6"/>
      <c r="S51" s="6"/>
      <c r="T51" s="6"/>
      <c r="U51" s="6"/>
      <c r="V51" s="6" t="str">
        <f t="shared" si="10"/>
        <v/>
      </c>
      <c r="W51" s="6"/>
      <c r="X51" s="6">
        <v>2.5</v>
      </c>
      <c r="Y51" s="6"/>
      <c r="Z51" s="6"/>
      <c r="AA51" s="6"/>
      <c r="AB51" s="6">
        <f t="shared" si="13"/>
        <v>2.5</v>
      </c>
      <c r="AC51" s="6"/>
      <c r="AD51" s="6">
        <v>2.5</v>
      </c>
      <c r="AE51" s="6"/>
      <c r="AF51" s="6"/>
      <c r="AG51" s="6">
        <f t="shared" si="14"/>
        <v>2.5</v>
      </c>
    </row>
    <row r="52" spans="1:33" ht="16">
      <c r="A52" s="12">
        <v>20</v>
      </c>
      <c r="B52" s="2" t="s">
        <v>21</v>
      </c>
      <c r="C52" s="12">
        <v>250</v>
      </c>
      <c r="D52" s="6"/>
      <c r="E52" s="6"/>
      <c r="F52" s="6">
        <v>2.1</v>
      </c>
      <c r="G52" s="6"/>
      <c r="H52" s="6">
        <f t="shared" si="11"/>
        <v>2.1</v>
      </c>
      <c r="I52" s="6"/>
      <c r="J52" s="6"/>
      <c r="K52" s="6"/>
      <c r="L52" s="6"/>
      <c r="M52" s="6">
        <v>1.5</v>
      </c>
      <c r="N52" s="6"/>
      <c r="O52" s="6">
        <f t="shared" si="12"/>
        <v>1.5</v>
      </c>
      <c r="P52" s="6"/>
      <c r="Q52" s="6"/>
      <c r="R52" s="6">
        <v>1.5</v>
      </c>
      <c r="S52" s="6"/>
      <c r="T52" s="6"/>
      <c r="U52" s="6"/>
      <c r="V52" s="6">
        <f t="shared" si="10"/>
        <v>1.5</v>
      </c>
      <c r="W52" s="6"/>
      <c r="X52" s="6"/>
      <c r="Y52" s="6"/>
      <c r="Z52" s="6"/>
      <c r="AA52" s="6"/>
      <c r="AB52" s="6" t="str">
        <f t="shared" si="13"/>
        <v/>
      </c>
      <c r="AC52" s="6"/>
      <c r="AD52" s="6"/>
      <c r="AE52" s="6">
        <v>2.4</v>
      </c>
      <c r="AF52" s="6"/>
      <c r="AG52" s="6">
        <f t="shared" si="14"/>
        <v>2.4</v>
      </c>
    </row>
    <row r="53" spans="1:33" ht="16">
      <c r="A53" s="12">
        <v>21</v>
      </c>
      <c r="B53" s="2" t="s">
        <v>22</v>
      </c>
      <c r="C53" s="12">
        <v>300</v>
      </c>
      <c r="D53" s="6"/>
      <c r="E53" s="6">
        <v>4.5</v>
      </c>
      <c r="F53" s="6">
        <v>0.6</v>
      </c>
      <c r="G53" s="6">
        <v>1</v>
      </c>
      <c r="H53" s="6">
        <f t="shared" si="11"/>
        <v>5.0999999999999996</v>
      </c>
      <c r="I53" s="6"/>
      <c r="J53" s="6">
        <v>4.5</v>
      </c>
      <c r="K53" s="6"/>
      <c r="L53" s="6">
        <v>1.5</v>
      </c>
      <c r="M53" s="6">
        <v>0.6</v>
      </c>
      <c r="N53" s="6"/>
      <c r="O53" s="6">
        <f t="shared" si="12"/>
        <v>6.6</v>
      </c>
      <c r="P53" s="6"/>
      <c r="Q53" s="6"/>
      <c r="R53" s="6">
        <v>0.6</v>
      </c>
      <c r="S53" s="6">
        <v>2</v>
      </c>
      <c r="T53" s="6">
        <v>3</v>
      </c>
      <c r="U53" s="6"/>
      <c r="V53" s="6">
        <f t="shared" si="10"/>
        <v>0.6</v>
      </c>
      <c r="W53" s="6"/>
      <c r="X53" s="6">
        <v>4.5</v>
      </c>
      <c r="Y53" s="6"/>
      <c r="Z53" s="6">
        <v>1.5</v>
      </c>
      <c r="AA53" s="6"/>
      <c r="AB53" s="6">
        <f t="shared" si="13"/>
        <v>6</v>
      </c>
      <c r="AC53" s="6"/>
      <c r="AD53" s="6">
        <v>6</v>
      </c>
      <c r="AE53" s="6">
        <v>0.9</v>
      </c>
      <c r="AF53" s="6">
        <v>1.5</v>
      </c>
      <c r="AG53" s="6">
        <f t="shared" si="14"/>
        <v>8.4</v>
      </c>
    </row>
    <row r="54" spans="1:33" ht="16">
      <c r="A54" s="12">
        <v>22</v>
      </c>
      <c r="B54" s="2" t="s">
        <v>23</v>
      </c>
      <c r="C54" s="12"/>
      <c r="D54" s="6"/>
      <c r="E54" s="6"/>
      <c r="F54" s="6"/>
      <c r="G54" s="6"/>
      <c r="H54" s="6" t="str">
        <f t="shared" si="11"/>
        <v/>
      </c>
      <c r="I54" s="6"/>
      <c r="J54" s="6"/>
      <c r="K54" s="6"/>
      <c r="L54" s="6"/>
      <c r="M54" s="6"/>
      <c r="N54" s="6"/>
      <c r="O54" s="6" t="str">
        <f t="shared" si="12"/>
        <v/>
      </c>
      <c r="P54" s="6"/>
      <c r="Q54" s="6"/>
      <c r="R54" s="6"/>
      <c r="S54" s="6"/>
      <c r="T54" s="6"/>
      <c r="U54" s="6"/>
      <c r="V54" s="6" t="str">
        <f t="shared" si="10"/>
        <v/>
      </c>
      <c r="W54" s="6"/>
      <c r="X54" s="6"/>
      <c r="Y54" s="6"/>
      <c r="Z54" s="6"/>
      <c r="AA54" s="6"/>
      <c r="AB54" s="6" t="str">
        <f t="shared" si="13"/>
        <v/>
      </c>
      <c r="AC54" s="6"/>
      <c r="AD54" s="6"/>
      <c r="AE54" s="6"/>
      <c r="AF54" s="6"/>
      <c r="AG54" s="6" t="str">
        <f t="shared" si="14"/>
        <v/>
      </c>
    </row>
    <row r="55" spans="1:33" ht="16">
      <c r="A55" s="12">
        <v>23</v>
      </c>
      <c r="B55" s="2" t="s">
        <v>24</v>
      </c>
      <c r="C55" s="12"/>
      <c r="D55" s="6"/>
      <c r="E55" s="6"/>
      <c r="F55" s="6"/>
      <c r="G55" s="6"/>
      <c r="H55" s="6" t="str">
        <f t="shared" si="11"/>
        <v/>
      </c>
      <c r="I55" s="6"/>
      <c r="J55" s="6"/>
      <c r="K55" s="6"/>
      <c r="L55" s="6"/>
      <c r="M55" s="6"/>
      <c r="N55" s="6"/>
      <c r="O55" s="6" t="str">
        <f t="shared" si="12"/>
        <v/>
      </c>
      <c r="P55" s="6"/>
      <c r="Q55" s="6"/>
      <c r="R55" s="6"/>
      <c r="S55" s="6"/>
      <c r="T55" s="6"/>
      <c r="U55" s="6"/>
      <c r="V55" s="6" t="str">
        <f t="shared" si="10"/>
        <v/>
      </c>
      <c r="W55" s="6"/>
      <c r="X55" s="6"/>
      <c r="Y55" s="6"/>
      <c r="Z55" s="6"/>
      <c r="AA55" s="6"/>
      <c r="AB55" s="6" t="str">
        <f t="shared" si="13"/>
        <v/>
      </c>
      <c r="AC55" s="6"/>
      <c r="AD55" s="6"/>
      <c r="AE55" s="6"/>
      <c r="AF55" s="6"/>
      <c r="AG55" s="6" t="str">
        <f t="shared" si="14"/>
        <v/>
      </c>
    </row>
    <row r="56" spans="1:33" ht="16">
      <c r="A56" s="12">
        <v>24</v>
      </c>
      <c r="B56" s="2" t="s">
        <v>25</v>
      </c>
      <c r="C56" s="12"/>
      <c r="D56" s="6"/>
      <c r="E56" s="6"/>
      <c r="F56" s="6"/>
      <c r="G56" s="6"/>
      <c r="H56" s="6" t="str">
        <f t="shared" si="11"/>
        <v/>
      </c>
      <c r="I56" s="6"/>
      <c r="J56" s="6"/>
      <c r="K56" s="6"/>
      <c r="L56" s="6"/>
      <c r="M56" s="6"/>
      <c r="N56" s="6"/>
      <c r="O56" s="6" t="str">
        <f t="shared" si="12"/>
        <v/>
      </c>
      <c r="P56" s="6"/>
      <c r="Q56" s="6"/>
      <c r="R56" s="6"/>
      <c r="S56" s="6"/>
      <c r="T56" s="6"/>
      <c r="U56" s="6"/>
      <c r="V56" s="6" t="str">
        <f t="shared" si="10"/>
        <v/>
      </c>
      <c r="W56" s="6"/>
      <c r="X56" s="6"/>
      <c r="Y56" s="6"/>
      <c r="Z56" s="6"/>
      <c r="AA56" s="6"/>
      <c r="AB56" s="6" t="str">
        <f t="shared" si="13"/>
        <v/>
      </c>
      <c r="AC56" s="6"/>
      <c r="AD56" s="6"/>
      <c r="AE56" s="6"/>
      <c r="AF56" s="6"/>
      <c r="AG56" s="6" t="str">
        <f t="shared" si="14"/>
        <v/>
      </c>
    </row>
    <row r="57" spans="1:33" ht="16">
      <c r="A57" s="12">
        <v>25</v>
      </c>
      <c r="B57" s="2" t="s">
        <v>26</v>
      </c>
      <c r="C57" s="12"/>
      <c r="D57" s="6"/>
      <c r="E57" s="6"/>
      <c r="F57" s="6"/>
      <c r="G57" s="6"/>
      <c r="H57" s="6" t="str">
        <f t="shared" si="11"/>
        <v/>
      </c>
      <c r="I57" s="6"/>
      <c r="J57" s="6"/>
      <c r="K57" s="6"/>
      <c r="L57" s="6"/>
      <c r="M57" s="6"/>
      <c r="N57" s="6"/>
      <c r="O57" s="6" t="str">
        <f t="shared" si="12"/>
        <v/>
      </c>
      <c r="P57" s="6"/>
      <c r="Q57" s="6"/>
      <c r="R57" s="6"/>
      <c r="S57" s="6"/>
      <c r="T57" s="6"/>
      <c r="U57" s="6"/>
      <c r="V57" s="6" t="str">
        <f t="shared" si="10"/>
        <v/>
      </c>
      <c r="W57" s="6"/>
      <c r="X57" s="6"/>
      <c r="Y57" s="6"/>
      <c r="Z57" s="6"/>
      <c r="AA57" s="6"/>
      <c r="AB57" s="6" t="str">
        <f t="shared" si="13"/>
        <v/>
      </c>
      <c r="AC57" s="6"/>
      <c r="AD57" s="6"/>
      <c r="AE57" s="6"/>
      <c r="AF57" s="6"/>
      <c r="AG57" s="6" t="str">
        <f t="shared" si="14"/>
        <v/>
      </c>
    </row>
    <row r="58" spans="1:33" ht="16">
      <c r="A58" s="26">
        <v>26</v>
      </c>
      <c r="B58" s="2" t="s">
        <v>27</v>
      </c>
      <c r="C58" s="12"/>
      <c r="D58" s="6"/>
      <c r="E58" s="6"/>
      <c r="F58" s="6"/>
      <c r="G58" s="6"/>
      <c r="H58" s="6" t="str">
        <f t="shared" si="11"/>
        <v/>
      </c>
      <c r="I58" s="6"/>
      <c r="J58" s="6"/>
      <c r="K58" s="6"/>
      <c r="L58" s="6"/>
      <c r="M58" s="6"/>
      <c r="N58" s="6"/>
      <c r="O58" s="6" t="str">
        <f t="shared" si="12"/>
        <v/>
      </c>
      <c r="P58" s="6"/>
      <c r="Q58" s="6"/>
      <c r="R58" s="6"/>
      <c r="S58" s="6"/>
      <c r="T58" s="6"/>
      <c r="U58" s="6"/>
      <c r="V58" s="6" t="str">
        <f t="shared" si="10"/>
        <v/>
      </c>
      <c r="W58" s="6"/>
      <c r="X58" s="6"/>
      <c r="Y58" s="6"/>
      <c r="Z58" s="6"/>
      <c r="AA58" s="6"/>
      <c r="AB58" s="6" t="str">
        <f t="shared" si="13"/>
        <v/>
      </c>
      <c r="AC58" s="6"/>
      <c r="AD58" s="6"/>
      <c r="AE58" s="6"/>
      <c r="AF58" s="6"/>
      <c r="AG58" s="6" t="str">
        <f t="shared" si="14"/>
        <v/>
      </c>
    </row>
    <row r="59" spans="1:33" ht="16">
      <c r="A59" s="26"/>
      <c r="B59" s="2" t="s">
        <v>52</v>
      </c>
      <c r="C59" s="12">
        <v>100</v>
      </c>
      <c r="D59" s="6"/>
      <c r="E59" s="6"/>
      <c r="F59" s="6">
        <v>0.2</v>
      </c>
      <c r="G59" s="6"/>
      <c r="H59" s="6">
        <f t="shared" si="11"/>
        <v>0.2</v>
      </c>
      <c r="I59" s="6"/>
      <c r="J59" s="6"/>
      <c r="K59" s="6"/>
      <c r="L59" s="6"/>
      <c r="M59" s="6">
        <v>0.2</v>
      </c>
      <c r="N59" s="6"/>
      <c r="O59" s="6">
        <f t="shared" si="12"/>
        <v>0.2</v>
      </c>
      <c r="P59" s="6"/>
      <c r="Q59" s="6"/>
      <c r="R59" s="6">
        <v>0.2</v>
      </c>
      <c r="S59" s="6"/>
      <c r="T59" s="6"/>
      <c r="U59" s="6"/>
      <c r="V59" s="6">
        <f t="shared" si="10"/>
        <v>0.2</v>
      </c>
      <c r="W59" s="6"/>
      <c r="X59" s="6"/>
      <c r="Y59" s="6"/>
      <c r="Z59" s="6"/>
      <c r="AA59" s="6">
        <v>0.3</v>
      </c>
      <c r="AB59" s="6" t="str">
        <f t="shared" si="13"/>
        <v/>
      </c>
      <c r="AC59" s="6"/>
      <c r="AD59" s="6"/>
      <c r="AE59" s="6">
        <v>0.2</v>
      </c>
      <c r="AF59" s="6"/>
      <c r="AG59" s="6">
        <f t="shared" si="14"/>
        <v>0.2</v>
      </c>
    </row>
    <row r="60" spans="1:33" ht="16">
      <c r="A60" s="26"/>
      <c r="B60" s="2" t="s">
        <v>53</v>
      </c>
      <c r="C60" s="12">
        <v>250</v>
      </c>
      <c r="D60" s="6"/>
      <c r="E60" s="6"/>
      <c r="F60" s="6">
        <v>0.75</v>
      </c>
      <c r="G60" s="6"/>
      <c r="H60" s="6">
        <f t="shared" si="11"/>
        <v>0.75</v>
      </c>
      <c r="I60" s="6"/>
      <c r="J60" s="6"/>
      <c r="K60" s="6"/>
      <c r="L60" s="6"/>
      <c r="M60" s="6">
        <v>0.75</v>
      </c>
      <c r="N60" s="6"/>
      <c r="O60" s="6">
        <f t="shared" si="12"/>
        <v>0.75</v>
      </c>
      <c r="P60" s="6"/>
      <c r="Q60" s="6"/>
      <c r="R60" s="6">
        <v>0.75</v>
      </c>
      <c r="S60" s="6"/>
      <c r="T60" s="6"/>
      <c r="U60" s="6"/>
      <c r="V60" s="6">
        <f t="shared" si="10"/>
        <v>0.75</v>
      </c>
      <c r="W60" s="6"/>
      <c r="X60" s="6"/>
      <c r="Y60" s="6"/>
      <c r="Z60" s="6"/>
      <c r="AA60" s="6"/>
      <c r="AB60" s="6" t="str">
        <f t="shared" si="13"/>
        <v/>
      </c>
      <c r="AC60" s="6"/>
      <c r="AD60" s="6"/>
      <c r="AE60" s="6">
        <v>1</v>
      </c>
      <c r="AF60" s="6"/>
      <c r="AG60" s="6">
        <f t="shared" si="14"/>
        <v>1</v>
      </c>
    </row>
    <row r="61" spans="1:33" ht="16">
      <c r="A61" s="12">
        <v>27</v>
      </c>
      <c r="B61" s="2" t="s">
        <v>51</v>
      </c>
      <c r="C61" s="12"/>
      <c r="D61" s="6"/>
      <c r="E61" s="6"/>
      <c r="F61" s="6"/>
      <c r="G61" s="6"/>
      <c r="H61" s="6" t="str">
        <f t="shared" si="11"/>
        <v/>
      </c>
      <c r="I61" s="6"/>
      <c r="J61" s="6"/>
      <c r="K61" s="6"/>
      <c r="L61" s="6"/>
      <c r="M61" s="6"/>
      <c r="N61" s="6"/>
      <c r="O61" s="6" t="str">
        <f t="shared" si="12"/>
        <v/>
      </c>
      <c r="P61" s="6"/>
      <c r="Q61" s="6"/>
      <c r="R61" s="6"/>
      <c r="S61" s="6"/>
      <c r="T61" s="6">
        <v>1.6</v>
      </c>
      <c r="U61" s="6"/>
      <c r="V61" s="6" t="str">
        <f t="shared" si="10"/>
        <v/>
      </c>
      <c r="W61" s="6"/>
      <c r="X61" s="6"/>
      <c r="Y61" s="6"/>
      <c r="Z61" s="6"/>
      <c r="AA61" s="6">
        <v>0.24</v>
      </c>
      <c r="AB61" s="6" t="str">
        <f t="shared" si="13"/>
        <v/>
      </c>
      <c r="AC61" s="6"/>
      <c r="AD61" s="6"/>
      <c r="AE61" s="6"/>
      <c r="AF61" s="6"/>
      <c r="AG61" s="6" t="str">
        <f t="shared" si="14"/>
        <v/>
      </c>
    </row>
    <row r="62" spans="1:33" ht="16">
      <c r="A62" s="12">
        <v>28</v>
      </c>
      <c r="B62" s="2" t="s">
        <v>28</v>
      </c>
      <c r="C62" s="12">
        <v>350</v>
      </c>
      <c r="D62" s="6"/>
      <c r="E62" s="6"/>
      <c r="F62" s="6">
        <v>0.7</v>
      </c>
      <c r="G62" s="6"/>
      <c r="H62" s="6">
        <f t="shared" si="11"/>
        <v>0.7</v>
      </c>
      <c r="I62" s="6"/>
      <c r="J62" s="6"/>
      <c r="K62" s="6"/>
      <c r="L62" s="6"/>
      <c r="M62" s="6"/>
      <c r="N62" s="6"/>
      <c r="O62" s="6" t="str">
        <f t="shared" si="12"/>
        <v/>
      </c>
      <c r="P62" s="6"/>
      <c r="Q62" s="6"/>
      <c r="R62" s="6">
        <v>0.7</v>
      </c>
      <c r="S62" s="6"/>
      <c r="T62" s="6"/>
      <c r="U62" s="6"/>
      <c r="V62" s="6">
        <f t="shared" si="10"/>
        <v>0.7</v>
      </c>
      <c r="W62" s="6"/>
      <c r="X62" s="6"/>
      <c r="Y62" s="6"/>
      <c r="Z62" s="6"/>
      <c r="AA62" s="6">
        <v>0.35</v>
      </c>
      <c r="AB62" s="6" t="str">
        <f t="shared" si="13"/>
        <v/>
      </c>
      <c r="AC62" s="6"/>
      <c r="AD62" s="6"/>
      <c r="AE62" s="6">
        <v>1.75</v>
      </c>
      <c r="AF62" s="6"/>
      <c r="AG62" s="6">
        <f t="shared" si="14"/>
        <v>1.75</v>
      </c>
    </row>
    <row r="63" spans="1:33" ht="16">
      <c r="A63" s="12">
        <v>29</v>
      </c>
      <c r="B63" s="2" t="s">
        <v>29</v>
      </c>
      <c r="C63" s="12">
        <v>300</v>
      </c>
      <c r="D63" s="6"/>
      <c r="E63" s="6"/>
      <c r="F63" s="6">
        <v>0.3</v>
      </c>
      <c r="G63" s="6"/>
      <c r="H63" s="6">
        <f t="shared" si="11"/>
        <v>0.3</v>
      </c>
      <c r="I63" s="6"/>
      <c r="J63" s="6"/>
      <c r="K63" s="6"/>
      <c r="L63" s="6"/>
      <c r="M63" s="6"/>
      <c r="N63" s="6"/>
      <c r="O63" s="6" t="str">
        <f t="shared" si="12"/>
        <v/>
      </c>
      <c r="P63" s="6"/>
      <c r="Q63" s="6"/>
      <c r="R63" s="6"/>
      <c r="S63" s="6"/>
      <c r="T63" s="6"/>
      <c r="U63" s="6"/>
      <c r="V63" s="6" t="str">
        <f t="shared" si="10"/>
        <v/>
      </c>
      <c r="W63" s="6"/>
      <c r="X63" s="6"/>
      <c r="Y63" s="6"/>
      <c r="Z63" s="6"/>
      <c r="AA63" s="6"/>
      <c r="AB63" s="6" t="str">
        <f t="shared" si="13"/>
        <v/>
      </c>
      <c r="AC63" s="6"/>
      <c r="AD63" s="6"/>
      <c r="AE63" s="6">
        <v>0.6</v>
      </c>
      <c r="AF63" s="6"/>
      <c r="AG63" s="6">
        <f t="shared" si="14"/>
        <v>0.6</v>
      </c>
    </row>
    <row r="64" spans="1:33" ht="16">
      <c r="A64" s="12">
        <v>30</v>
      </c>
      <c r="B64" s="2" t="s">
        <v>30</v>
      </c>
      <c r="C64" s="12">
        <v>500</v>
      </c>
      <c r="D64" s="6"/>
      <c r="E64" s="6"/>
      <c r="F64" s="6">
        <v>1</v>
      </c>
      <c r="G64" s="6"/>
      <c r="H64" s="6">
        <f t="shared" si="11"/>
        <v>1</v>
      </c>
      <c r="I64" s="6"/>
      <c r="J64" s="6"/>
      <c r="K64" s="6"/>
      <c r="L64" s="6"/>
      <c r="M64" s="6"/>
      <c r="N64" s="6"/>
      <c r="O64" s="6" t="str">
        <f t="shared" si="12"/>
        <v/>
      </c>
      <c r="P64" s="6"/>
      <c r="Q64" s="6"/>
      <c r="R64" s="6"/>
      <c r="S64" s="6"/>
      <c r="T64" s="6"/>
      <c r="U64" s="6"/>
      <c r="V64" s="6" t="str">
        <f t="shared" si="10"/>
        <v/>
      </c>
      <c r="W64" s="6"/>
      <c r="X64" s="6"/>
      <c r="Y64" s="6"/>
      <c r="Z64" s="6"/>
      <c r="AA64" s="6"/>
      <c r="AB64" s="6" t="str">
        <f t="shared" si="13"/>
        <v/>
      </c>
      <c r="AC64" s="6"/>
      <c r="AD64" s="6"/>
      <c r="AE64" s="6">
        <v>2</v>
      </c>
      <c r="AF64" s="6"/>
      <c r="AG64" s="6">
        <f t="shared" si="14"/>
        <v>2</v>
      </c>
    </row>
    <row r="65" spans="1:33" ht="16">
      <c r="A65" s="12">
        <v>31</v>
      </c>
      <c r="B65" s="2" t="s">
        <v>31</v>
      </c>
      <c r="C65" s="12">
        <v>200</v>
      </c>
      <c r="D65" s="6"/>
      <c r="E65" s="6"/>
      <c r="F65" s="6"/>
      <c r="G65" s="6"/>
      <c r="H65" s="6" t="str">
        <f t="shared" si="11"/>
        <v/>
      </c>
      <c r="I65" s="6"/>
      <c r="J65" s="6"/>
      <c r="K65" s="6"/>
      <c r="L65" s="6"/>
      <c r="M65" s="6"/>
      <c r="N65" s="6"/>
      <c r="O65" s="6" t="str">
        <f t="shared" si="12"/>
        <v/>
      </c>
      <c r="P65" s="6"/>
      <c r="Q65" s="6"/>
      <c r="R65" s="6"/>
      <c r="S65" s="6"/>
      <c r="T65" s="6"/>
      <c r="U65" s="6"/>
      <c r="V65" s="6" t="str">
        <f t="shared" si="10"/>
        <v/>
      </c>
      <c r="W65" s="6"/>
      <c r="X65" s="6"/>
      <c r="Y65" s="6"/>
      <c r="Z65" s="6"/>
      <c r="AA65" s="6"/>
      <c r="AB65" s="6" t="str">
        <f t="shared" si="13"/>
        <v/>
      </c>
      <c r="AC65" s="6"/>
      <c r="AD65" s="6"/>
      <c r="AE65" s="6"/>
      <c r="AF65" s="6"/>
      <c r="AG65" s="6" t="str">
        <f t="shared" si="14"/>
        <v/>
      </c>
    </row>
    <row r="66" spans="1:33" ht="16">
      <c r="A66" s="12">
        <v>32</v>
      </c>
      <c r="B66" s="2" t="s">
        <v>32</v>
      </c>
      <c r="C66" s="12"/>
      <c r="D66" s="6"/>
      <c r="E66" s="6"/>
      <c r="F66" s="6"/>
      <c r="G66" s="6"/>
      <c r="H66" s="6" t="str">
        <f t="shared" si="11"/>
        <v/>
      </c>
      <c r="I66" s="6"/>
      <c r="J66" s="6"/>
      <c r="K66" s="6"/>
      <c r="L66" s="6"/>
      <c r="M66" s="6"/>
      <c r="N66" s="6"/>
      <c r="O66" s="6" t="str">
        <f t="shared" si="12"/>
        <v/>
      </c>
      <c r="P66" s="6"/>
      <c r="Q66" s="6"/>
      <c r="R66" s="6"/>
      <c r="S66" s="6"/>
      <c r="T66" s="6"/>
      <c r="U66" s="6"/>
      <c r="V66" s="6" t="str">
        <f t="shared" si="10"/>
        <v/>
      </c>
      <c r="W66" s="6"/>
      <c r="X66" s="6"/>
      <c r="Y66" s="6"/>
      <c r="Z66" s="6"/>
      <c r="AA66" s="6"/>
      <c r="AB66" s="6" t="str">
        <f t="shared" si="13"/>
        <v/>
      </c>
      <c r="AC66" s="6"/>
      <c r="AD66" s="6"/>
      <c r="AE66" s="6"/>
      <c r="AF66" s="6"/>
      <c r="AG66" s="6" t="str">
        <f t="shared" si="14"/>
        <v/>
      </c>
    </row>
    <row r="67" spans="1:33" ht="16">
      <c r="A67" s="12">
        <v>33</v>
      </c>
      <c r="B67" s="2" t="s">
        <v>33</v>
      </c>
      <c r="C67" s="12">
        <v>600</v>
      </c>
      <c r="D67" s="6"/>
      <c r="E67" s="6"/>
      <c r="F67" s="6">
        <v>3.6</v>
      </c>
      <c r="G67" s="6"/>
      <c r="H67" s="6">
        <f t="shared" si="11"/>
        <v>3.6</v>
      </c>
      <c r="I67" s="6"/>
      <c r="J67" s="6"/>
      <c r="K67" s="6">
        <v>1.8</v>
      </c>
      <c r="L67" s="6">
        <v>3</v>
      </c>
      <c r="M67" s="6"/>
      <c r="N67" s="6"/>
      <c r="O67" s="6">
        <f t="shared" si="12"/>
        <v>4.8</v>
      </c>
      <c r="P67" s="6"/>
      <c r="Q67" s="6"/>
      <c r="R67" s="6"/>
      <c r="S67" s="6"/>
      <c r="T67" s="6"/>
      <c r="U67" s="6"/>
      <c r="V67" s="6" t="str">
        <f t="shared" si="10"/>
        <v/>
      </c>
      <c r="W67" s="6"/>
      <c r="X67" s="6"/>
      <c r="Y67" s="6">
        <v>2.4</v>
      </c>
      <c r="Z67" s="6"/>
      <c r="AA67" s="6">
        <v>1.2</v>
      </c>
      <c r="AB67" s="6">
        <f t="shared" si="13"/>
        <v>2.4</v>
      </c>
      <c r="AC67" s="6"/>
      <c r="AD67" s="6"/>
      <c r="AE67" s="6">
        <v>2.4</v>
      </c>
      <c r="AF67" s="6"/>
      <c r="AG67" s="6">
        <f t="shared" si="14"/>
        <v>2.4</v>
      </c>
    </row>
    <row r="68" spans="1:33" ht="16">
      <c r="A68" s="12">
        <v>34</v>
      </c>
      <c r="B68" s="2" t="s">
        <v>65</v>
      </c>
      <c r="C68" s="3"/>
      <c r="D68" s="6"/>
      <c r="E68" s="6"/>
      <c r="F68" s="6"/>
      <c r="G68" s="6"/>
      <c r="H68" s="6" t="str">
        <f t="shared" si="11"/>
        <v/>
      </c>
      <c r="I68" s="6"/>
      <c r="J68" s="6"/>
      <c r="K68" s="6"/>
      <c r="L68" s="6"/>
      <c r="M68" s="6">
        <v>0.7</v>
      </c>
      <c r="N68" s="6"/>
      <c r="O68" s="6">
        <f t="shared" si="12"/>
        <v>0.7</v>
      </c>
      <c r="P68" s="6"/>
      <c r="Q68" s="6"/>
      <c r="R68" s="6"/>
      <c r="S68" s="6"/>
      <c r="T68" s="6"/>
      <c r="U68" s="6"/>
      <c r="V68" s="6" t="str">
        <f t="shared" si="10"/>
        <v/>
      </c>
      <c r="W68" s="6"/>
      <c r="X68" s="6"/>
      <c r="Y68" s="6"/>
      <c r="Z68" s="6"/>
      <c r="AA68" s="6">
        <v>0.4</v>
      </c>
      <c r="AB68" s="6" t="str">
        <f t="shared" si="13"/>
        <v/>
      </c>
      <c r="AC68" s="6"/>
      <c r="AD68" s="6"/>
      <c r="AE68" s="6"/>
      <c r="AF68" s="6"/>
      <c r="AG68" s="6" t="str">
        <f t="shared" si="14"/>
        <v/>
      </c>
    </row>
    <row r="69" spans="1:33" ht="16">
      <c r="A69" s="12">
        <v>35</v>
      </c>
      <c r="B69" s="2" t="s">
        <v>67</v>
      </c>
      <c r="C69" s="3"/>
      <c r="D69" s="6"/>
      <c r="E69" s="6"/>
      <c r="F69" s="6">
        <v>2.5</v>
      </c>
      <c r="G69" s="6"/>
      <c r="H69" s="6">
        <f t="shared" si="11"/>
        <v>2.5</v>
      </c>
      <c r="I69" s="6"/>
      <c r="J69" s="6"/>
      <c r="K69" s="6"/>
      <c r="L69" s="6"/>
      <c r="M69" s="6">
        <v>2</v>
      </c>
      <c r="N69" s="6"/>
      <c r="O69" s="6">
        <f t="shared" si="12"/>
        <v>2</v>
      </c>
      <c r="P69" s="6"/>
      <c r="Q69" s="6"/>
      <c r="R69" s="6">
        <v>2</v>
      </c>
      <c r="S69" s="6"/>
      <c r="T69" s="6"/>
      <c r="U69" s="6"/>
      <c r="V69" s="6">
        <f t="shared" si="10"/>
        <v>2</v>
      </c>
      <c r="W69" s="6"/>
      <c r="X69" s="6"/>
      <c r="Y69" s="6"/>
      <c r="Z69" s="6"/>
      <c r="AA69" s="6"/>
      <c r="AB69" s="6" t="str">
        <f t="shared" si="13"/>
        <v/>
      </c>
      <c r="AC69" s="6"/>
      <c r="AD69" s="6"/>
      <c r="AE69" s="6">
        <v>2.5</v>
      </c>
      <c r="AF69" s="6"/>
      <c r="AG69" s="6">
        <f t="shared" si="14"/>
        <v>2.5</v>
      </c>
    </row>
    <row r="70" spans="1:33" ht="16">
      <c r="A70" s="14">
        <v>36</v>
      </c>
      <c r="B70" s="2" t="s">
        <v>90</v>
      </c>
      <c r="C70" s="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0.09</v>
      </c>
      <c r="AB70" s="6"/>
      <c r="AC70" s="6"/>
      <c r="AD70" s="6"/>
      <c r="AE70" s="6"/>
      <c r="AF70" s="6"/>
      <c r="AG70" s="6"/>
    </row>
    <row r="71" spans="1:33" ht="16">
      <c r="A71" s="3"/>
      <c r="B71" s="3"/>
      <c r="C71" s="3"/>
      <c r="D71" s="22" t="s">
        <v>2</v>
      </c>
      <c r="E71" s="22"/>
      <c r="F71" s="22"/>
      <c r="G71" s="11"/>
      <c r="H71" s="7">
        <f>SUM(H6:H69)</f>
        <v>151.04999999999995</v>
      </c>
      <c r="I71" s="22" t="s">
        <v>2</v>
      </c>
      <c r="J71" s="22"/>
      <c r="K71" s="22"/>
      <c r="L71" s="22"/>
      <c r="M71" s="22"/>
      <c r="N71" s="11"/>
      <c r="O71" s="7">
        <f>SUM(O6:O69)</f>
        <v>144.37999999999997</v>
      </c>
      <c r="P71" s="22" t="s">
        <v>2</v>
      </c>
      <c r="Q71" s="22"/>
      <c r="R71" s="22"/>
      <c r="S71" s="11"/>
      <c r="T71" s="11"/>
      <c r="U71" s="13"/>
      <c r="V71" s="7">
        <f>SUM(V6:V69)</f>
        <v>31.05</v>
      </c>
      <c r="W71" s="22" t="s">
        <v>2</v>
      </c>
      <c r="X71" s="22"/>
      <c r="Y71" s="22"/>
      <c r="Z71" s="10"/>
      <c r="AA71" s="13"/>
      <c r="AB71" s="7">
        <f>SUM(AB6:AB69)</f>
        <v>167.43</v>
      </c>
      <c r="AC71" s="22" t="s">
        <v>2</v>
      </c>
      <c r="AD71" s="22"/>
      <c r="AE71" s="22"/>
      <c r="AF71" s="10"/>
      <c r="AG71" s="7">
        <f>SUM(AG6:AG69)</f>
        <v>191.23000000000005</v>
      </c>
    </row>
  </sheetData>
  <mergeCells count="20">
    <mergeCell ref="A39:A41"/>
    <mergeCell ref="A42:A44"/>
    <mergeCell ref="A48:A51"/>
    <mergeCell ref="A58:A60"/>
    <mergeCell ref="A6:A13"/>
    <mergeCell ref="A1:B2"/>
    <mergeCell ref="A4:A5"/>
    <mergeCell ref="B4:B5"/>
    <mergeCell ref="C4:C5"/>
    <mergeCell ref="A14:A25"/>
    <mergeCell ref="AC4:AG4"/>
    <mergeCell ref="AC71:AE71"/>
    <mergeCell ref="D4:H4"/>
    <mergeCell ref="D71:F71"/>
    <mergeCell ref="I4:O4"/>
    <mergeCell ref="I71:M71"/>
    <mergeCell ref="P4:V4"/>
    <mergeCell ref="P71:R71"/>
    <mergeCell ref="W4:AB4"/>
    <mergeCell ref="W71:Y7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Tấn.lê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Tấn</dc:creator>
  <cp:lastModifiedBy>Lê Tấn</cp:lastModifiedBy>
  <dcterms:created xsi:type="dcterms:W3CDTF">2016-09-12T05:17:34Z</dcterms:created>
  <dcterms:modified xsi:type="dcterms:W3CDTF">2016-09-18T11:56:03Z</dcterms:modified>
</cp:coreProperties>
</file>