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E8B1A927-0CA3-4574-8CCB-3E72B1394446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Ví Dụ 1" sheetId="1" r:id="rId1"/>
    <sheet name="Ví Dụ 2" sheetId="6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3" i="1" l="1"/>
  <c r="J22" i="1"/>
  <c r="J32" i="1" s="1"/>
  <c r="I39" i="6"/>
  <c r="I40" i="6"/>
  <c r="I41" i="6"/>
  <c r="I42" i="6"/>
  <c r="I43" i="6"/>
  <c r="I38" i="6"/>
  <c r="H39" i="6"/>
  <c r="H40" i="6"/>
  <c r="H41" i="6"/>
  <c r="H42" i="6"/>
  <c r="H43" i="6"/>
  <c r="H38" i="6"/>
  <c r="G39" i="6"/>
  <c r="G40" i="6"/>
  <c r="G41" i="6"/>
  <c r="G42" i="6"/>
  <c r="G43" i="6"/>
  <c r="G38" i="6"/>
  <c r="F39" i="6"/>
  <c r="F40" i="6"/>
  <c r="F41" i="6"/>
  <c r="F42" i="6"/>
  <c r="F43" i="6"/>
  <c r="F38" i="6"/>
  <c r="G16" i="6"/>
  <c r="H16" i="6"/>
  <c r="I16" i="6"/>
  <c r="J16" i="6"/>
  <c r="J34" i="6" s="1"/>
  <c r="J43" i="6" s="1"/>
  <c r="F16" i="6"/>
  <c r="G15" i="6"/>
  <c r="H15" i="6"/>
  <c r="I15" i="6"/>
  <c r="J15" i="6"/>
  <c r="F15" i="6"/>
  <c r="J19" i="1"/>
  <c r="H12" i="6"/>
  <c r="J12" i="6"/>
  <c r="F12" i="6"/>
  <c r="F11" i="6"/>
  <c r="I12" i="6"/>
  <c r="G12" i="6"/>
  <c r="J11" i="6"/>
  <c r="I11" i="6"/>
  <c r="H11" i="6"/>
  <c r="H20" i="6" s="1"/>
  <c r="G11" i="6"/>
  <c r="J20" i="1"/>
  <c r="M43" i="6" l="1"/>
  <c r="I19" i="6"/>
  <c r="J40" i="6"/>
  <c r="M40" i="6" s="1"/>
  <c r="J39" i="6"/>
  <c r="M39" i="6" s="1"/>
  <c r="J41" i="6"/>
  <c r="M41" i="6" s="1"/>
  <c r="J42" i="6"/>
  <c r="M42" i="6" s="1"/>
  <c r="J38" i="6"/>
  <c r="M38" i="6" s="1"/>
  <c r="F21" i="6"/>
  <c r="G19" i="6"/>
  <c r="J21" i="6"/>
  <c r="F23" i="6"/>
  <c r="F20" i="6"/>
  <c r="J18" i="6"/>
  <c r="G21" i="6"/>
  <c r="G20" i="6"/>
  <c r="F22" i="6"/>
  <c r="J23" i="6"/>
  <c r="F19" i="6"/>
  <c r="J20" i="6"/>
  <c r="F18" i="6"/>
  <c r="J19" i="6"/>
  <c r="J22" i="6"/>
  <c r="G18" i="6"/>
  <c r="G23" i="6"/>
  <c r="G22" i="6"/>
  <c r="I23" i="6"/>
  <c r="H19" i="6"/>
  <c r="I18" i="6"/>
  <c r="I22" i="6"/>
  <c r="I21" i="6"/>
  <c r="I20" i="6"/>
  <c r="H18" i="6"/>
  <c r="H23" i="6"/>
  <c r="H22" i="6"/>
  <c r="H21" i="6"/>
  <c r="S14" i="1"/>
  <c r="N42" i="6" l="1"/>
  <c r="N41" i="6"/>
  <c r="N43" i="6"/>
  <c r="N40" i="6"/>
  <c r="N39" i="6"/>
  <c r="N38" i="6"/>
  <c r="J14" i="1"/>
  <c r="J15" i="1" l="1"/>
  <c r="J16" i="1"/>
  <c r="O19" i="1"/>
  <c r="K19" i="1"/>
  <c r="L19" i="1"/>
  <c r="M19" i="1"/>
  <c r="N19" i="1"/>
  <c r="P19" i="1"/>
  <c r="Q19" i="1"/>
  <c r="R19" i="1"/>
  <c r="S19" i="1"/>
  <c r="K20" i="1"/>
  <c r="L20" i="1"/>
  <c r="M20" i="1"/>
  <c r="N20" i="1"/>
  <c r="O20" i="1"/>
  <c r="P20" i="1"/>
  <c r="Q20" i="1"/>
  <c r="R20" i="1"/>
  <c r="S20" i="1"/>
  <c r="J25" i="1" l="1"/>
  <c r="J26" i="1"/>
  <c r="J27" i="1"/>
  <c r="J28" i="1"/>
  <c r="J24" i="1"/>
  <c r="J23" i="1"/>
  <c r="AH46" i="1"/>
  <c r="AH49" i="1"/>
  <c r="AH52" i="1"/>
  <c r="AH55" i="1"/>
  <c r="AH58" i="1"/>
  <c r="AH61" i="1"/>
  <c r="AH64" i="1"/>
  <c r="AH67" i="1"/>
  <c r="AH70" i="1"/>
  <c r="AH73" i="1"/>
  <c r="AH48" i="1"/>
  <c r="AH51" i="1"/>
  <c r="AH54" i="1"/>
  <c r="AH57" i="1"/>
  <c r="AH60" i="1"/>
  <c r="AH63" i="1"/>
  <c r="AH66" i="1"/>
  <c r="AH69" i="1"/>
  <c r="AH72" i="1"/>
  <c r="AH45" i="1"/>
  <c r="AH47" i="1"/>
  <c r="AH50" i="1"/>
  <c r="AH53" i="1"/>
  <c r="AH56" i="1"/>
  <c r="AH59" i="1"/>
  <c r="AH62" i="1"/>
  <c r="AH65" i="1"/>
  <c r="AH68" i="1"/>
  <c r="AH71" i="1"/>
  <c r="AH74" i="1"/>
  <c r="V46" i="1"/>
  <c r="V49" i="1"/>
  <c r="V52" i="1"/>
  <c r="V55" i="1"/>
  <c r="V58" i="1"/>
  <c r="V61" i="1"/>
  <c r="V64" i="1"/>
  <c r="V67" i="1"/>
  <c r="V70" i="1"/>
  <c r="V73" i="1"/>
  <c r="V48" i="1"/>
  <c r="V51" i="1"/>
  <c r="V54" i="1"/>
  <c r="V57" i="1"/>
  <c r="V60" i="1"/>
  <c r="V63" i="1"/>
  <c r="V66" i="1"/>
  <c r="V69" i="1"/>
  <c r="V72" i="1"/>
  <c r="V45" i="1"/>
  <c r="V47" i="1"/>
  <c r="V50" i="1"/>
  <c r="V53" i="1"/>
  <c r="V56" i="1"/>
  <c r="V59" i="1"/>
  <c r="V62" i="1"/>
  <c r="V65" i="1"/>
  <c r="V68" i="1"/>
  <c r="V71" i="1"/>
  <c r="V74" i="1"/>
  <c r="AG46" i="1"/>
  <c r="AG49" i="1"/>
  <c r="AG52" i="1"/>
  <c r="AG55" i="1"/>
  <c r="AG58" i="1"/>
  <c r="AG61" i="1"/>
  <c r="AG64" i="1"/>
  <c r="AG67" i="1"/>
  <c r="AG70" i="1"/>
  <c r="AG73" i="1"/>
  <c r="AG48" i="1"/>
  <c r="AG51" i="1"/>
  <c r="AG54" i="1"/>
  <c r="AG57" i="1"/>
  <c r="AG60" i="1"/>
  <c r="AG63" i="1"/>
  <c r="AG66" i="1"/>
  <c r="AG69" i="1"/>
  <c r="AG72" i="1"/>
  <c r="AG45" i="1"/>
  <c r="AG47" i="1"/>
  <c r="AG50" i="1"/>
  <c r="AG53" i="1"/>
  <c r="AG56" i="1"/>
  <c r="AG59" i="1"/>
  <c r="AG62" i="1"/>
  <c r="AG65" i="1"/>
  <c r="AG68" i="1"/>
  <c r="AG71" i="1"/>
  <c r="AG74" i="1"/>
  <c r="U46" i="1"/>
  <c r="U49" i="1"/>
  <c r="U52" i="1"/>
  <c r="U55" i="1"/>
  <c r="U58" i="1"/>
  <c r="U61" i="1"/>
  <c r="U64" i="1"/>
  <c r="U67" i="1"/>
  <c r="U70" i="1"/>
  <c r="U73" i="1"/>
  <c r="U48" i="1"/>
  <c r="U51" i="1"/>
  <c r="U54" i="1"/>
  <c r="U57" i="1"/>
  <c r="U60" i="1"/>
  <c r="U63" i="1"/>
  <c r="U66" i="1"/>
  <c r="U69" i="1"/>
  <c r="U72" i="1"/>
  <c r="U45" i="1"/>
  <c r="U47" i="1"/>
  <c r="U50" i="1"/>
  <c r="U53" i="1"/>
  <c r="U56" i="1"/>
  <c r="U59" i="1"/>
  <c r="U62" i="1"/>
  <c r="U65" i="1"/>
  <c r="U68" i="1"/>
  <c r="U71" i="1"/>
  <c r="U74" i="1"/>
  <c r="AE48" i="1"/>
  <c r="AE51" i="1"/>
  <c r="AE54" i="1"/>
  <c r="AE57" i="1"/>
  <c r="AE60" i="1"/>
  <c r="AE63" i="1"/>
  <c r="AE66" i="1"/>
  <c r="AE69" i="1"/>
  <c r="AE72" i="1"/>
  <c r="AE45" i="1"/>
  <c r="AE47" i="1"/>
  <c r="AE50" i="1"/>
  <c r="AE53" i="1"/>
  <c r="AE56" i="1"/>
  <c r="AE59" i="1"/>
  <c r="AE62" i="1"/>
  <c r="AE65" i="1"/>
  <c r="AE68" i="1"/>
  <c r="AE71" i="1"/>
  <c r="AE74" i="1"/>
  <c r="AE46" i="1"/>
  <c r="AE49" i="1"/>
  <c r="AE52" i="1"/>
  <c r="AE55" i="1"/>
  <c r="AE58" i="1"/>
  <c r="AE61" i="1"/>
  <c r="AE64" i="1"/>
  <c r="AE67" i="1"/>
  <c r="AE70" i="1"/>
  <c r="AE73" i="1"/>
  <c r="AF46" i="1"/>
  <c r="AF49" i="1"/>
  <c r="AF52" i="1"/>
  <c r="AF55" i="1"/>
  <c r="AF58" i="1"/>
  <c r="AF61" i="1"/>
  <c r="AF64" i="1"/>
  <c r="AF67" i="1"/>
  <c r="AF70" i="1"/>
  <c r="AF73" i="1"/>
  <c r="AF48" i="1"/>
  <c r="AF51" i="1"/>
  <c r="AF54" i="1"/>
  <c r="AF57" i="1"/>
  <c r="AF60" i="1"/>
  <c r="AF63" i="1"/>
  <c r="AF66" i="1"/>
  <c r="AF69" i="1"/>
  <c r="AF72" i="1"/>
  <c r="AF45" i="1"/>
  <c r="AF47" i="1"/>
  <c r="AF50" i="1"/>
  <c r="AF53" i="1"/>
  <c r="AF56" i="1"/>
  <c r="AF59" i="1"/>
  <c r="AF62" i="1"/>
  <c r="AF65" i="1"/>
  <c r="AF68" i="1"/>
  <c r="AF71" i="1"/>
  <c r="AF74" i="1"/>
  <c r="AD48" i="1"/>
  <c r="AD51" i="1"/>
  <c r="AD54" i="1"/>
  <c r="AD57" i="1"/>
  <c r="AD60" i="1"/>
  <c r="AD63" i="1"/>
  <c r="AD66" i="1"/>
  <c r="AD69" i="1"/>
  <c r="AD72" i="1"/>
  <c r="AD45" i="1"/>
  <c r="AD47" i="1"/>
  <c r="AD50" i="1"/>
  <c r="AD53" i="1"/>
  <c r="AD56" i="1"/>
  <c r="AD59" i="1"/>
  <c r="AD62" i="1"/>
  <c r="AD65" i="1"/>
  <c r="AD68" i="1"/>
  <c r="AD71" i="1"/>
  <c r="AD74" i="1"/>
  <c r="AD46" i="1"/>
  <c r="AD49" i="1"/>
  <c r="AD52" i="1"/>
  <c r="AD55" i="1"/>
  <c r="AD58" i="1"/>
  <c r="AD61" i="1"/>
  <c r="AD64" i="1"/>
  <c r="AD67" i="1"/>
  <c r="AD70" i="1"/>
  <c r="AD73" i="1"/>
  <c r="AC48" i="1"/>
  <c r="AC51" i="1"/>
  <c r="AC54" i="1"/>
  <c r="AC57" i="1"/>
  <c r="AC60" i="1"/>
  <c r="AC63" i="1"/>
  <c r="AC66" i="1"/>
  <c r="AC69" i="1"/>
  <c r="AC72" i="1"/>
  <c r="AC45" i="1"/>
  <c r="AC47" i="1"/>
  <c r="AC50" i="1"/>
  <c r="AC53" i="1"/>
  <c r="AC56" i="1"/>
  <c r="AC59" i="1"/>
  <c r="AC62" i="1"/>
  <c r="AC65" i="1"/>
  <c r="AC68" i="1"/>
  <c r="AC71" i="1"/>
  <c r="AC74" i="1"/>
  <c r="AC46" i="1"/>
  <c r="AC49" i="1"/>
  <c r="AC52" i="1"/>
  <c r="AC55" i="1"/>
  <c r="AC58" i="1"/>
  <c r="AC61" i="1"/>
  <c r="AC64" i="1"/>
  <c r="AC67" i="1"/>
  <c r="AC70" i="1"/>
  <c r="AC73" i="1"/>
  <c r="AB48" i="1"/>
  <c r="AB51" i="1"/>
  <c r="AB54" i="1"/>
  <c r="AB57" i="1"/>
  <c r="AB60" i="1"/>
  <c r="AB63" i="1"/>
  <c r="AB66" i="1"/>
  <c r="AB69" i="1"/>
  <c r="AB72" i="1"/>
  <c r="AB45" i="1"/>
  <c r="AB47" i="1"/>
  <c r="AB50" i="1"/>
  <c r="AB53" i="1"/>
  <c r="AB56" i="1"/>
  <c r="AB59" i="1"/>
  <c r="AB62" i="1"/>
  <c r="AB65" i="1"/>
  <c r="AB68" i="1"/>
  <c r="AB71" i="1"/>
  <c r="AB74" i="1"/>
  <c r="AB46" i="1"/>
  <c r="AB49" i="1"/>
  <c r="AB52" i="1"/>
  <c r="AB55" i="1"/>
  <c r="AB58" i="1"/>
  <c r="AB61" i="1"/>
  <c r="AB64" i="1"/>
  <c r="AB67" i="1"/>
  <c r="AB70" i="1"/>
  <c r="AB73" i="1"/>
  <c r="T46" i="1"/>
  <c r="T49" i="1"/>
  <c r="T52" i="1"/>
  <c r="T55" i="1"/>
  <c r="T58" i="1"/>
  <c r="T61" i="1"/>
  <c r="T64" i="1"/>
  <c r="T67" i="1"/>
  <c r="T70" i="1"/>
  <c r="T73" i="1"/>
  <c r="T48" i="1"/>
  <c r="T51" i="1"/>
  <c r="T54" i="1"/>
  <c r="T57" i="1"/>
  <c r="T60" i="1"/>
  <c r="T63" i="1"/>
  <c r="T66" i="1"/>
  <c r="T69" i="1"/>
  <c r="T72" i="1"/>
  <c r="T45" i="1"/>
  <c r="T47" i="1"/>
  <c r="T50" i="1"/>
  <c r="T53" i="1"/>
  <c r="T56" i="1"/>
  <c r="T59" i="1"/>
  <c r="T62" i="1"/>
  <c r="T65" i="1"/>
  <c r="T68" i="1"/>
  <c r="T71" i="1"/>
  <c r="T74" i="1"/>
  <c r="AA47" i="1"/>
  <c r="AA50" i="1"/>
  <c r="AA53" i="1"/>
  <c r="AA56" i="1"/>
  <c r="AA59" i="1"/>
  <c r="AA62" i="1"/>
  <c r="AA65" i="1"/>
  <c r="AA68" i="1"/>
  <c r="AA71" i="1"/>
  <c r="AA74" i="1"/>
  <c r="AA46" i="1"/>
  <c r="AA49" i="1"/>
  <c r="AA52" i="1"/>
  <c r="AA55" i="1"/>
  <c r="AA58" i="1"/>
  <c r="AA61" i="1"/>
  <c r="AA64" i="1"/>
  <c r="AA67" i="1"/>
  <c r="AA70" i="1"/>
  <c r="AA73" i="1"/>
  <c r="AA48" i="1"/>
  <c r="AA51" i="1"/>
  <c r="AA54" i="1"/>
  <c r="AA57" i="1"/>
  <c r="AA60" i="1"/>
  <c r="AA63" i="1"/>
  <c r="AA66" i="1"/>
  <c r="AA69" i="1"/>
  <c r="AA72" i="1"/>
  <c r="AA45" i="1"/>
  <c r="Z47" i="1"/>
  <c r="Z50" i="1"/>
  <c r="Z53" i="1"/>
  <c r="Z56" i="1"/>
  <c r="Z59" i="1"/>
  <c r="Z62" i="1"/>
  <c r="Z65" i="1"/>
  <c r="Z68" i="1"/>
  <c r="Z71" i="1"/>
  <c r="Z74" i="1"/>
  <c r="Z46" i="1"/>
  <c r="Z49" i="1"/>
  <c r="Z52" i="1"/>
  <c r="Z55" i="1"/>
  <c r="Z58" i="1"/>
  <c r="Z61" i="1"/>
  <c r="Z64" i="1"/>
  <c r="Z67" i="1"/>
  <c r="Z70" i="1"/>
  <c r="Z73" i="1"/>
  <c r="Z48" i="1"/>
  <c r="Z51" i="1"/>
  <c r="Z54" i="1"/>
  <c r="Z57" i="1"/>
  <c r="Z60" i="1"/>
  <c r="Z63" i="1"/>
  <c r="Z66" i="1"/>
  <c r="Z69" i="1"/>
  <c r="Z72" i="1"/>
  <c r="Z45" i="1"/>
  <c r="AK47" i="1"/>
  <c r="AK50" i="1"/>
  <c r="AK53" i="1"/>
  <c r="AK56" i="1"/>
  <c r="AK59" i="1"/>
  <c r="AK62" i="1"/>
  <c r="AK65" i="1"/>
  <c r="AK68" i="1"/>
  <c r="AK71" i="1"/>
  <c r="AK74" i="1"/>
  <c r="AK46" i="1"/>
  <c r="AK49" i="1"/>
  <c r="AK52" i="1"/>
  <c r="AK55" i="1"/>
  <c r="AK58" i="1"/>
  <c r="AK61" i="1"/>
  <c r="AK64" i="1"/>
  <c r="AK67" i="1"/>
  <c r="AK70" i="1"/>
  <c r="AK73" i="1"/>
  <c r="AK48" i="1"/>
  <c r="AK51" i="1"/>
  <c r="AK54" i="1"/>
  <c r="AK57" i="1"/>
  <c r="AK60" i="1"/>
  <c r="AK63" i="1"/>
  <c r="AK66" i="1"/>
  <c r="AK69" i="1"/>
  <c r="AK72" i="1"/>
  <c r="AK45" i="1"/>
  <c r="AJ47" i="1"/>
  <c r="AJ50" i="1"/>
  <c r="AJ53" i="1"/>
  <c r="AJ56" i="1"/>
  <c r="AJ59" i="1"/>
  <c r="AJ62" i="1"/>
  <c r="AJ65" i="1"/>
  <c r="AJ68" i="1"/>
  <c r="AJ71" i="1"/>
  <c r="AJ74" i="1"/>
  <c r="AJ46" i="1"/>
  <c r="AJ49" i="1"/>
  <c r="AJ52" i="1"/>
  <c r="AJ55" i="1"/>
  <c r="AJ58" i="1"/>
  <c r="AJ61" i="1"/>
  <c r="AJ64" i="1"/>
  <c r="AJ67" i="1"/>
  <c r="AJ70" i="1"/>
  <c r="AJ73" i="1"/>
  <c r="AJ48" i="1"/>
  <c r="AJ51" i="1"/>
  <c r="AJ54" i="1"/>
  <c r="AJ57" i="1"/>
  <c r="AJ60" i="1"/>
  <c r="AJ63" i="1"/>
  <c r="AJ66" i="1"/>
  <c r="AJ69" i="1"/>
  <c r="AJ72" i="1"/>
  <c r="AJ45" i="1"/>
  <c r="X47" i="1"/>
  <c r="X50" i="1"/>
  <c r="X53" i="1"/>
  <c r="X56" i="1"/>
  <c r="X59" i="1"/>
  <c r="X62" i="1"/>
  <c r="X65" i="1"/>
  <c r="X68" i="1"/>
  <c r="X71" i="1"/>
  <c r="X74" i="1"/>
  <c r="X46" i="1"/>
  <c r="X49" i="1"/>
  <c r="X52" i="1"/>
  <c r="X55" i="1"/>
  <c r="X58" i="1"/>
  <c r="X61" i="1"/>
  <c r="X64" i="1"/>
  <c r="X67" i="1"/>
  <c r="X70" i="1"/>
  <c r="X73" i="1"/>
  <c r="X48" i="1"/>
  <c r="X51" i="1"/>
  <c r="X54" i="1"/>
  <c r="X57" i="1"/>
  <c r="X60" i="1"/>
  <c r="X63" i="1"/>
  <c r="X66" i="1"/>
  <c r="X69" i="1"/>
  <c r="X72" i="1"/>
  <c r="X45" i="1"/>
  <c r="AM47" i="1"/>
  <c r="AM50" i="1"/>
  <c r="AM53" i="1"/>
  <c r="AM56" i="1"/>
  <c r="AM59" i="1"/>
  <c r="AM62" i="1"/>
  <c r="AM65" i="1"/>
  <c r="AM68" i="1"/>
  <c r="AM71" i="1"/>
  <c r="AM74" i="1"/>
  <c r="AM46" i="1"/>
  <c r="AM49" i="1"/>
  <c r="AM52" i="1"/>
  <c r="AM55" i="1"/>
  <c r="AM58" i="1"/>
  <c r="AM61" i="1"/>
  <c r="AM64" i="1"/>
  <c r="AM67" i="1"/>
  <c r="AM70" i="1"/>
  <c r="AM73" i="1"/>
  <c r="AM48" i="1"/>
  <c r="AM51" i="1"/>
  <c r="AM54" i="1"/>
  <c r="AM57" i="1"/>
  <c r="AM60" i="1"/>
  <c r="AM63" i="1"/>
  <c r="AM66" i="1"/>
  <c r="AM69" i="1"/>
  <c r="AM72" i="1"/>
  <c r="AM45" i="1"/>
  <c r="AL47" i="1"/>
  <c r="AL50" i="1"/>
  <c r="AL53" i="1"/>
  <c r="AL56" i="1"/>
  <c r="AL59" i="1"/>
  <c r="AL62" i="1"/>
  <c r="AL65" i="1"/>
  <c r="AL68" i="1"/>
  <c r="AL71" i="1"/>
  <c r="AL74" i="1"/>
  <c r="AL46" i="1"/>
  <c r="AL49" i="1"/>
  <c r="AL52" i="1"/>
  <c r="AL55" i="1"/>
  <c r="AL58" i="1"/>
  <c r="AL61" i="1"/>
  <c r="AL64" i="1"/>
  <c r="AL67" i="1"/>
  <c r="AL70" i="1"/>
  <c r="AL73" i="1"/>
  <c r="AL48" i="1"/>
  <c r="AL51" i="1"/>
  <c r="AL54" i="1"/>
  <c r="AL57" i="1"/>
  <c r="AL60" i="1"/>
  <c r="AL63" i="1"/>
  <c r="AL66" i="1"/>
  <c r="AL69" i="1"/>
  <c r="AL72" i="1"/>
  <c r="AL45" i="1"/>
  <c r="Y47" i="1"/>
  <c r="Y50" i="1"/>
  <c r="Y53" i="1"/>
  <c r="Y56" i="1"/>
  <c r="Y59" i="1"/>
  <c r="Y62" i="1"/>
  <c r="Y65" i="1"/>
  <c r="Y68" i="1"/>
  <c r="Y71" i="1"/>
  <c r="Y74" i="1"/>
  <c r="Y46" i="1"/>
  <c r="Y49" i="1"/>
  <c r="Y52" i="1"/>
  <c r="Y55" i="1"/>
  <c r="Y58" i="1"/>
  <c r="Y61" i="1"/>
  <c r="Y64" i="1"/>
  <c r="Y67" i="1"/>
  <c r="Y70" i="1"/>
  <c r="Y73" i="1"/>
  <c r="Y48" i="1"/>
  <c r="Y51" i="1"/>
  <c r="Y54" i="1"/>
  <c r="Y57" i="1"/>
  <c r="Y60" i="1"/>
  <c r="Y63" i="1"/>
  <c r="Y66" i="1"/>
  <c r="Y69" i="1"/>
  <c r="Y72" i="1"/>
  <c r="Y45" i="1"/>
  <c r="AI46" i="1"/>
  <c r="AI49" i="1"/>
  <c r="AI52" i="1"/>
  <c r="AI55" i="1"/>
  <c r="AI58" i="1"/>
  <c r="AI61" i="1"/>
  <c r="AI64" i="1"/>
  <c r="AI67" i="1"/>
  <c r="AI70" i="1"/>
  <c r="AI73" i="1"/>
  <c r="AI48" i="1"/>
  <c r="AI51" i="1"/>
  <c r="AI54" i="1"/>
  <c r="AI57" i="1"/>
  <c r="AI60" i="1"/>
  <c r="AI63" i="1"/>
  <c r="AI66" i="1"/>
  <c r="AI69" i="1"/>
  <c r="AI72" i="1"/>
  <c r="AI45" i="1"/>
  <c r="AI47" i="1"/>
  <c r="AI50" i="1"/>
  <c r="AI53" i="1"/>
  <c r="AI56" i="1"/>
  <c r="AI59" i="1"/>
  <c r="AI62" i="1"/>
  <c r="AI65" i="1"/>
  <c r="AI68" i="1"/>
  <c r="AI71" i="1"/>
  <c r="AI74" i="1"/>
  <c r="W46" i="1"/>
  <c r="W49" i="1"/>
  <c r="W52" i="1"/>
  <c r="W55" i="1"/>
  <c r="W58" i="1"/>
  <c r="W61" i="1"/>
  <c r="W64" i="1"/>
  <c r="W67" i="1"/>
  <c r="W70" i="1"/>
  <c r="W73" i="1"/>
  <c r="W48" i="1"/>
  <c r="W51" i="1"/>
  <c r="W54" i="1"/>
  <c r="W57" i="1"/>
  <c r="W60" i="1"/>
  <c r="W63" i="1"/>
  <c r="W66" i="1"/>
  <c r="W69" i="1"/>
  <c r="W72" i="1"/>
  <c r="W45" i="1"/>
  <c r="W47" i="1"/>
  <c r="W50" i="1"/>
  <c r="W53" i="1"/>
  <c r="W56" i="1"/>
  <c r="W59" i="1"/>
  <c r="W62" i="1"/>
  <c r="W65" i="1"/>
  <c r="W68" i="1"/>
  <c r="W71" i="1"/>
  <c r="W74" i="1"/>
  <c r="J37" i="1"/>
  <c r="J33" i="1"/>
  <c r="J36" i="1"/>
  <c r="J38" i="1"/>
  <c r="J34" i="1"/>
  <c r="S62" i="1"/>
  <c r="S70" i="1"/>
  <c r="S59" i="1"/>
  <c r="S67" i="1"/>
  <c r="S64" i="1"/>
  <c r="S72" i="1"/>
  <c r="S61" i="1"/>
  <c r="S69" i="1"/>
  <c r="S66" i="1"/>
  <c r="S74" i="1"/>
  <c r="S63" i="1"/>
  <c r="S71" i="1"/>
  <c r="S60" i="1"/>
  <c r="S68" i="1"/>
  <c r="S65" i="1"/>
  <c r="S73" i="1"/>
  <c r="R62" i="1"/>
  <c r="R66" i="1"/>
  <c r="R70" i="1"/>
  <c r="R74" i="1"/>
  <c r="R61" i="1"/>
  <c r="R65" i="1"/>
  <c r="R69" i="1"/>
  <c r="R73" i="1"/>
  <c r="R60" i="1"/>
  <c r="R64" i="1"/>
  <c r="R68" i="1"/>
  <c r="R72" i="1"/>
  <c r="R59" i="1"/>
  <c r="R63" i="1"/>
  <c r="R67" i="1"/>
  <c r="R71" i="1"/>
  <c r="Q62" i="1"/>
  <c r="Q70" i="1"/>
  <c r="Q61" i="1"/>
  <c r="Q69" i="1"/>
  <c r="Q60" i="1"/>
  <c r="Q68" i="1"/>
  <c r="Q59" i="1"/>
  <c r="Q67" i="1"/>
  <c r="Q66" i="1"/>
  <c r="Q74" i="1"/>
  <c r="Q65" i="1"/>
  <c r="Q73" i="1"/>
  <c r="Q64" i="1"/>
  <c r="Q72" i="1"/>
  <c r="Q63" i="1"/>
  <c r="Q71" i="1"/>
  <c r="P59" i="1"/>
  <c r="P60" i="1"/>
  <c r="P61" i="1"/>
  <c r="P62" i="1"/>
  <c r="P63" i="1"/>
  <c r="P64" i="1"/>
  <c r="P65" i="1"/>
  <c r="P68" i="1"/>
  <c r="P69" i="1"/>
  <c r="P70" i="1"/>
  <c r="P71" i="1"/>
  <c r="P72" i="1"/>
  <c r="P73" i="1"/>
  <c r="P74" i="1"/>
  <c r="P67" i="1"/>
  <c r="P66" i="1"/>
  <c r="O62" i="1"/>
  <c r="O70" i="1"/>
  <c r="O63" i="1"/>
  <c r="O71" i="1"/>
  <c r="O64" i="1"/>
  <c r="O72" i="1"/>
  <c r="O65" i="1"/>
  <c r="O73" i="1"/>
  <c r="O66" i="1"/>
  <c r="O74" i="1"/>
  <c r="O59" i="1"/>
  <c r="O67" i="1"/>
  <c r="O60" i="1"/>
  <c r="O68" i="1"/>
  <c r="O61" i="1"/>
  <c r="O69" i="1"/>
  <c r="N62" i="1"/>
  <c r="N66" i="1"/>
  <c r="N70" i="1"/>
  <c r="N74" i="1"/>
  <c r="N59" i="1"/>
  <c r="N63" i="1"/>
  <c r="N67" i="1"/>
  <c r="N71" i="1"/>
  <c r="N60" i="1"/>
  <c r="N64" i="1"/>
  <c r="N68" i="1"/>
  <c r="N72" i="1"/>
  <c r="N61" i="1"/>
  <c r="N65" i="1"/>
  <c r="N69" i="1"/>
  <c r="N73" i="1"/>
  <c r="M62" i="1"/>
  <c r="M70" i="1"/>
  <c r="M65" i="1"/>
  <c r="M73" i="1"/>
  <c r="M60" i="1"/>
  <c r="M68" i="1"/>
  <c r="M63" i="1"/>
  <c r="M71" i="1"/>
  <c r="M66" i="1"/>
  <c r="M74" i="1"/>
  <c r="M61" i="1"/>
  <c r="M69" i="1"/>
  <c r="M64" i="1"/>
  <c r="M72" i="1"/>
  <c r="M59" i="1"/>
  <c r="M67" i="1"/>
  <c r="L60" i="1"/>
  <c r="L62" i="1"/>
  <c r="L64" i="1"/>
  <c r="L66" i="1"/>
  <c r="L68" i="1"/>
  <c r="L70" i="1"/>
  <c r="L72" i="1"/>
  <c r="L74" i="1"/>
  <c r="L59" i="1"/>
  <c r="L61" i="1"/>
  <c r="L63" i="1"/>
  <c r="L65" i="1"/>
  <c r="L67" i="1"/>
  <c r="L69" i="1"/>
  <c r="L71" i="1"/>
  <c r="L73" i="1"/>
  <c r="K62" i="1"/>
  <c r="K70" i="1"/>
  <c r="K59" i="1"/>
  <c r="K67" i="1"/>
  <c r="K64" i="1"/>
  <c r="K72" i="1"/>
  <c r="K61" i="1"/>
  <c r="K69" i="1"/>
  <c r="K66" i="1"/>
  <c r="K74" i="1"/>
  <c r="K63" i="1"/>
  <c r="K71" i="1"/>
  <c r="K60" i="1"/>
  <c r="K68" i="1"/>
  <c r="K65" i="1"/>
  <c r="K73" i="1"/>
  <c r="J62" i="1"/>
  <c r="J66" i="1"/>
  <c r="J70" i="1"/>
  <c r="J74" i="1"/>
  <c r="J61" i="1"/>
  <c r="J65" i="1"/>
  <c r="J69" i="1"/>
  <c r="J73" i="1"/>
  <c r="J60" i="1"/>
  <c r="J64" i="1"/>
  <c r="J68" i="1"/>
  <c r="J72" i="1"/>
  <c r="J59" i="1"/>
  <c r="J63" i="1"/>
  <c r="J67" i="1"/>
  <c r="J71" i="1"/>
  <c r="J35" i="1"/>
  <c r="U16" i="1"/>
  <c r="R14" i="1"/>
  <c r="Q14" i="1"/>
  <c r="P14" i="1"/>
  <c r="O14" i="1"/>
  <c r="N14" i="1"/>
  <c r="M14" i="1"/>
  <c r="L14" i="1"/>
  <c r="K14" i="1"/>
  <c r="AH15" i="1"/>
  <c r="Z15" i="1"/>
  <c r="X15" i="1"/>
  <c r="S13" i="1"/>
  <c r="R13" i="1"/>
  <c r="Q13" i="1"/>
  <c r="P13" i="1"/>
  <c r="O13" i="1"/>
  <c r="N13" i="1"/>
  <c r="M13" i="1"/>
  <c r="L13" i="1"/>
  <c r="K13" i="1"/>
  <c r="J40" i="1" l="1"/>
  <c r="J81" i="1" s="1"/>
  <c r="K25" i="1"/>
  <c r="K27" i="1"/>
  <c r="K28" i="1"/>
  <c r="AK16" i="1"/>
  <c r="AF15" i="1"/>
  <c r="AC16" i="1"/>
  <c r="P15" i="1"/>
  <c r="P25" i="1" s="1"/>
  <c r="P35" i="1" s="1"/>
  <c r="AA15" i="1"/>
  <c r="W15" i="1"/>
  <c r="AE15" i="1"/>
  <c r="AM15" i="1"/>
  <c r="AI15" i="1"/>
  <c r="S52" i="1"/>
  <c r="S58" i="1"/>
  <c r="S54" i="1"/>
  <c r="S56" i="1"/>
  <c r="S57" i="1"/>
  <c r="S53" i="1"/>
  <c r="S55" i="1"/>
  <c r="R52" i="1"/>
  <c r="R55" i="1"/>
  <c r="R53" i="1"/>
  <c r="R56" i="1"/>
  <c r="R54" i="1"/>
  <c r="R57" i="1"/>
  <c r="R58" i="1"/>
  <c r="Q54" i="1"/>
  <c r="Q57" i="1"/>
  <c r="Q55" i="1"/>
  <c r="Q53" i="1"/>
  <c r="Q52" i="1"/>
  <c r="Q58" i="1"/>
  <c r="Q56" i="1"/>
  <c r="P55" i="1"/>
  <c r="P56" i="1"/>
  <c r="P57" i="1"/>
  <c r="P58" i="1"/>
  <c r="P52" i="1"/>
  <c r="P53" i="1"/>
  <c r="P54" i="1"/>
  <c r="S15" i="1"/>
  <c r="V16" i="1"/>
  <c r="R16" i="1"/>
  <c r="Q15" i="1"/>
  <c r="Q22" i="1" s="1"/>
  <c r="Q32" i="1" s="1"/>
  <c r="Y15" i="1"/>
  <c r="AG15" i="1"/>
  <c r="T16" i="1"/>
  <c r="AB16" i="1"/>
  <c r="AJ16" i="1"/>
  <c r="AD16" i="1"/>
  <c r="AL16" i="1"/>
  <c r="N16" i="1"/>
  <c r="N23" i="1" s="1"/>
  <c r="AJ15" i="1"/>
  <c r="O15" i="1"/>
  <c r="L15" i="1"/>
  <c r="L23" i="1" s="1"/>
  <c r="AB15" i="1"/>
  <c r="W16" i="1"/>
  <c r="M15" i="1"/>
  <c r="M23" i="1" s="1"/>
  <c r="U15" i="1"/>
  <c r="AC15" i="1"/>
  <c r="AK15" i="1"/>
  <c r="P16" i="1"/>
  <c r="X16" i="1"/>
  <c r="AF16" i="1"/>
  <c r="R15" i="1"/>
  <c r="R22" i="1" s="1"/>
  <c r="R32" i="1" s="1"/>
  <c r="K15" i="1"/>
  <c r="K23" i="1" s="1"/>
  <c r="AE16" i="1"/>
  <c r="N15" i="1"/>
  <c r="V15" i="1"/>
  <c r="AD15" i="1"/>
  <c r="AL15" i="1"/>
  <c r="Q16" i="1"/>
  <c r="Y16" i="1"/>
  <c r="AG16" i="1"/>
  <c r="Z16" i="1"/>
  <c r="AH16" i="1"/>
  <c r="K16" i="1"/>
  <c r="S16" i="1"/>
  <c r="AA16" i="1"/>
  <c r="AI16" i="1"/>
  <c r="L16" i="1"/>
  <c r="M16" i="1"/>
  <c r="T15" i="1"/>
  <c r="O16" i="1"/>
  <c r="O23" i="1" s="1"/>
  <c r="AM16" i="1"/>
  <c r="T2" i="1"/>
  <c r="K24" i="1" l="1"/>
  <c r="J79" i="1"/>
  <c r="J82" i="1"/>
  <c r="S22" i="1"/>
  <c r="S32" i="1" s="1"/>
  <c r="J84" i="1"/>
  <c r="P22" i="1"/>
  <c r="P32" i="1" s="1"/>
  <c r="J46" i="1"/>
  <c r="J80" i="1"/>
  <c r="K26" i="1"/>
  <c r="J83" i="1"/>
  <c r="J85" i="1"/>
  <c r="L27" i="1"/>
  <c r="L37" i="1" s="1"/>
  <c r="N26" i="1"/>
  <c r="N36" i="1" s="1"/>
  <c r="P26" i="1"/>
  <c r="P36" i="1" s="1"/>
  <c r="N27" i="1"/>
  <c r="N37" i="1" s="1"/>
  <c r="N25" i="1"/>
  <c r="N35" i="1" s="1"/>
  <c r="S28" i="1"/>
  <c r="S38" i="1" s="1"/>
  <c r="S27" i="1"/>
  <c r="S37" i="1" s="1"/>
  <c r="S25" i="1"/>
  <c r="S35" i="1" s="1"/>
  <c r="S26" i="1"/>
  <c r="S36" i="1" s="1"/>
  <c r="S24" i="1"/>
  <c r="S34" i="1" s="1"/>
  <c r="S23" i="1"/>
  <c r="S33" i="1" s="1"/>
  <c r="R28" i="1"/>
  <c r="R38" i="1" s="1"/>
  <c r="R26" i="1"/>
  <c r="R36" i="1" s="1"/>
  <c r="R27" i="1"/>
  <c r="R37" i="1" s="1"/>
  <c r="R24" i="1"/>
  <c r="R34" i="1" s="1"/>
  <c r="R25" i="1"/>
  <c r="R35" i="1" s="1"/>
  <c r="R23" i="1"/>
  <c r="R33" i="1" s="1"/>
  <c r="Q28" i="1"/>
  <c r="Q38" i="1" s="1"/>
  <c r="Q27" i="1"/>
  <c r="Q37" i="1" s="1"/>
  <c r="Q25" i="1"/>
  <c r="Q35" i="1" s="1"/>
  <c r="Q26" i="1"/>
  <c r="Q36" i="1" s="1"/>
  <c r="Q24" i="1"/>
  <c r="Q34" i="1" s="1"/>
  <c r="Q23" i="1"/>
  <c r="Q33" i="1" s="1"/>
  <c r="P24" i="1"/>
  <c r="P34" i="1" s="1"/>
  <c r="P27" i="1"/>
  <c r="P37" i="1" s="1"/>
  <c r="P28" i="1"/>
  <c r="P38" i="1" s="1"/>
  <c r="P23" i="1"/>
  <c r="P33" i="1" s="1"/>
  <c r="L22" i="1"/>
  <c r="L32" i="1" s="1"/>
  <c r="J50" i="1"/>
  <c r="J53" i="1"/>
  <c r="J54" i="1"/>
  <c r="J57" i="1"/>
  <c r="J49" i="1"/>
  <c r="J48" i="1"/>
  <c r="J56" i="1"/>
  <c r="J51" i="1"/>
  <c r="J58" i="1"/>
  <c r="J45" i="1"/>
  <c r="J47" i="1"/>
  <c r="J52" i="1"/>
  <c r="J55" i="1"/>
  <c r="N28" i="1"/>
  <c r="N38" i="1" s="1"/>
  <c r="N24" i="1"/>
  <c r="N34" i="1" s="1"/>
  <c r="L33" i="1"/>
  <c r="O33" i="1"/>
  <c r="N33" i="1"/>
  <c r="K36" i="1"/>
  <c r="M33" i="1"/>
  <c r="N22" i="1"/>
  <c r="K22" i="1"/>
  <c r="K32" i="1" s="1"/>
  <c r="M28" i="1"/>
  <c r="L28" i="1"/>
  <c r="O28" i="1"/>
  <c r="M26" i="1"/>
  <c r="M24" i="1"/>
  <c r="L26" i="1"/>
  <c r="L24" i="1"/>
  <c r="O24" i="1"/>
  <c r="M22" i="1"/>
  <c r="O26" i="1"/>
  <c r="O22" i="1"/>
  <c r="M27" i="1"/>
  <c r="O27" i="1"/>
  <c r="O25" i="1"/>
  <c r="M25" i="1"/>
  <c r="L25" i="1"/>
  <c r="P83" i="1" l="1"/>
  <c r="P85" i="1"/>
  <c r="P40" i="1"/>
  <c r="P84" i="1" s="1"/>
  <c r="S40" i="1"/>
  <c r="S51" i="1" s="1"/>
  <c r="R40" i="1"/>
  <c r="R82" i="1" s="1"/>
  <c r="Q40" i="1"/>
  <c r="Q83" i="1" s="1"/>
  <c r="O32" i="1"/>
  <c r="M35" i="1"/>
  <c r="O36" i="1"/>
  <c r="L34" i="1"/>
  <c r="L38" i="1"/>
  <c r="K33" i="1"/>
  <c r="L35" i="1"/>
  <c r="K37" i="1"/>
  <c r="K35" i="1"/>
  <c r="M34" i="1"/>
  <c r="M38" i="1"/>
  <c r="O34" i="1"/>
  <c r="O35" i="1"/>
  <c r="L36" i="1"/>
  <c r="O37" i="1"/>
  <c r="M32" i="1"/>
  <c r="M36" i="1"/>
  <c r="N32" i="1"/>
  <c r="N40" i="1" s="1"/>
  <c r="M37" i="1"/>
  <c r="K34" i="1"/>
  <c r="O38" i="1"/>
  <c r="K38" i="1"/>
  <c r="Q85" i="1" l="1"/>
  <c r="P48" i="1"/>
  <c r="P82" i="1"/>
  <c r="S85" i="1"/>
  <c r="Q82" i="1"/>
  <c r="S84" i="1"/>
  <c r="S82" i="1"/>
  <c r="R49" i="1"/>
  <c r="R79" i="1"/>
  <c r="S81" i="1"/>
  <c r="Q81" i="1"/>
  <c r="S83" i="1"/>
  <c r="P81" i="1"/>
  <c r="P80" i="1"/>
  <c r="Q48" i="1"/>
  <c r="Q79" i="1"/>
  <c r="R83" i="1"/>
  <c r="S80" i="1"/>
  <c r="R84" i="1"/>
  <c r="S79" i="1"/>
  <c r="R81" i="1"/>
  <c r="R85" i="1"/>
  <c r="R80" i="1"/>
  <c r="K40" i="1"/>
  <c r="K84" i="1" s="1"/>
  <c r="Q80" i="1"/>
  <c r="Q84" i="1"/>
  <c r="P79" i="1"/>
  <c r="N83" i="1"/>
  <c r="N80" i="1"/>
  <c r="N84" i="1"/>
  <c r="N85" i="1"/>
  <c r="N79" i="1"/>
  <c r="N82" i="1"/>
  <c r="N81" i="1"/>
  <c r="P50" i="1"/>
  <c r="P45" i="1"/>
  <c r="P46" i="1"/>
  <c r="P49" i="1"/>
  <c r="P51" i="1"/>
  <c r="P47" i="1"/>
  <c r="R47" i="1"/>
  <c r="R45" i="1"/>
  <c r="R51" i="1"/>
  <c r="R46" i="1"/>
  <c r="S47" i="1"/>
  <c r="R50" i="1"/>
  <c r="Q47" i="1"/>
  <c r="M40" i="1"/>
  <c r="M79" i="1" s="1"/>
  <c r="S50" i="1"/>
  <c r="S48" i="1"/>
  <c r="S49" i="1"/>
  <c r="S45" i="1"/>
  <c r="S46" i="1"/>
  <c r="R48" i="1"/>
  <c r="Q46" i="1"/>
  <c r="Q50" i="1"/>
  <c r="Q45" i="1"/>
  <c r="Q51" i="1"/>
  <c r="Q49" i="1"/>
  <c r="L40" i="1"/>
  <c r="N46" i="1"/>
  <c r="N48" i="1"/>
  <c r="N53" i="1"/>
  <c r="N50" i="1"/>
  <c r="N51" i="1"/>
  <c r="N52" i="1"/>
  <c r="N57" i="1"/>
  <c r="N54" i="1"/>
  <c r="N55" i="1"/>
  <c r="N56" i="1"/>
  <c r="N58" i="1"/>
  <c r="N45" i="1"/>
  <c r="N49" i="1"/>
  <c r="N47" i="1"/>
  <c r="M52" i="1"/>
  <c r="M58" i="1"/>
  <c r="M54" i="1"/>
  <c r="M53" i="1"/>
  <c r="M55" i="1"/>
  <c r="M57" i="1"/>
  <c r="M56" i="1"/>
  <c r="L53" i="1"/>
  <c r="L52" i="1"/>
  <c r="L55" i="1"/>
  <c r="L54" i="1"/>
  <c r="L57" i="1"/>
  <c r="L56" i="1"/>
  <c r="L58" i="1"/>
  <c r="O40" i="1"/>
  <c r="O80" i="1" s="1"/>
  <c r="L49" i="1" l="1"/>
  <c r="L84" i="1"/>
  <c r="L79" i="1"/>
  <c r="L80" i="1"/>
  <c r="K85" i="1"/>
  <c r="M85" i="1"/>
  <c r="K81" i="1"/>
  <c r="K79" i="1"/>
  <c r="M83" i="1"/>
  <c r="O82" i="1"/>
  <c r="K83" i="1"/>
  <c r="O81" i="1"/>
  <c r="K82" i="1"/>
  <c r="M82" i="1"/>
  <c r="M46" i="1"/>
  <c r="M80" i="1"/>
  <c r="O83" i="1"/>
  <c r="O84" i="1"/>
  <c r="L82" i="1"/>
  <c r="M84" i="1"/>
  <c r="K80" i="1"/>
  <c r="L81" i="1"/>
  <c r="O85" i="1"/>
  <c r="O79" i="1"/>
  <c r="L85" i="1"/>
  <c r="M81" i="1"/>
  <c r="L83" i="1"/>
  <c r="L45" i="1"/>
  <c r="L47" i="1"/>
  <c r="L51" i="1"/>
  <c r="L50" i="1"/>
  <c r="M49" i="1"/>
  <c r="M47" i="1"/>
  <c r="M48" i="1"/>
  <c r="M45" i="1"/>
  <c r="M50" i="1"/>
  <c r="M51" i="1"/>
  <c r="L46" i="1"/>
  <c r="L48" i="1"/>
  <c r="O46" i="1"/>
  <c r="O48" i="1"/>
  <c r="O50" i="1"/>
  <c r="O54" i="1"/>
  <c r="O56" i="1"/>
  <c r="O58" i="1"/>
  <c r="O53" i="1"/>
  <c r="O47" i="1"/>
  <c r="O49" i="1"/>
  <c r="O51" i="1"/>
  <c r="O55" i="1"/>
  <c r="O57" i="1"/>
  <c r="O45" i="1"/>
  <c r="O52" i="1"/>
  <c r="K46" i="1"/>
  <c r="K48" i="1"/>
  <c r="K58" i="1"/>
  <c r="K54" i="1"/>
  <c r="K56" i="1"/>
  <c r="K49" i="1"/>
  <c r="K47" i="1"/>
  <c r="J91" i="1" s="1"/>
  <c r="K57" i="1"/>
  <c r="K51" i="1"/>
  <c r="K53" i="1"/>
  <c r="K55" i="1"/>
  <c r="K45" i="1"/>
  <c r="K50" i="1"/>
  <c r="K52" i="1"/>
  <c r="J89" i="1" l="1"/>
  <c r="J90" i="1"/>
  <c r="K90" i="1" s="1"/>
  <c r="K91" i="1"/>
  <c r="J94" i="1"/>
  <c r="K94" i="1" s="1"/>
  <c r="J95" i="1"/>
  <c r="K95" i="1" s="1"/>
  <c r="J92" i="1"/>
  <c r="J93" i="1"/>
  <c r="K93" i="1" s="1"/>
  <c r="K89" i="1" l="1"/>
  <c r="K92" i="1"/>
  <c r="O90" i="1" l="1"/>
  <c r="O91" i="1"/>
  <c r="O93" i="1"/>
  <c r="O94" i="1"/>
  <c r="O95" i="1"/>
  <c r="O89" i="1"/>
  <c r="O92" i="1"/>
</calcChain>
</file>

<file path=xl/sharedStrings.xml><?xml version="1.0" encoding="utf-8"?>
<sst xmlns="http://schemas.openxmlformats.org/spreadsheetml/2006/main" count="226" uniqueCount="87">
  <si>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</si>
  <si>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</si>
  <si>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</si>
  <si>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</si>
  <si>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</si>
  <si>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</si>
  <si>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</si>
  <si>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</si>
  <si>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</si>
  <si>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</si>
  <si>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</si>
  <si>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</si>
  <si>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</si>
  <si>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</si>
  <si>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</si>
  <si>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</si>
  <si>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</si>
  <si>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</si>
  <si>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</si>
  <si>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</si>
  <si>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</si>
  <si>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</si>
  <si>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</si>
  <si>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</si>
  <si>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</si>
  <si>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</si>
  <si>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</si>
  <si>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</si>
  <si>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</si>
  <si>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</si>
  <si>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</si>
  <si>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</si>
  <si>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</si>
  <si>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</si>
  <si>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</si>
  <si>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</si>
  <si>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</si>
  <si>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</si>
  <si>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</si>
  <si>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</si>
  <si>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</si>
  <si>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</si>
  <si>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</si>
  <si>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</si>
  <si>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</si>
  <si>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</si>
  <si>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</si>
  <si>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</si>
  <si>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</si>
  <si>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</si>
  <si>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weights of criteria</t>
  </si>
  <si>
    <t>kind of criteria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</si>
  <si>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</si>
  <si>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</si>
  <si>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</si>
  <si>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</si>
  <si>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</si>
  <si>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</si>
  <si>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</si>
  <si>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</si>
  <si>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</si>
  <si>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</si>
  <si>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cost</t>
  </si>
  <si>
    <t>Initial Matrix</t>
  </si>
  <si>
    <t>MAX</t>
  </si>
  <si>
    <t>NUMBER OF ALTERNATIVES</t>
  </si>
  <si>
    <t>MIN</t>
  </si>
  <si>
    <t>Normalized Matrix</t>
  </si>
  <si>
    <t>Ranking</t>
  </si>
  <si>
    <t>MAX-MIN</t>
  </si>
  <si>
    <t>MIN-MAX</t>
  </si>
  <si>
    <t>Border Approximation Area Matrix (G)</t>
  </si>
  <si>
    <t>NormalizedWeighted Matrix (V)</t>
  </si>
  <si>
    <t>Alternatives</t>
  </si>
  <si>
    <t>Q</t>
  </si>
  <si>
    <t>Distance of  Alternatives from BAA matrix (Q)</t>
  </si>
  <si>
    <t>Trọng số của tiêu chí</t>
  </si>
  <si>
    <t>benefit</t>
  </si>
  <si>
    <t>Hướng dẫn xác định loại tiêu chí</t>
  </si>
  <si>
    <t>Loại tiêu chí</t>
  </si>
  <si>
    <t>Trace GT(A1)</t>
  </si>
  <si>
    <t>Tiger GT(A2)</t>
  </si>
  <si>
    <t>ST 1200(A3)</t>
  </si>
  <si>
    <t>Versys 1000 GT (A4)</t>
  </si>
  <si>
    <t>Tiger 1200(A5)</t>
  </si>
  <si>
    <t>Africa Twin(A6)</t>
  </si>
  <si>
    <t>Normalized Weighted Matrix (V)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</si>
</sst>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3000401]0.0000"/>
    <numFmt numFmtId="165" formatCode="0.0000"/>
    <numFmt numFmtId="166" formatCode="0.000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b/>
      <sz val="18"/>
      <name val="Times New Roman"/>
      <family val="1"/>
    </font>
    <font>
      <sz val="11"/>
      <color theme="1"/>
      <name val="Times New Roman"/>
      <family val="1"/>
    </font>
    <font>
      <sz val="11"/>
      <color theme="0"/>
      <name val="Times New Roman"/>
      <family val="1"/>
    </font>
    <font>
      <b/>
      <sz val="12"/>
      <color rgb="FF000000"/>
      <name val="Times New Roman"/>
      <family val="1"/>
    </font>
    <font>
      <sz val="12"/>
      <color theme="1"/>
      <name val="Times New Roman"/>
      <family val="1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164" fontId="1" fillId="0" borderId="0"/>
    <xf numFmtId="164" fontId="1" fillId="0" borderId="0"/>
  </cellStyleXfs>
  <cellXfs count="166">
    <xf numFmtId="0" fontId="0" fillId="0" borderId="0" xfId="0"/>
    <xf numFmtId="0" fontId="4" fillId="0" borderId="13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6" fillId="0" borderId="11" xfId="2" applyNumberFormat="1" applyFont="1" applyBorder="1" applyAlignment="1">
      <alignment horizontal="center" vertical="center"/>
    </xf>
    <xf numFmtId="0" fontId="6" fillId="0" borderId="12" xfId="2" applyNumberFormat="1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6" fillId="0" borderId="0" xfId="2" applyNumberFormat="1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6" fillId="0" borderId="1" xfId="2" applyNumberFormat="1" applyFont="1" applyBorder="1" applyAlignment="1">
      <alignment horizontal="center" vertical="center"/>
    </xf>
    <xf numFmtId="0" fontId="6" fillId="0" borderId="13" xfId="2" applyNumberFormat="1" applyFont="1" applyBorder="1" applyAlignment="1">
      <alignment horizontal="center" vertical="center"/>
    </xf>
    <xf numFmtId="0" fontId="5" fillId="3" borderId="0" xfId="2" applyNumberFormat="1" applyFont="1" applyFill="1" applyAlignment="1">
      <alignment horizontal="center" vertical="center"/>
    </xf>
    <xf numFmtId="0" fontId="5" fillId="3" borderId="7" xfId="2" applyNumberFormat="1" applyFont="1" applyFill="1" applyBorder="1" applyAlignment="1">
      <alignment horizontal="center" vertical="center"/>
    </xf>
    <xf numFmtId="165" fontId="6" fillId="0" borderId="3" xfId="2" applyNumberFormat="1" applyFont="1" applyBorder="1" applyAlignment="1">
      <alignment horizontal="center" vertical="center"/>
    </xf>
    <xf numFmtId="165" fontId="6" fillId="0" borderId="6" xfId="2" applyNumberFormat="1" applyFont="1" applyBorder="1" applyAlignment="1">
      <alignment horizontal="center" vertical="center"/>
    </xf>
    <xf numFmtId="165" fontId="6" fillId="0" borderId="0" xfId="2" applyNumberFormat="1" applyFont="1" applyAlignment="1">
      <alignment horizontal="center" vertical="center"/>
    </xf>
    <xf numFmtId="0" fontId="6" fillId="0" borderId="7" xfId="2" applyNumberFormat="1" applyFont="1" applyBorder="1" applyAlignment="1">
      <alignment horizontal="center" vertical="center"/>
    </xf>
    <xf numFmtId="165" fontId="6" fillId="0" borderId="7" xfId="2" applyNumberFormat="1" applyFont="1" applyBorder="1" applyAlignment="1">
      <alignment horizontal="center" vertical="center"/>
    </xf>
    <xf numFmtId="165" fontId="6" fillId="0" borderId="8" xfId="2" applyNumberFormat="1" applyFont="1" applyBorder="1" applyAlignment="1">
      <alignment horizontal="center" vertical="center"/>
    </xf>
    <xf numFmtId="0" fontId="5" fillId="3" borderId="9" xfId="2" applyNumberFormat="1" applyFont="1" applyFill="1" applyBorder="1" applyAlignment="1">
      <alignment horizontal="center" vertical="center"/>
    </xf>
    <xf numFmtId="0" fontId="6" fillId="0" borderId="9" xfId="2" applyNumberFormat="1" applyFont="1" applyBorder="1" applyAlignment="1">
      <alignment horizontal="center" vertical="center"/>
    </xf>
    <xf numFmtId="165" fontId="6" fillId="0" borderId="9" xfId="2" applyNumberFormat="1" applyFont="1" applyBorder="1" applyAlignment="1">
      <alignment horizontal="center" vertical="center"/>
    </xf>
    <xf numFmtId="165" fontId="6" fillId="0" borderId="1" xfId="2" applyNumberFormat="1" applyFont="1" applyBorder="1" applyAlignment="1">
      <alignment horizontal="center" vertical="center"/>
    </xf>
    <xf numFmtId="165" fontId="6" fillId="0" borderId="10" xfId="2" applyNumberFormat="1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3" borderId="11" xfId="2" applyNumberFormat="1" applyFont="1" applyFill="1" applyBorder="1" applyAlignment="1">
      <alignment horizontal="center" vertical="center"/>
    </xf>
    <xf numFmtId="0" fontId="5" fillId="3" borderId="12" xfId="2" applyNumberFormat="1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5" fillId="0" borderId="0" xfId="2" applyNumberFormat="1" applyFont="1" applyAlignment="1">
      <alignment horizontal="center" vertical="center"/>
    </xf>
    <xf numFmtId="0" fontId="5" fillId="3" borderId="13" xfId="2" applyNumberFormat="1" applyFont="1" applyFill="1" applyBorder="1" applyAlignment="1">
      <alignment horizontal="center" vertical="center"/>
    </xf>
    <xf numFmtId="0" fontId="5" fillId="0" borderId="4" xfId="2" applyNumberFormat="1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5" fillId="2" borderId="4" xfId="2" applyNumberFormat="1" applyFont="1" applyFill="1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165" fontId="9" fillId="0" borderId="5" xfId="0" applyNumberFormat="1" applyFont="1" applyBorder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5" fillId="5" borderId="4" xfId="2" applyNumberFormat="1" applyFont="1" applyFill="1" applyBorder="1" applyAlignment="1">
      <alignment horizontal="center" vertical="center"/>
    </xf>
    <xf numFmtId="0" fontId="5" fillId="4" borderId="2" xfId="2" applyNumberFormat="1" applyFont="1" applyFill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2" fillId="0" borderId="13" xfId="2" applyNumberFormat="1" applyFont="1" applyBorder="1" applyAlignment="1">
      <alignment horizontal="center" vertical="center"/>
    </xf>
    <xf numFmtId="0" fontId="9" fillId="0" borderId="13" xfId="2" applyNumberFormat="1" applyFont="1" applyBorder="1" applyAlignment="1">
      <alignment horizontal="center" vertical="center"/>
    </xf>
    <xf numFmtId="0" fontId="9" fillId="0" borderId="11" xfId="2" applyNumberFormat="1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6" fillId="0" borderId="5" xfId="2" applyNumberFormat="1" applyFont="1" applyBorder="1" applyAlignment="1">
      <alignment horizontal="center" vertical="center"/>
    </xf>
    <xf numFmtId="0" fontId="6" fillId="0" borderId="3" xfId="2" applyNumberFormat="1" applyFont="1" applyBorder="1" applyAlignment="1">
      <alignment horizontal="center" vertical="center"/>
    </xf>
    <xf numFmtId="0" fontId="6" fillId="0" borderId="6" xfId="2" applyNumberFormat="1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6" fillId="0" borderId="17" xfId="2" applyNumberFormat="1" applyFont="1" applyBorder="1" applyAlignment="1">
      <alignment horizontal="center" vertical="center"/>
    </xf>
    <xf numFmtId="0" fontId="6" fillId="0" borderId="18" xfId="2" applyNumberFormat="1" applyFont="1" applyBorder="1" applyAlignment="1">
      <alignment horizontal="center" vertical="center"/>
    </xf>
    <xf numFmtId="0" fontId="5" fillId="3" borderId="17" xfId="2" applyNumberFormat="1" applyFont="1" applyFill="1" applyBorder="1" applyAlignment="1">
      <alignment horizontal="center" vertical="center"/>
    </xf>
    <xf numFmtId="0" fontId="6" fillId="0" borderId="19" xfId="2" applyNumberFormat="1" applyFont="1" applyBorder="1" applyAlignment="1">
      <alignment horizontal="center" vertical="center"/>
    </xf>
    <xf numFmtId="0" fontId="5" fillId="3" borderId="20" xfId="2" applyNumberFormat="1" applyFont="1" applyFill="1" applyBorder="1" applyAlignment="1">
      <alignment horizontal="center" vertical="center"/>
    </xf>
    <xf numFmtId="0" fontId="6" fillId="0" borderId="20" xfId="2" applyNumberFormat="1" applyFont="1" applyBorder="1" applyAlignment="1">
      <alignment horizontal="center" vertical="center"/>
    </xf>
    <xf numFmtId="0" fontId="6" fillId="0" borderId="22" xfId="2" applyNumberFormat="1" applyFont="1" applyBorder="1" applyAlignment="1">
      <alignment horizontal="center" vertical="center"/>
    </xf>
    <xf numFmtId="0" fontId="9" fillId="0" borderId="22" xfId="0" applyFont="1" applyBorder="1" applyAlignment="1">
      <alignment horizontal="center" vertical="center"/>
    </xf>
    <xf numFmtId="0" fontId="6" fillId="0" borderId="23" xfId="2" applyNumberFormat="1" applyFont="1" applyBorder="1" applyAlignment="1">
      <alignment horizontal="center" vertical="center"/>
    </xf>
    <xf numFmtId="0" fontId="9" fillId="0" borderId="17" xfId="2" applyNumberFormat="1" applyFont="1" applyBorder="1" applyAlignment="1">
      <alignment horizontal="center" vertical="center"/>
    </xf>
    <xf numFmtId="0" fontId="9" fillId="0" borderId="17" xfId="0" applyFont="1" applyBorder="1" applyAlignment="1">
      <alignment horizontal="center" vertical="center"/>
    </xf>
    <xf numFmtId="0" fontId="5" fillId="3" borderId="19" xfId="2" applyNumberFormat="1" applyFont="1" applyFill="1" applyBorder="1" applyAlignment="1">
      <alignment horizontal="center" vertical="center"/>
    </xf>
    <xf numFmtId="0" fontId="5" fillId="4" borderId="10" xfId="2" applyNumberFormat="1" applyFont="1" applyFill="1" applyBorder="1" applyAlignment="1">
      <alignment horizontal="center" vertical="center"/>
    </xf>
    <xf numFmtId="0" fontId="5" fillId="2" borderId="12" xfId="2" applyNumberFormat="1" applyFont="1" applyFill="1" applyBorder="1" applyAlignment="1">
      <alignment horizontal="center" vertical="center"/>
    </xf>
    <xf numFmtId="0" fontId="5" fillId="3" borderId="25" xfId="2" applyNumberFormat="1" applyFont="1" applyFill="1" applyBorder="1" applyAlignment="1">
      <alignment horizontal="center" vertical="center"/>
    </xf>
    <xf numFmtId="2" fontId="9" fillId="0" borderId="5" xfId="0" applyNumberFormat="1" applyFont="1" applyBorder="1" applyAlignment="1">
      <alignment horizontal="center" vertical="center"/>
    </xf>
    <xf numFmtId="2" fontId="6" fillId="0" borderId="3" xfId="2" applyNumberFormat="1" applyFont="1" applyBorder="1" applyAlignment="1">
      <alignment horizontal="center" vertical="center"/>
    </xf>
    <xf numFmtId="2" fontId="6" fillId="0" borderId="16" xfId="2" applyNumberFormat="1" applyFont="1" applyBorder="1" applyAlignment="1">
      <alignment horizontal="center" vertical="center"/>
    </xf>
    <xf numFmtId="2" fontId="6" fillId="0" borderId="7" xfId="2" applyNumberFormat="1" applyFont="1" applyBorder="1" applyAlignment="1">
      <alignment horizontal="center" vertical="center"/>
    </xf>
    <xf numFmtId="2" fontId="6" fillId="0" borderId="0" xfId="2" applyNumberFormat="1" applyFont="1" applyAlignment="1">
      <alignment horizontal="center" vertical="center"/>
    </xf>
    <xf numFmtId="2" fontId="6" fillId="0" borderId="19" xfId="2" applyNumberFormat="1" applyFont="1" applyBorder="1" applyAlignment="1">
      <alignment horizontal="center" vertical="center"/>
    </xf>
    <xf numFmtId="2" fontId="6" fillId="0" borderId="20" xfId="2" applyNumberFormat="1" applyFont="1" applyBorder="1" applyAlignment="1">
      <alignment horizontal="center" vertical="center"/>
    </xf>
    <xf numFmtId="2" fontId="6" fillId="0" borderId="22" xfId="2" applyNumberFormat="1" applyFont="1" applyBorder="1" applyAlignment="1">
      <alignment horizontal="center" vertical="center"/>
    </xf>
    <xf numFmtId="2" fontId="6" fillId="0" borderId="23" xfId="2" applyNumberFormat="1" applyFont="1" applyBorder="1" applyAlignment="1">
      <alignment horizontal="center" vertical="center"/>
    </xf>
    <xf numFmtId="2" fontId="6" fillId="0" borderId="0" xfId="0" applyNumberFormat="1" applyFont="1" applyAlignment="1">
      <alignment horizontal="center" vertical="center"/>
    </xf>
    <xf numFmtId="2" fontId="9" fillId="0" borderId="13" xfId="0" applyNumberFormat="1" applyFont="1" applyBorder="1" applyAlignment="1">
      <alignment horizontal="center" vertical="center"/>
    </xf>
    <xf numFmtId="2" fontId="6" fillId="0" borderId="11" xfId="0" applyNumberFormat="1" applyFont="1" applyBorder="1" applyAlignment="1">
      <alignment horizontal="center" vertical="center"/>
    </xf>
    <xf numFmtId="2" fontId="6" fillId="0" borderId="17" xfId="0" applyNumberFormat="1" applyFont="1" applyBorder="1" applyAlignment="1">
      <alignment horizontal="center" vertical="center"/>
    </xf>
    <xf numFmtId="166" fontId="6" fillId="0" borderId="15" xfId="0" applyNumberFormat="1" applyFont="1" applyBorder="1" applyAlignment="1">
      <alignment horizontal="center" vertical="center"/>
    </xf>
    <xf numFmtId="166" fontId="6" fillId="0" borderId="14" xfId="0" applyNumberFormat="1" applyFont="1" applyBorder="1" applyAlignment="1">
      <alignment horizontal="center" vertical="center"/>
    </xf>
    <xf numFmtId="166" fontId="6" fillId="0" borderId="26" xfId="0" applyNumberFormat="1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 wrapText="1"/>
    </xf>
    <xf numFmtId="0" fontId="11" fillId="3" borderId="0" xfId="0" applyFont="1" applyFill="1" applyAlignment="1">
      <alignment horizontal="center" vertical="center"/>
    </xf>
    <xf numFmtId="0" fontId="4" fillId="0" borderId="11" xfId="2" applyNumberFormat="1" applyFont="1" applyBorder="1" applyAlignment="1">
      <alignment horizontal="center" vertical="center"/>
    </xf>
    <xf numFmtId="0" fontId="4" fillId="0" borderId="17" xfId="2" applyNumberFormat="1" applyFont="1" applyBorder="1" applyAlignment="1">
      <alignment horizontal="center" vertical="center"/>
    </xf>
    <xf numFmtId="0" fontId="12" fillId="0" borderId="0" xfId="0" applyFont="1"/>
    <xf numFmtId="0" fontId="4" fillId="0" borderId="1" xfId="2" applyNumberFormat="1" applyFont="1" applyBorder="1" applyAlignment="1">
      <alignment horizontal="center" vertical="center"/>
    </xf>
    <xf numFmtId="0" fontId="4" fillId="0" borderId="18" xfId="2" applyNumberFormat="1" applyFont="1" applyBorder="1" applyAlignment="1">
      <alignment horizontal="center" vertical="center"/>
    </xf>
    <xf numFmtId="0" fontId="4" fillId="0" borderId="7" xfId="2" applyNumberFormat="1" applyFont="1" applyBorder="1" applyAlignment="1">
      <alignment horizontal="center" vertical="center"/>
    </xf>
    <xf numFmtId="0" fontId="4" fillId="0" borderId="0" xfId="2" applyNumberFormat="1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4" fillId="0" borderId="19" xfId="2" applyNumberFormat="1" applyFont="1" applyBorder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20" xfId="2" applyNumberFormat="1" applyFont="1" applyBorder="1" applyAlignment="1">
      <alignment horizontal="center" vertical="center"/>
    </xf>
    <xf numFmtId="0" fontId="4" fillId="0" borderId="22" xfId="2" applyNumberFormat="1" applyFont="1" applyBorder="1" applyAlignment="1">
      <alignment horizontal="center" vertical="center"/>
    </xf>
    <xf numFmtId="0" fontId="12" fillId="0" borderId="22" xfId="0" applyFont="1" applyBorder="1" applyAlignment="1">
      <alignment horizontal="center" vertical="center"/>
    </xf>
    <xf numFmtId="0" fontId="4" fillId="0" borderId="23" xfId="2" applyNumberFormat="1" applyFont="1" applyBorder="1" applyAlignment="1">
      <alignment horizontal="center" vertical="center"/>
    </xf>
    <xf numFmtId="0" fontId="12" fillId="0" borderId="13" xfId="2" applyNumberFormat="1" applyFont="1" applyBorder="1" applyAlignment="1">
      <alignment horizontal="center" vertical="center"/>
    </xf>
    <xf numFmtId="0" fontId="12" fillId="0" borderId="11" xfId="2" applyNumberFormat="1" applyFont="1" applyBorder="1" applyAlignment="1">
      <alignment horizontal="center" vertical="center"/>
    </xf>
    <xf numFmtId="0" fontId="12" fillId="0" borderId="17" xfId="2" applyNumberFormat="1" applyFont="1" applyBorder="1" applyAlignment="1">
      <alignment horizontal="center" vertical="center"/>
    </xf>
    <xf numFmtId="0" fontId="12" fillId="0" borderId="13" xfId="0" applyFont="1" applyBorder="1" applyAlignment="1">
      <alignment horizontal="center" vertical="center"/>
    </xf>
    <xf numFmtId="0" fontId="12" fillId="0" borderId="11" xfId="0" applyFont="1" applyBorder="1" applyAlignment="1">
      <alignment horizontal="center" vertical="center"/>
    </xf>
    <xf numFmtId="0" fontId="12" fillId="0" borderId="17" xfId="0" applyFont="1" applyBorder="1" applyAlignment="1">
      <alignment horizontal="center" vertical="center"/>
    </xf>
    <xf numFmtId="0" fontId="4" fillId="0" borderId="13" xfId="2" applyNumberFormat="1" applyFont="1" applyBorder="1" applyAlignment="1">
      <alignment horizontal="center" vertical="center"/>
    </xf>
    <xf numFmtId="0" fontId="4" fillId="0" borderId="9" xfId="2" applyNumberFormat="1" applyFont="1" applyBorder="1" applyAlignment="1">
      <alignment horizontal="center" vertical="center"/>
    </xf>
    <xf numFmtId="2" fontId="12" fillId="0" borderId="5" xfId="0" applyNumberFormat="1" applyFont="1" applyBorder="1" applyAlignment="1">
      <alignment horizontal="center" vertical="center"/>
    </xf>
    <xf numFmtId="2" fontId="4" fillId="0" borderId="3" xfId="2" applyNumberFormat="1" applyFont="1" applyBorder="1" applyAlignment="1">
      <alignment horizontal="center" vertical="center"/>
    </xf>
    <xf numFmtId="2" fontId="4" fillId="0" borderId="7" xfId="2" applyNumberFormat="1" applyFont="1" applyBorder="1" applyAlignment="1">
      <alignment horizontal="center" vertical="center"/>
    </xf>
    <xf numFmtId="2" fontId="4" fillId="0" borderId="0" xfId="2" applyNumberFormat="1" applyFont="1" applyAlignment="1">
      <alignment horizontal="center" vertical="center"/>
    </xf>
    <xf numFmtId="2" fontId="12" fillId="0" borderId="13" xfId="0" applyNumberFormat="1" applyFont="1" applyBorder="1" applyAlignment="1">
      <alignment horizontal="center" vertical="center"/>
    </xf>
    <xf numFmtId="2" fontId="4" fillId="0" borderId="11" xfId="0" applyNumberFormat="1" applyFont="1" applyBorder="1" applyAlignment="1">
      <alignment horizontal="center" vertical="center"/>
    </xf>
    <xf numFmtId="166" fontId="4" fillId="0" borderId="15" xfId="0" applyNumberFormat="1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 wrapText="1"/>
    </xf>
    <xf numFmtId="0" fontId="8" fillId="5" borderId="24" xfId="0" applyFont="1" applyFill="1" applyBorder="1" applyAlignment="1">
      <alignment horizontal="center" vertical="center" wrapText="1"/>
    </xf>
    <xf numFmtId="0" fontId="8" fillId="5" borderId="5" xfId="0" applyFont="1" applyFill="1" applyBorder="1" applyAlignment="1">
      <alignment horizontal="center" vertical="center" wrapText="1"/>
    </xf>
    <xf numFmtId="0" fontId="8" fillId="5" borderId="6" xfId="0" applyFont="1" applyFill="1" applyBorder="1" applyAlignment="1">
      <alignment horizontal="center" vertical="center" wrapText="1"/>
    </xf>
    <xf numFmtId="0" fontId="8" fillId="5" borderId="7" xfId="0" applyFont="1" applyFill="1" applyBorder="1" applyAlignment="1">
      <alignment horizontal="center" vertical="center" wrapText="1"/>
    </xf>
    <xf numFmtId="0" fontId="8" fillId="5" borderId="8" xfId="0" applyFont="1" applyFill="1" applyBorder="1" applyAlignment="1">
      <alignment horizontal="center" vertical="center" wrapText="1"/>
    </xf>
    <xf numFmtId="0" fontId="8" fillId="5" borderId="20" xfId="0" applyFont="1" applyFill="1" applyBorder="1" applyAlignment="1">
      <alignment horizontal="center" vertical="center" wrapText="1"/>
    </xf>
    <xf numFmtId="0" fontId="8" fillId="5" borderId="21" xfId="0" applyFont="1" applyFill="1" applyBorder="1" applyAlignment="1">
      <alignment horizontal="center" vertical="center" wrapText="1"/>
    </xf>
    <xf numFmtId="0" fontId="5" fillId="7" borderId="13" xfId="0" applyFont="1" applyFill="1" applyBorder="1" applyAlignment="1">
      <alignment horizontal="center" vertical="center"/>
    </xf>
    <xf numFmtId="0" fontId="5" fillId="7" borderId="11" xfId="0" applyFont="1" applyFill="1" applyBorder="1" applyAlignment="1">
      <alignment horizontal="center" vertical="center"/>
    </xf>
    <xf numFmtId="0" fontId="5" fillId="7" borderId="12" xfId="0" applyFont="1" applyFill="1" applyBorder="1" applyAlignment="1">
      <alignment horizontal="center" vertical="center"/>
    </xf>
    <xf numFmtId="0" fontId="4" fillId="6" borderId="13" xfId="0" applyFont="1" applyFill="1" applyBorder="1" applyAlignment="1">
      <alignment horizontal="center" vertical="center"/>
    </xf>
    <xf numFmtId="0" fontId="4" fillId="6" borderId="12" xfId="0" applyFont="1" applyFill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3" fillId="8" borderId="5" xfId="0" applyFont="1" applyFill="1" applyBorder="1" applyAlignment="1">
      <alignment horizontal="center" vertical="center" wrapText="1"/>
    </xf>
    <xf numFmtId="0" fontId="3" fillId="8" borderId="6" xfId="0" applyFont="1" applyFill="1" applyBorder="1" applyAlignment="1">
      <alignment horizontal="center" vertical="center" wrapText="1"/>
    </xf>
    <xf numFmtId="0" fontId="3" fillId="8" borderId="9" xfId="0" applyFont="1" applyFill="1" applyBorder="1" applyAlignment="1">
      <alignment horizontal="center" vertical="center" wrapText="1"/>
    </xf>
    <xf numFmtId="0" fontId="3" fillId="8" borderId="10" xfId="0" applyFont="1" applyFill="1" applyBorder="1" applyAlignment="1">
      <alignment horizontal="center" vertical="center" wrapText="1"/>
    </xf>
    <xf numFmtId="0" fontId="7" fillId="9" borderId="13" xfId="0" applyFont="1" applyFill="1" applyBorder="1" applyAlignment="1">
      <alignment horizontal="center" vertical="center"/>
    </xf>
    <xf numFmtId="0" fontId="7" fillId="9" borderId="11" xfId="0" applyFont="1" applyFill="1" applyBorder="1" applyAlignment="1">
      <alignment horizontal="center" vertical="center"/>
    </xf>
    <xf numFmtId="0" fontId="7" fillId="9" borderId="12" xfId="0" applyFont="1" applyFill="1" applyBorder="1" applyAlignment="1">
      <alignment horizontal="center" vertical="center"/>
    </xf>
    <xf numFmtId="0" fontId="8" fillId="5" borderId="9" xfId="0" applyFont="1" applyFill="1" applyBorder="1" applyAlignment="1">
      <alignment horizontal="center" vertical="center" wrapText="1"/>
    </xf>
    <xf numFmtId="0" fontId="8" fillId="5" borderId="10" xfId="0" applyFont="1" applyFill="1" applyBorder="1" applyAlignment="1">
      <alignment horizontal="center" vertical="center" wrapText="1"/>
    </xf>
    <xf numFmtId="0" fontId="5" fillId="4" borderId="15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5" fillId="9" borderId="15" xfId="0" applyFont="1" applyFill="1" applyBorder="1" applyAlignment="1">
      <alignment horizontal="center" vertical="center"/>
    </xf>
    <xf numFmtId="0" fontId="5" fillId="9" borderId="2" xfId="0" applyFont="1" applyFill="1" applyBorder="1" applyAlignment="1">
      <alignment horizontal="center" vertical="center"/>
    </xf>
    <xf numFmtId="0" fontId="7" fillId="11" borderId="5" xfId="0" applyFont="1" applyFill="1" applyBorder="1" applyAlignment="1">
      <alignment horizontal="center" vertical="center"/>
    </xf>
    <xf numFmtId="0" fontId="7" fillId="11" borderId="3" xfId="0" applyFont="1" applyFill="1" applyBorder="1" applyAlignment="1">
      <alignment horizontal="center" vertical="center"/>
    </xf>
    <xf numFmtId="0" fontId="7" fillId="11" borderId="6" xfId="0" applyFont="1" applyFill="1" applyBorder="1" applyAlignment="1">
      <alignment horizontal="center" vertical="center"/>
    </xf>
    <xf numFmtId="0" fontId="7" fillId="11" borderId="9" xfId="0" applyFont="1" applyFill="1" applyBorder="1" applyAlignment="1">
      <alignment horizontal="center" vertical="center"/>
    </xf>
    <xf numFmtId="0" fontId="7" fillId="11" borderId="1" xfId="0" applyFont="1" applyFill="1" applyBorder="1" applyAlignment="1">
      <alignment horizontal="center" vertical="center"/>
    </xf>
    <xf numFmtId="0" fontId="7" fillId="11" borderId="10" xfId="0" applyFont="1" applyFill="1" applyBorder="1" applyAlignment="1">
      <alignment horizontal="center" vertical="center"/>
    </xf>
    <xf numFmtId="0" fontId="7" fillId="10" borderId="15" xfId="0" applyFont="1" applyFill="1" applyBorder="1" applyAlignment="1">
      <alignment horizontal="center" vertical="center"/>
    </xf>
    <xf numFmtId="0" fontId="7" fillId="10" borderId="2" xfId="0" applyFont="1" applyFill="1" applyBorder="1" applyAlignment="1">
      <alignment horizontal="center" vertical="center"/>
    </xf>
    <xf numFmtId="166" fontId="6" fillId="0" borderId="7" xfId="0" applyNumberFormat="1" applyFont="1" applyBorder="1" applyAlignment="1">
      <alignment horizontal="center" vertical="center"/>
    </xf>
    <xf numFmtId="166" fontId="6" fillId="0" borderId="0" xfId="0" applyNumberFormat="1" applyFont="1" applyAlignment="1">
      <alignment horizontal="center" vertical="center"/>
    </xf>
    <xf numFmtId="166" fontId="6" fillId="0" borderId="8" xfId="0" applyNumberFormat="1" applyFont="1" applyBorder="1" applyAlignment="1">
      <alignment horizontal="center" vertical="center"/>
    </xf>
    <xf numFmtId="166" fontId="6" fillId="0" borderId="20" xfId="0" applyNumberFormat="1" applyFont="1" applyBorder="1" applyAlignment="1">
      <alignment horizontal="center" vertical="center"/>
    </xf>
    <xf numFmtId="166" fontId="6" fillId="0" borderId="22" xfId="0" applyNumberFormat="1" applyFont="1" applyBorder="1" applyAlignment="1">
      <alignment horizontal="center" vertical="center"/>
    </xf>
    <xf numFmtId="166" fontId="6" fillId="0" borderId="21" xfId="0" applyNumberFormat="1" applyFont="1" applyBorder="1" applyAlignment="1">
      <alignment horizontal="center" vertical="center"/>
    </xf>
    <xf numFmtId="166" fontId="6" fillId="0" borderId="5" xfId="0" applyNumberFormat="1" applyFont="1" applyBorder="1" applyAlignment="1">
      <alignment horizontal="center" vertical="center"/>
    </xf>
    <xf numFmtId="166" fontId="6" fillId="0" borderId="3" xfId="0" applyNumberFormat="1" applyFont="1" applyBorder="1" applyAlignment="1">
      <alignment horizontal="center" vertical="center"/>
    </xf>
    <xf numFmtId="166" fontId="6" fillId="0" borderId="6" xfId="0" applyNumberFormat="1" applyFont="1" applyBorder="1" applyAlignment="1">
      <alignment horizontal="center" vertical="center"/>
    </xf>
    <xf numFmtId="0" fontId="2" fillId="8" borderId="5" xfId="0" applyFont="1" applyFill="1" applyBorder="1" applyAlignment="1">
      <alignment horizontal="center" vertical="center" wrapText="1"/>
    </xf>
    <xf numFmtId="0" fontId="2" fillId="8" borderId="6" xfId="0" applyFont="1" applyFill="1" applyBorder="1" applyAlignment="1">
      <alignment horizontal="center" vertical="center" wrapText="1"/>
    </xf>
    <xf numFmtId="0" fontId="2" fillId="8" borderId="9" xfId="0" applyFont="1" applyFill="1" applyBorder="1" applyAlignment="1">
      <alignment horizontal="center" vertical="center" wrapText="1"/>
    </xf>
    <xf numFmtId="0" fontId="2" fillId="8" borderId="10" xfId="0" applyFont="1" applyFill="1" applyBorder="1" applyAlignment="1">
      <alignment horizontal="center" vertical="center" wrapText="1"/>
    </xf>
    <xf numFmtId="0" fontId="5" fillId="10" borderId="15" xfId="0" applyFont="1" applyFill="1" applyBorder="1" applyAlignment="1">
      <alignment horizontal="center" vertical="center"/>
    </xf>
    <xf numFmtId="0" fontId="5" fillId="10" borderId="2" xfId="0" applyFont="1" applyFill="1" applyBorder="1" applyAlignment="1">
      <alignment horizontal="center" vertical="center"/>
    </xf>
    <xf numFmtId="0" fontId="5" fillId="9" borderId="13" xfId="0" applyFont="1" applyFill="1" applyBorder="1" applyAlignment="1">
      <alignment horizontal="center" vertical="center"/>
    </xf>
    <xf numFmtId="0" fontId="5" fillId="9" borderId="11" xfId="0" applyFont="1" applyFill="1" applyBorder="1" applyAlignment="1">
      <alignment horizontal="center" vertical="center"/>
    </xf>
    <xf numFmtId="0" fontId="5" fillId="9" borderId="12" xfId="0" applyFont="1" applyFill="1" applyBorder="1" applyAlignment="1">
      <alignment horizontal="center" vertical="center"/>
    </xf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2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numFmt numFmtId="1" formatCode="0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118"/>
  <sheetViews>
    <sheetView tabSelected="1" topLeftCell="A14" workbookViewId="0">
      <selection activeCell="E22" sqref="E22"/>
    </sheetView>
  </sheetViews>
  <sheetFormatPr defaultColWidth="9.109375" defaultRowHeight="13.8" x14ac:dyDescent="0.3"/>
  <cols>
    <col min="1" max="4" width="9.109375" style="33"/>
    <col min="5" max="5" width="9.109375" style="33" customWidth="1"/>
    <col min="6" max="6" width="0" style="33" hidden="1" customWidth="1"/>
    <col min="7" max="7" width="9.109375" style="33"/>
    <col min="8" max="8" width="11.109375" style="33" customWidth="1"/>
    <col min="9" max="9" width="20.109375" style="33" customWidth="1"/>
    <col min="10" max="10" width="9.5546875" style="33" bestFit="1" customWidth="1"/>
    <col min="11" max="11" width="10.5546875" style="33" bestFit="1" customWidth="1"/>
    <col min="12" max="13" width="9.5546875" style="33" bestFit="1" customWidth="1"/>
    <col min="14" max="14" width="10.5546875" style="33" bestFit="1" customWidth="1"/>
    <col min="15" max="15" width="12.5546875" style="33" bestFit="1" customWidth="1"/>
    <col min="16" max="39" width="9.5546875" style="33" bestFit="1" customWidth="1"/>
    <col min="40" max="16384" width="9.109375" style="33"/>
  </cols>
  <sheetData>
    <row r="1" spans="1:39" ht="16.2" thickBot="1" x14ac:dyDescent="0.35">
      <c r="A1" s="120" t="s">
        <v>78</v>
      </c>
      <c r="B1" s="121"/>
      <c r="C1" s="121"/>
      <c r="D1" s="122"/>
      <c r="E1" s="25"/>
      <c r="F1" s="25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</row>
    <row r="2" spans="1:39" ht="16.2" thickBot="1" x14ac:dyDescent="0.35">
      <c r="A2" s="123"/>
      <c r="B2" s="124"/>
      <c r="C2" s="1" t="s">
        <v>77</v>
      </c>
      <c r="D2" s="2" t="s">
        <v>62</v>
      </c>
      <c r="E2" s="25"/>
      <c r="F2" s="25"/>
      <c r="I2" s="38" t="s">
        <v>76</v>
      </c>
      <c r="J2" s="3">
        <v>0.14599999999999999</v>
      </c>
      <c r="K2" s="3">
        <v>0.14399999999999999</v>
      </c>
      <c r="L2" s="3">
        <v>0.11899999999999999</v>
      </c>
      <c r="M2" s="3">
        <v>0.121</v>
      </c>
      <c r="N2" s="3">
        <v>0.115</v>
      </c>
      <c r="O2" s="3">
        <v>0.10100000000000001</v>
      </c>
      <c r="P2" s="3">
        <v>8.7999999999999995E-2</v>
      </c>
      <c r="Q2" s="3">
        <v>6.8000000000000005E-2</v>
      </c>
      <c r="R2" s="3">
        <v>0.05</v>
      </c>
      <c r="S2" s="50">
        <v>4.8000000000000001E-2</v>
      </c>
      <c r="T2" s="5">
        <f>SUM(J2:S2)</f>
        <v>1</v>
      </c>
    </row>
    <row r="3" spans="1:39" ht="16.5" customHeight="1" thickBot="1" x14ac:dyDescent="0.35">
      <c r="A3" s="125" t="s">
        <v>79</v>
      </c>
      <c r="B3" s="126"/>
      <c r="C3" s="7">
        <v>1</v>
      </c>
      <c r="D3" s="8">
        <v>-1</v>
      </c>
      <c r="E3" s="26"/>
      <c r="F3" s="26"/>
      <c r="I3" s="39" t="s">
        <v>51</v>
      </c>
      <c r="J3" s="9">
        <v>-1</v>
      </c>
      <c r="K3" s="9">
        <v>1</v>
      </c>
      <c r="L3" s="9">
        <v>1</v>
      </c>
      <c r="M3" s="9">
        <v>1</v>
      </c>
      <c r="N3" s="9">
        <v>-1</v>
      </c>
      <c r="O3" s="9">
        <v>-1</v>
      </c>
      <c r="P3" s="9">
        <v>1</v>
      </c>
      <c r="Q3" s="9">
        <v>1</v>
      </c>
      <c r="R3" s="9">
        <v>1</v>
      </c>
      <c r="S3" s="51">
        <v>1</v>
      </c>
    </row>
    <row r="4" spans="1:39" ht="16.5" customHeight="1" thickBot="1" x14ac:dyDescent="0.35">
      <c r="G4" s="114" t="s">
        <v>63</v>
      </c>
      <c r="H4" s="115"/>
      <c r="I4" s="34"/>
      <c r="J4" s="31" t="s">
        <v>0</v>
      </c>
      <c r="K4" s="27" t="s">
        <v>1</v>
      </c>
      <c r="L4" s="27" t="s">
        <v>2</v>
      </c>
      <c r="M4" s="27" t="s">
        <v>3</v>
      </c>
      <c r="N4" s="27" t="s">
        <v>4</v>
      </c>
      <c r="O4" s="27" t="s">
        <v>5</v>
      </c>
      <c r="P4" s="27" t="s">
        <v>6</v>
      </c>
      <c r="Q4" s="27" t="s">
        <v>7</v>
      </c>
      <c r="R4" s="27" t="s">
        <v>8</v>
      </c>
      <c r="S4" s="52" t="s">
        <v>9</v>
      </c>
    </row>
    <row r="5" spans="1:39" ht="16.2" customHeight="1" thickBot="1" x14ac:dyDescent="0.35">
      <c r="A5" s="127" t="s">
        <v>65</v>
      </c>
      <c r="B5" s="128"/>
      <c r="C5" s="40"/>
      <c r="D5" s="41"/>
      <c r="E5" s="41"/>
      <c r="F5" s="41"/>
      <c r="G5" s="116"/>
      <c r="H5" s="117"/>
      <c r="I5" s="12" t="s">
        <v>20</v>
      </c>
      <c r="J5" s="16">
        <v>22600</v>
      </c>
      <c r="K5" s="6">
        <v>3800</v>
      </c>
      <c r="L5" s="40">
        <v>2</v>
      </c>
      <c r="M5" s="40">
        <v>5</v>
      </c>
      <c r="N5" s="6">
        <v>1.06</v>
      </c>
      <c r="O5" s="6">
        <v>3</v>
      </c>
      <c r="P5" s="6">
        <v>3.5</v>
      </c>
      <c r="Q5" s="6">
        <v>2.8</v>
      </c>
      <c r="R5" s="6">
        <v>24.5</v>
      </c>
      <c r="S5" s="53">
        <v>6.5</v>
      </c>
    </row>
    <row r="6" spans="1:39" ht="16.2" customHeight="1" thickBot="1" x14ac:dyDescent="0.35">
      <c r="A6" s="129"/>
      <c r="B6" s="130"/>
      <c r="C6" s="24">
        <v>7</v>
      </c>
      <c r="G6" s="116"/>
      <c r="H6" s="117"/>
      <c r="I6" s="12" t="s">
        <v>21</v>
      </c>
      <c r="J6" s="16">
        <v>19500</v>
      </c>
      <c r="K6" s="6">
        <v>4200</v>
      </c>
      <c r="L6" s="40">
        <v>3</v>
      </c>
      <c r="M6" s="40">
        <v>2</v>
      </c>
      <c r="N6" s="6">
        <v>0.95</v>
      </c>
      <c r="O6" s="6">
        <v>3</v>
      </c>
      <c r="P6" s="6">
        <v>3.4</v>
      </c>
      <c r="Q6" s="6">
        <v>2.2000000000000002</v>
      </c>
      <c r="R6" s="6">
        <v>24</v>
      </c>
      <c r="S6" s="53">
        <v>7</v>
      </c>
    </row>
    <row r="7" spans="1:39" ht="15.75" customHeight="1" x14ac:dyDescent="0.3">
      <c r="G7" s="116"/>
      <c r="H7" s="117"/>
      <c r="I7" s="12" t="s">
        <v>22</v>
      </c>
      <c r="J7" s="16">
        <v>21700</v>
      </c>
      <c r="K7" s="6">
        <v>4000</v>
      </c>
      <c r="L7" s="40">
        <v>1</v>
      </c>
      <c r="M7" s="40">
        <v>3</v>
      </c>
      <c r="N7" s="6">
        <v>1.25</v>
      </c>
      <c r="O7" s="6">
        <v>3.2</v>
      </c>
      <c r="P7" s="6">
        <v>3.3</v>
      </c>
      <c r="Q7" s="6">
        <v>2.5</v>
      </c>
      <c r="R7" s="6">
        <v>24.5</v>
      </c>
      <c r="S7" s="53">
        <v>7.3</v>
      </c>
    </row>
    <row r="8" spans="1:39" ht="15.75" customHeight="1" x14ac:dyDescent="0.3">
      <c r="A8" s="37"/>
      <c r="B8" s="37"/>
      <c r="C8" s="37"/>
      <c r="D8" s="37"/>
      <c r="E8" s="37"/>
      <c r="G8" s="116"/>
      <c r="H8" s="117"/>
      <c r="I8" s="12" t="s">
        <v>23</v>
      </c>
      <c r="J8" s="16">
        <v>20600</v>
      </c>
      <c r="K8" s="6">
        <v>3800</v>
      </c>
      <c r="L8" s="40">
        <v>2</v>
      </c>
      <c r="M8" s="40">
        <v>5</v>
      </c>
      <c r="N8" s="6">
        <v>1.05</v>
      </c>
      <c r="O8" s="6">
        <v>3.25</v>
      </c>
      <c r="P8" s="6">
        <v>3.2</v>
      </c>
      <c r="Q8" s="6">
        <v>2</v>
      </c>
      <c r="R8" s="6">
        <v>22.5</v>
      </c>
      <c r="S8" s="53">
        <v>11</v>
      </c>
    </row>
    <row r="9" spans="1:39" ht="15.6" customHeight="1" x14ac:dyDescent="0.3">
      <c r="A9" s="37"/>
      <c r="B9" s="37"/>
      <c r="C9" s="37"/>
      <c r="D9" s="37"/>
      <c r="E9" s="37"/>
      <c r="G9" s="116"/>
      <c r="H9" s="117"/>
      <c r="I9" s="12" t="s">
        <v>24</v>
      </c>
      <c r="J9" s="16">
        <v>22500</v>
      </c>
      <c r="K9" s="6">
        <v>3800</v>
      </c>
      <c r="L9" s="40">
        <v>4</v>
      </c>
      <c r="M9" s="40">
        <v>3</v>
      </c>
      <c r="N9" s="6">
        <v>1.35</v>
      </c>
      <c r="O9" s="6">
        <v>3.2</v>
      </c>
      <c r="P9" s="6">
        <v>3.7</v>
      </c>
      <c r="Q9" s="6">
        <v>2.1</v>
      </c>
      <c r="R9" s="6">
        <v>23</v>
      </c>
      <c r="S9" s="53">
        <v>6.3</v>
      </c>
    </row>
    <row r="10" spans="1:39" ht="15.75" customHeight="1" x14ac:dyDescent="0.3">
      <c r="A10" s="37"/>
      <c r="B10" s="37"/>
      <c r="C10" s="37"/>
      <c r="D10" s="37"/>
      <c r="E10" s="37"/>
      <c r="G10" s="116"/>
      <c r="H10" s="117"/>
      <c r="I10" s="12" t="s">
        <v>25</v>
      </c>
      <c r="J10" s="16">
        <v>23250</v>
      </c>
      <c r="K10" s="6">
        <v>4210</v>
      </c>
      <c r="L10" s="40">
        <v>3</v>
      </c>
      <c r="M10" s="40">
        <v>5</v>
      </c>
      <c r="N10" s="6">
        <v>1.45</v>
      </c>
      <c r="O10" s="6">
        <v>3.6</v>
      </c>
      <c r="P10" s="6">
        <v>3.5</v>
      </c>
      <c r="Q10" s="6">
        <v>2.8</v>
      </c>
      <c r="R10" s="6">
        <v>23.5</v>
      </c>
      <c r="S10" s="53">
        <v>7</v>
      </c>
    </row>
    <row r="11" spans="1:39" ht="15.75" customHeight="1" x14ac:dyDescent="0.3">
      <c r="A11" s="37"/>
      <c r="B11" s="37"/>
      <c r="C11" s="37"/>
      <c r="D11" s="37"/>
      <c r="E11" s="37"/>
      <c r="G11" s="118"/>
      <c r="H11" s="119"/>
      <c r="I11" s="54" t="s">
        <v>26</v>
      </c>
      <c r="J11" s="55">
        <v>20300</v>
      </c>
      <c r="K11" s="56">
        <v>3850</v>
      </c>
      <c r="L11" s="57">
        <v>2</v>
      </c>
      <c r="M11" s="57">
        <v>5</v>
      </c>
      <c r="N11" s="56">
        <v>0.9</v>
      </c>
      <c r="O11" s="56">
        <v>3.25</v>
      </c>
      <c r="P11" s="56">
        <v>3</v>
      </c>
      <c r="Q11" s="56">
        <v>2.6</v>
      </c>
      <c r="R11" s="56">
        <v>21.5</v>
      </c>
      <c r="S11" s="58">
        <v>6</v>
      </c>
    </row>
    <row r="12" spans="1:39" ht="15.75" customHeight="1" thickBot="1" x14ac:dyDescent="0.35">
      <c r="A12" s="37"/>
      <c r="B12" s="37"/>
      <c r="C12" s="37"/>
      <c r="D12" s="37"/>
      <c r="E12" s="37"/>
    </row>
    <row r="13" spans="1:39" ht="16.5" customHeight="1" thickBot="1" x14ac:dyDescent="0.35">
      <c r="A13" s="29"/>
      <c r="B13" s="29"/>
      <c r="C13" s="29"/>
      <c r="D13" s="29"/>
      <c r="E13" s="29"/>
      <c r="F13" s="29"/>
      <c r="G13" s="29"/>
      <c r="I13" s="42" t="s">
        <v>64</v>
      </c>
      <c r="J13" s="43">
        <f t="shared" ref="J13:S13" si="0">MAX(J5:J11)</f>
        <v>23250</v>
      </c>
      <c r="K13" s="44">
        <f t="shared" si="0"/>
        <v>4210</v>
      </c>
      <c r="L13" s="44">
        <f t="shared" si="0"/>
        <v>4</v>
      </c>
      <c r="M13" s="44">
        <f t="shared" si="0"/>
        <v>5</v>
      </c>
      <c r="N13" s="44">
        <f t="shared" si="0"/>
        <v>1.45</v>
      </c>
      <c r="O13" s="44">
        <f t="shared" si="0"/>
        <v>3.6</v>
      </c>
      <c r="P13" s="44">
        <f t="shared" si="0"/>
        <v>3.7</v>
      </c>
      <c r="Q13" s="44">
        <f t="shared" si="0"/>
        <v>2.8</v>
      </c>
      <c r="R13" s="44">
        <f t="shared" si="0"/>
        <v>24.5</v>
      </c>
      <c r="S13" s="59">
        <f t="shared" si="0"/>
        <v>11</v>
      </c>
    </row>
    <row r="14" spans="1:39" ht="16.5" customHeight="1" thickBot="1" x14ac:dyDescent="0.35">
      <c r="A14" s="29"/>
      <c r="B14" s="29"/>
      <c r="C14" s="29"/>
      <c r="D14" s="29"/>
      <c r="E14" s="29"/>
      <c r="F14" s="29"/>
      <c r="G14" s="29"/>
      <c r="I14" s="42" t="s">
        <v>66</v>
      </c>
      <c r="J14" s="35">
        <f t="shared" ref="J14:S14" si="1">IF($C$6=1,J5,IF($C$6=2,MIN(J5:J6),IF($C$6=3,MIN(J5:J7),IF($C$6=4,MIN(J5:J8),IF($C$6=5,MIN(J5:J9),IF($C$6=6,MIN(J5:J10),IF($C$6=7,MIN(J5:J11),IF($C$6=8,MIN(J5:J11),IF($C$6=9,MIN(J5:J11),IF($C$6=10,MIN(J5:J11),IF($C$6=11,MIN(J5:J11),IF($C$6=12,MIN(J5:J11),IF($C$6=13,MIN(J5:J11),IF($C$6=14,MIN(J5:J11),IF($C$6=15,MIN(J5:J11),IF($C$6=16,MIN(J5:J11),IF($C$6=17,MIN(J5:J11),IF($C$6=18,MIN(J5:J11),IF($C$6=19,MIN(J5:J11),IF($C$6=20,MIN(J5:J11),IF($C$6=21,MIN(J5:J11),IF($C$6=22,MIN(J5:J11),IF($C$6=23,MIN(J5:J11),IF($C$6=24,MIN(J5:J11),IF($C$6=25,MIN(J5:J11),IF($C$6=26,MIN(J5:J11),IF($C$6=27,MIN(J5:J11),IF($C$6=28,MIN(J5:J11),IF($C$6=29,MIN(J5:J11),IF($C$6=30,MIN(J5:J11),-1000))))))))))))))))))))))))))))))</f>
        <v>19500</v>
      </c>
      <c r="K14" s="45">
        <f t="shared" si="1"/>
        <v>3800</v>
      </c>
      <c r="L14" s="45">
        <f t="shared" si="1"/>
        <v>1</v>
      </c>
      <c r="M14" s="45">
        <f t="shared" si="1"/>
        <v>2</v>
      </c>
      <c r="N14" s="45">
        <f t="shared" si="1"/>
        <v>0.9</v>
      </c>
      <c r="O14" s="45">
        <f t="shared" si="1"/>
        <v>3</v>
      </c>
      <c r="P14" s="45">
        <f t="shared" si="1"/>
        <v>3</v>
      </c>
      <c r="Q14" s="45">
        <f t="shared" si="1"/>
        <v>2</v>
      </c>
      <c r="R14" s="45">
        <f t="shared" si="1"/>
        <v>21.5</v>
      </c>
      <c r="S14" s="60">
        <f t="shared" si="1"/>
        <v>6</v>
      </c>
    </row>
    <row r="15" spans="1:39" ht="16.2" hidden="1" thickBot="1" x14ac:dyDescent="0.35">
      <c r="A15" s="29"/>
      <c r="B15" s="29"/>
      <c r="C15" s="29"/>
      <c r="D15" s="29"/>
      <c r="E15" s="29"/>
      <c r="F15" s="29"/>
      <c r="G15" s="29"/>
      <c r="I15" s="32" t="s">
        <v>69</v>
      </c>
      <c r="J15" s="46">
        <f>J13-J14</f>
        <v>3750</v>
      </c>
      <c r="K15" s="47">
        <f t="shared" ref="K15:S15" si="2">K13-K14</f>
        <v>410</v>
      </c>
      <c r="L15" s="47">
        <f t="shared" si="2"/>
        <v>3</v>
      </c>
      <c r="M15" s="47">
        <f t="shared" si="2"/>
        <v>3</v>
      </c>
      <c r="N15" s="47">
        <f t="shared" si="2"/>
        <v>0.54999999999999993</v>
      </c>
      <c r="O15" s="47">
        <f t="shared" si="2"/>
        <v>0.60000000000000009</v>
      </c>
      <c r="P15" s="47">
        <f t="shared" si="2"/>
        <v>0.70000000000000018</v>
      </c>
      <c r="Q15" s="47">
        <f t="shared" si="2"/>
        <v>0.79999999999999982</v>
      </c>
      <c r="R15" s="47">
        <f t="shared" si="2"/>
        <v>3</v>
      </c>
      <c r="S15" s="47">
        <f t="shared" si="2"/>
        <v>5</v>
      </c>
      <c r="T15" s="47" t="e">
        <f>#REF!-#REF!</f>
        <v>#REF!</v>
      </c>
      <c r="U15" s="47" t="e">
        <f>#REF!-#REF!</f>
        <v>#REF!</v>
      </c>
      <c r="V15" s="47" t="e">
        <f>#REF!-#REF!</f>
        <v>#REF!</v>
      </c>
      <c r="W15" s="47" t="e">
        <f>#REF!-#REF!</f>
        <v>#REF!</v>
      </c>
      <c r="X15" s="47" t="e">
        <f>#REF!-#REF!</f>
        <v>#REF!</v>
      </c>
      <c r="Y15" s="47" t="e">
        <f>#REF!-#REF!</f>
        <v>#REF!</v>
      </c>
      <c r="Z15" s="47" t="e">
        <f>#REF!-#REF!</f>
        <v>#REF!</v>
      </c>
      <c r="AA15" s="47" t="e">
        <f>#REF!-#REF!</f>
        <v>#REF!</v>
      </c>
      <c r="AB15" s="47" t="e">
        <f>#REF!-#REF!</f>
        <v>#REF!</v>
      </c>
      <c r="AC15" s="47" t="e">
        <f>#REF!-#REF!</f>
        <v>#REF!</v>
      </c>
      <c r="AD15" s="47" t="e">
        <f>#REF!-#REF!</f>
        <v>#REF!</v>
      </c>
      <c r="AE15" s="47" t="e">
        <f>#REF!-#REF!</f>
        <v>#REF!</v>
      </c>
      <c r="AF15" s="47" t="e">
        <f>#REF!-#REF!</f>
        <v>#REF!</v>
      </c>
      <c r="AG15" s="47" t="e">
        <f>#REF!-#REF!</f>
        <v>#REF!</v>
      </c>
      <c r="AH15" s="47" t="e">
        <f>#REF!-#REF!</f>
        <v>#REF!</v>
      </c>
      <c r="AI15" s="47" t="e">
        <f>#REF!-#REF!</f>
        <v>#REF!</v>
      </c>
      <c r="AJ15" s="47" t="e">
        <f>#REF!-#REF!</f>
        <v>#REF!</v>
      </c>
      <c r="AK15" s="47" t="e">
        <f>#REF!-#REF!</f>
        <v>#REF!</v>
      </c>
      <c r="AL15" s="47" t="e">
        <f>#REF!-#REF!</f>
        <v>#REF!</v>
      </c>
      <c r="AM15" s="48" t="e">
        <f>#REF!-#REF!</f>
        <v>#REF!</v>
      </c>
    </row>
    <row r="16" spans="1:39" ht="16.2" hidden="1" thickBot="1" x14ac:dyDescent="0.35">
      <c r="A16" s="29"/>
      <c r="B16" s="29"/>
      <c r="C16" s="29"/>
      <c r="D16" s="29"/>
      <c r="E16" s="29"/>
      <c r="F16" s="29"/>
      <c r="G16" s="29"/>
      <c r="I16" s="32" t="s">
        <v>70</v>
      </c>
      <c r="J16" s="10">
        <f>J14-J13</f>
        <v>-3750</v>
      </c>
      <c r="K16" s="3">
        <f t="shared" ref="K16:S16" si="3">K14-K13</f>
        <v>-410</v>
      </c>
      <c r="L16" s="3">
        <f t="shared" si="3"/>
        <v>-3</v>
      </c>
      <c r="M16" s="3">
        <f t="shared" si="3"/>
        <v>-3</v>
      </c>
      <c r="N16" s="3">
        <f t="shared" si="3"/>
        <v>-0.54999999999999993</v>
      </c>
      <c r="O16" s="3">
        <f t="shared" si="3"/>
        <v>-0.60000000000000009</v>
      </c>
      <c r="P16" s="3">
        <f t="shared" si="3"/>
        <v>-0.70000000000000018</v>
      </c>
      <c r="Q16" s="3">
        <f t="shared" si="3"/>
        <v>-0.79999999999999982</v>
      </c>
      <c r="R16" s="3">
        <f t="shared" si="3"/>
        <v>-3</v>
      </c>
      <c r="S16" s="3">
        <f t="shared" si="3"/>
        <v>-5</v>
      </c>
      <c r="T16" s="3" t="e">
        <f>#REF!-#REF!</f>
        <v>#REF!</v>
      </c>
      <c r="U16" s="3" t="e">
        <f>#REF!-#REF!</f>
        <v>#REF!</v>
      </c>
      <c r="V16" s="3" t="e">
        <f>#REF!-#REF!</f>
        <v>#REF!</v>
      </c>
      <c r="W16" s="3" t="e">
        <f>#REF!-#REF!</f>
        <v>#REF!</v>
      </c>
      <c r="X16" s="3" t="e">
        <f>#REF!-#REF!</f>
        <v>#REF!</v>
      </c>
      <c r="Y16" s="3" t="e">
        <f>#REF!-#REF!</f>
        <v>#REF!</v>
      </c>
      <c r="Z16" s="3" t="e">
        <f>#REF!-#REF!</f>
        <v>#REF!</v>
      </c>
      <c r="AA16" s="3" t="e">
        <f>#REF!-#REF!</f>
        <v>#REF!</v>
      </c>
      <c r="AB16" s="3" t="e">
        <f>#REF!-#REF!</f>
        <v>#REF!</v>
      </c>
      <c r="AC16" s="3" t="e">
        <f>#REF!-#REF!</f>
        <v>#REF!</v>
      </c>
      <c r="AD16" s="3" t="e">
        <f>#REF!-#REF!</f>
        <v>#REF!</v>
      </c>
      <c r="AE16" s="3" t="e">
        <f>#REF!-#REF!</f>
        <v>#REF!</v>
      </c>
      <c r="AF16" s="3" t="e">
        <f>#REF!-#REF!</f>
        <v>#REF!</v>
      </c>
      <c r="AG16" s="3" t="e">
        <f>#REF!-#REF!</f>
        <v>#REF!</v>
      </c>
      <c r="AH16" s="3" t="e">
        <f>#REF!-#REF!</f>
        <v>#REF!</v>
      </c>
      <c r="AI16" s="3" t="e">
        <f>#REF!-#REF!</f>
        <v>#REF!</v>
      </c>
      <c r="AJ16" s="3" t="e">
        <f>#REF!-#REF!</f>
        <v>#REF!</v>
      </c>
      <c r="AK16" s="3" t="e">
        <f>#REF!-#REF!</f>
        <v>#REF!</v>
      </c>
      <c r="AL16" s="3" t="e">
        <f>#REF!-#REF!</f>
        <v>#REF!</v>
      </c>
      <c r="AM16" s="4" t="e">
        <f>#REF!-#REF!</f>
        <v>#REF!</v>
      </c>
    </row>
    <row r="17" spans="1:38" ht="15.6" x14ac:dyDescent="0.3">
      <c r="A17" s="29"/>
      <c r="B17" s="29"/>
      <c r="C17" s="29"/>
      <c r="D17" s="29"/>
      <c r="E17" s="29"/>
      <c r="F17" s="29"/>
      <c r="H17" s="30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</row>
    <row r="18" spans="1:38" ht="14.4" thickBot="1" x14ac:dyDescent="0.35"/>
    <row r="19" spans="1:38" ht="16.2" thickBot="1" x14ac:dyDescent="0.35">
      <c r="I19" s="38" t="s">
        <v>50</v>
      </c>
      <c r="J19" s="10">
        <f>J$2</f>
        <v>0.14599999999999999</v>
      </c>
      <c r="K19" s="3">
        <f t="shared" ref="K19:S19" si="4">K$2</f>
        <v>0.14399999999999999</v>
      </c>
      <c r="L19" s="3">
        <f t="shared" si="4"/>
        <v>0.11899999999999999</v>
      </c>
      <c r="M19" s="3">
        <f t="shared" si="4"/>
        <v>0.121</v>
      </c>
      <c r="N19" s="3">
        <f t="shared" si="4"/>
        <v>0.115</v>
      </c>
      <c r="O19" s="3">
        <f>O$2</f>
        <v>0.10100000000000001</v>
      </c>
      <c r="P19" s="3">
        <f t="shared" si="4"/>
        <v>8.7999999999999995E-2</v>
      </c>
      <c r="Q19" s="3">
        <f t="shared" si="4"/>
        <v>6.8000000000000005E-2</v>
      </c>
      <c r="R19" s="3">
        <f t="shared" si="4"/>
        <v>0.05</v>
      </c>
      <c r="S19" s="50">
        <f t="shared" si="4"/>
        <v>4.8000000000000001E-2</v>
      </c>
    </row>
    <row r="20" spans="1:38" ht="16.2" customHeight="1" thickBot="1" x14ac:dyDescent="0.35">
      <c r="G20" s="113" t="s">
        <v>67</v>
      </c>
      <c r="H20" s="113"/>
      <c r="I20" s="62" t="s">
        <v>51</v>
      </c>
      <c r="J20" s="20">
        <f>J$3</f>
        <v>-1</v>
      </c>
      <c r="K20" s="9">
        <f t="shared" ref="K20:S20" si="5">K$3</f>
        <v>1</v>
      </c>
      <c r="L20" s="9">
        <f t="shared" si="5"/>
        <v>1</v>
      </c>
      <c r="M20" s="9">
        <f t="shared" si="5"/>
        <v>1</v>
      </c>
      <c r="N20" s="9">
        <f t="shared" si="5"/>
        <v>-1</v>
      </c>
      <c r="O20" s="9">
        <f t="shared" si="5"/>
        <v>-1</v>
      </c>
      <c r="P20" s="9">
        <f t="shared" si="5"/>
        <v>1</v>
      </c>
      <c r="Q20" s="9">
        <f t="shared" si="5"/>
        <v>1</v>
      </c>
      <c r="R20" s="9">
        <f t="shared" si="5"/>
        <v>1</v>
      </c>
      <c r="S20" s="51">
        <f t="shared" si="5"/>
        <v>1</v>
      </c>
    </row>
    <row r="21" spans="1:38" ht="16.2" customHeight="1" thickBot="1" x14ac:dyDescent="0.35">
      <c r="G21" s="113"/>
      <c r="H21" s="113"/>
      <c r="I21" s="63"/>
      <c r="J21" s="11" t="s">
        <v>0</v>
      </c>
      <c r="K21" s="11" t="s">
        <v>1</v>
      </c>
      <c r="L21" s="11" t="s">
        <v>2</v>
      </c>
      <c r="M21" s="11" t="s">
        <v>3</v>
      </c>
      <c r="N21" s="11" t="s">
        <v>4</v>
      </c>
      <c r="O21" s="11" t="s">
        <v>5</v>
      </c>
      <c r="P21" s="11" t="s">
        <v>6</v>
      </c>
      <c r="Q21" s="11" t="s">
        <v>7</v>
      </c>
      <c r="R21" s="11" t="s">
        <v>8</v>
      </c>
      <c r="S21" s="61" t="s">
        <v>9</v>
      </c>
    </row>
    <row r="22" spans="1:38" ht="15.6" customHeight="1" x14ac:dyDescent="0.3">
      <c r="F22" s="49">
        <v>1</v>
      </c>
      <c r="G22" s="113"/>
      <c r="H22" s="113"/>
      <c r="I22" s="11" t="s">
        <v>20</v>
      </c>
      <c r="J22" s="65">
        <f>IF(J5&gt;0,IF(J$3=1,(J5-J$14)/(J$13-$J$14),IF(J$3=-1,(J5-J$13)/(J$14-$J$13),0)),0)</f>
        <v>0.17333333333333334</v>
      </c>
      <c r="K22" s="66">
        <f t="shared" ref="K22:S22" si="6">IF(K5&gt;0,IF(K$3=1,(K5-K$14)/K$15,IF(K$3=-1,(K5-K$13)/K$16,0)),0)</f>
        <v>0</v>
      </c>
      <c r="L22" s="66">
        <f t="shared" si="6"/>
        <v>0.33333333333333331</v>
      </c>
      <c r="M22" s="66">
        <f t="shared" si="6"/>
        <v>1</v>
      </c>
      <c r="N22" s="66">
        <f t="shared" si="6"/>
        <v>0.70909090909090899</v>
      </c>
      <c r="O22" s="66">
        <f t="shared" si="6"/>
        <v>1</v>
      </c>
      <c r="P22" s="66">
        <f t="shared" si="6"/>
        <v>0.71428571428571408</v>
      </c>
      <c r="Q22" s="66">
        <f t="shared" si="6"/>
        <v>1</v>
      </c>
      <c r="R22" s="66">
        <f t="shared" si="6"/>
        <v>1</v>
      </c>
      <c r="S22" s="67">
        <f t="shared" si="6"/>
        <v>0.1</v>
      </c>
    </row>
    <row r="23" spans="1:38" ht="15.6" customHeight="1" x14ac:dyDescent="0.3">
      <c r="F23" s="49">
        <v>2</v>
      </c>
      <c r="G23" s="113"/>
      <c r="H23" s="113"/>
      <c r="I23" s="11" t="s">
        <v>21</v>
      </c>
      <c r="J23" s="68">
        <f t="shared" ref="J23:S23" si="7">IF(J6&gt;0,IF(J$3=1,(J6-J$14)/J$15,IF(J$3=-1,(J6-J$13)/J$16,0)),0)</f>
        <v>1</v>
      </c>
      <c r="K23" s="69">
        <f t="shared" si="7"/>
        <v>0.97560975609756095</v>
      </c>
      <c r="L23" s="69">
        <f t="shared" si="7"/>
        <v>0.66666666666666663</v>
      </c>
      <c r="M23" s="69">
        <f t="shared" si="7"/>
        <v>0</v>
      </c>
      <c r="N23" s="69">
        <f t="shared" si="7"/>
        <v>0.90909090909090917</v>
      </c>
      <c r="O23" s="69">
        <f t="shared" si="7"/>
        <v>1</v>
      </c>
      <c r="P23" s="69">
        <f t="shared" si="7"/>
        <v>0.57142857142857117</v>
      </c>
      <c r="Q23" s="69">
        <f t="shared" si="7"/>
        <v>0.25000000000000028</v>
      </c>
      <c r="R23" s="69">
        <f t="shared" si="7"/>
        <v>0.83333333333333337</v>
      </c>
      <c r="S23" s="70">
        <f t="shared" si="7"/>
        <v>0.2</v>
      </c>
    </row>
    <row r="24" spans="1:38" ht="15.6" customHeight="1" x14ac:dyDescent="0.3">
      <c r="F24" s="49">
        <v>3</v>
      </c>
      <c r="G24" s="113"/>
      <c r="H24" s="113"/>
      <c r="I24" s="11" t="s">
        <v>22</v>
      </c>
      <c r="J24" s="68">
        <f t="shared" ref="J24:S24" si="8">IF(J7&gt;0,IF(J$3=1,(J7-J$14)/J$15,IF(J$3=-1,(J7-J$13)/J$16,0)),0)</f>
        <v>0.41333333333333333</v>
      </c>
      <c r="K24" s="69">
        <f t="shared" si="8"/>
        <v>0.48780487804878048</v>
      </c>
      <c r="L24" s="69">
        <f t="shared" si="8"/>
        <v>0</v>
      </c>
      <c r="M24" s="69">
        <f t="shared" si="8"/>
        <v>0.33333333333333331</v>
      </c>
      <c r="N24" s="69">
        <f t="shared" si="8"/>
        <v>0.36363636363636359</v>
      </c>
      <c r="O24" s="69">
        <f t="shared" si="8"/>
        <v>0.66666666666666641</v>
      </c>
      <c r="P24" s="69">
        <f t="shared" si="8"/>
        <v>0.42857142857142821</v>
      </c>
      <c r="Q24" s="69">
        <f t="shared" si="8"/>
        <v>0.62500000000000011</v>
      </c>
      <c r="R24" s="69">
        <f t="shared" si="8"/>
        <v>1</v>
      </c>
      <c r="S24" s="70">
        <f t="shared" si="8"/>
        <v>0.25999999999999995</v>
      </c>
    </row>
    <row r="25" spans="1:38" ht="15.6" customHeight="1" x14ac:dyDescent="0.3">
      <c r="F25" s="49">
        <v>4</v>
      </c>
      <c r="G25" s="113"/>
      <c r="H25" s="113"/>
      <c r="I25" s="11" t="s">
        <v>23</v>
      </c>
      <c r="J25" s="68">
        <f t="shared" ref="J25:S25" si="9">IF(J8&gt;0,IF(J$3=1,(J8-J$14)/J$15,IF(J$3=-1,(J8-J$13)/J$16,0)),0)</f>
        <v>0.70666666666666667</v>
      </c>
      <c r="K25" s="69">
        <f t="shared" si="9"/>
        <v>0</v>
      </c>
      <c r="L25" s="69">
        <f t="shared" si="9"/>
        <v>0.33333333333333331</v>
      </c>
      <c r="M25" s="69">
        <f t="shared" si="9"/>
        <v>1</v>
      </c>
      <c r="N25" s="69">
        <f t="shared" si="9"/>
        <v>0.72727272727272718</v>
      </c>
      <c r="O25" s="69">
        <f t="shared" si="9"/>
        <v>0.58333333333333337</v>
      </c>
      <c r="P25" s="69">
        <f t="shared" si="9"/>
        <v>0.28571428571428592</v>
      </c>
      <c r="Q25" s="69">
        <f t="shared" si="9"/>
        <v>0</v>
      </c>
      <c r="R25" s="69">
        <f t="shared" si="9"/>
        <v>0.33333333333333331</v>
      </c>
      <c r="S25" s="70">
        <f t="shared" si="9"/>
        <v>1</v>
      </c>
    </row>
    <row r="26" spans="1:38" ht="15.6" customHeight="1" x14ac:dyDescent="0.3">
      <c r="F26" s="49">
        <v>5</v>
      </c>
      <c r="G26" s="113"/>
      <c r="H26" s="113"/>
      <c r="I26" s="11" t="s">
        <v>24</v>
      </c>
      <c r="J26" s="68">
        <f t="shared" ref="J26:S26" si="10">IF(J9&gt;0,IF(J$3=1,(J9-J$14)/J$15,IF(J$3=-1,(J9-J$13)/J$16,0)),0)</f>
        <v>0.2</v>
      </c>
      <c r="K26" s="69">
        <f t="shared" si="10"/>
        <v>0</v>
      </c>
      <c r="L26" s="69">
        <f t="shared" si="10"/>
        <v>1</v>
      </c>
      <c r="M26" s="69">
        <f t="shared" si="10"/>
        <v>0.33333333333333331</v>
      </c>
      <c r="N26" s="69">
        <f t="shared" si="10"/>
        <v>0.1818181818181816</v>
      </c>
      <c r="O26" s="69">
        <f t="shared" si="10"/>
        <v>0.66666666666666641</v>
      </c>
      <c r="P26" s="69">
        <f t="shared" si="10"/>
        <v>1</v>
      </c>
      <c r="Q26" s="69">
        <f t="shared" si="10"/>
        <v>0.12500000000000014</v>
      </c>
      <c r="R26" s="69">
        <f t="shared" si="10"/>
        <v>0.5</v>
      </c>
      <c r="S26" s="70">
        <f t="shared" si="10"/>
        <v>5.9999999999999963E-2</v>
      </c>
    </row>
    <row r="27" spans="1:38" ht="15.75" customHeight="1" x14ac:dyDescent="0.3">
      <c r="F27" s="49">
        <v>6</v>
      </c>
      <c r="G27" s="113"/>
      <c r="H27" s="113"/>
      <c r="I27" s="11" t="s">
        <v>25</v>
      </c>
      <c r="J27" s="68">
        <f t="shared" ref="J27:S27" si="11">IF(J10&gt;0,IF(J$3=1,(J10-J$14)/J$15,IF(J$3=-1,(J10-J$13)/J$16,0)),0)</f>
        <v>0</v>
      </c>
      <c r="K27" s="69">
        <f t="shared" si="11"/>
        <v>1</v>
      </c>
      <c r="L27" s="69">
        <f t="shared" si="11"/>
        <v>0.66666666666666663</v>
      </c>
      <c r="M27" s="69">
        <f t="shared" si="11"/>
        <v>1</v>
      </c>
      <c r="N27" s="69">
        <f t="shared" si="11"/>
        <v>0</v>
      </c>
      <c r="O27" s="69">
        <f t="shared" si="11"/>
        <v>0</v>
      </c>
      <c r="P27" s="69">
        <f t="shared" si="11"/>
        <v>0.71428571428571408</v>
      </c>
      <c r="Q27" s="69">
        <f t="shared" si="11"/>
        <v>1</v>
      </c>
      <c r="R27" s="69">
        <f t="shared" si="11"/>
        <v>0.66666666666666663</v>
      </c>
      <c r="S27" s="70">
        <f t="shared" si="11"/>
        <v>0.2</v>
      </c>
    </row>
    <row r="28" spans="1:38" ht="15.75" customHeight="1" x14ac:dyDescent="0.3">
      <c r="F28" s="49">
        <v>7</v>
      </c>
      <c r="G28" s="113"/>
      <c r="H28" s="113"/>
      <c r="I28" s="64" t="s">
        <v>26</v>
      </c>
      <c r="J28" s="71">
        <f t="shared" ref="J28:S28" si="12">IF(J11&gt;0,IF(J$3=1,(J11-J$14)/J$15,IF(J$3=-1,(J11-J$13)/J$16,0)),0)</f>
        <v>0.78666666666666663</v>
      </c>
      <c r="K28" s="72">
        <f t="shared" si="12"/>
        <v>0.12195121951219512</v>
      </c>
      <c r="L28" s="72">
        <f t="shared" si="12"/>
        <v>0.33333333333333331</v>
      </c>
      <c r="M28" s="72">
        <f t="shared" si="12"/>
        <v>1</v>
      </c>
      <c r="N28" s="72">
        <f t="shared" si="12"/>
        <v>1</v>
      </c>
      <c r="O28" s="72">
        <f t="shared" si="12"/>
        <v>0.58333333333333337</v>
      </c>
      <c r="P28" s="72">
        <f t="shared" si="12"/>
        <v>0</v>
      </c>
      <c r="Q28" s="72">
        <f t="shared" si="12"/>
        <v>0.75000000000000022</v>
      </c>
      <c r="R28" s="72">
        <f t="shared" si="12"/>
        <v>0</v>
      </c>
      <c r="S28" s="73">
        <f t="shared" si="12"/>
        <v>0</v>
      </c>
    </row>
    <row r="29" spans="1:38" ht="15.75" customHeight="1" x14ac:dyDescent="0.3">
      <c r="F29" s="49">
        <v>8</v>
      </c>
    </row>
    <row r="30" spans="1:38" ht="14.4" thickBot="1" x14ac:dyDescent="0.35"/>
    <row r="31" spans="1:38" ht="16.2" thickBot="1" x14ac:dyDescent="0.35">
      <c r="G31" s="114" t="s">
        <v>86</v>
      </c>
      <c r="H31" s="115"/>
      <c r="I31" s="34"/>
      <c r="J31" s="27" t="s">
        <v>0</v>
      </c>
      <c r="K31" s="27" t="s">
        <v>1</v>
      </c>
      <c r="L31" s="27" t="s">
        <v>2</v>
      </c>
      <c r="M31" s="27" t="s">
        <v>3</v>
      </c>
      <c r="N31" s="27" t="s">
        <v>4</v>
      </c>
      <c r="O31" s="27" t="s">
        <v>5</v>
      </c>
      <c r="P31" s="27" t="s">
        <v>6</v>
      </c>
      <c r="Q31" s="27" t="s">
        <v>7</v>
      </c>
      <c r="R31" s="27" t="s">
        <v>8</v>
      </c>
      <c r="S31" s="52" t="s">
        <v>9</v>
      </c>
    </row>
    <row r="32" spans="1:38" ht="15.6" x14ac:dyDescent="0.3">
      <c r="G32" s="116"/>
      <c r="H32" s="117"/>
      <c r="I32" s="12" t="s">
        <v>20</v>
      </c>
      <c r="J32" s="65">
        <f t="shared" ref="J32:S32" si="13">IF($F22&lt;=$C$6,J$19*(J22+1),0)</f>
        <v>0.17130666666666666</v>
      </c>
      <c r="K32" s="66">
        <f t="shared" si="13"/>
        <v>0.14399999999999999</v>
      </c>
      <c r="L32" s="66">
        <f t="shared" si="13"/>
        <v>0.15866666666666665</v>
      </c>
      <c r="M32" s="66">
        <f t="shared" si="13"/>
        <v>0.24199999999999999</v>
      </c>
      <c r="N32" s="66">
        <f t="shared" si="13"/>
        <v>0.19654545454545455</v>
      </c>
      <c r="O32" s="66">
        <f t="shared" si="13"/>
        <v>0.20200000000000001</v>
      </c>
      <c r="P32" s="66">
        <f t="shared" si="13"/>
        <v>0.15085714285714283</v>
      </c>
      <c r="Q32" s="66">
        <f t="shared" si="13"/>
        <v>0.13600000000000001</v>
      </c>
      <c r="R32" s="66">
        <f t="shared" si="13"/>
        <v>0.1</v>
      </c>
      <c r="S32" s="67">
        <f t="shared" si="13"/>
        <v>5.2800000000000007E-2</v>
      </c>
    </row>
    <row r="33" spans="6:39" ht="15.6" x14ac:dyDescent="0.3">
      <c r="G33" s="116"/>
      <c r="H33" s="117"/>
      <c r="I33" s="12" t="s">
        <v>21</v>
      </c>
      <c r="J33" s="68">
        <f t="shared" ref="J33:S33" si="14">IF($F23&lt;=$C$6,J$19*(J23+1),0)</f>
        <v>0.29199999999999998</v>
      </c>
      <c r="K33" s="69">
        <f t="shared" si="14"/>
        <v>0.28448780487804876</v>
      </c>
      <c r="L33" s="69">
        <f t="shared" si="14"/>
        <v>0.19833333333333331</v>
      </c>
      <c r="M33" s="69">
        <f t="shared" si="14"/>
        <v>0.121</v>
      </c>
      <c r="N33" s="69">
        <f t="shared" si="14"/>
        <v>0.21954545454545457</v>
      </c>
      <c r="O33" s="69">
        <f t="shared" si="14"/>
        <v>0.20200000000000001</v>
      </c>
      <c r="P33" s="69">
        <f t="shared" si="14"/>
        <v>0.13828571428571426</v>
      </c>
      <c r="Q33" s="69">
        <f t="shared" si="14"/>
        <v>8.500000000000002E-2</v>
      </c>
      <c r="R33" s="69">
        <f t="shared" si="14"/>
        <v>9.1666666666666674E-2</v>
      </c>
      <c r="S33" s="70">
        <f t="shared" si="14"/>
        <v>5.7599999999999998E-2</v>
      </c>
    </row>
    <row r="34" spans="6:39" ht="15.6" x14ac:dyDescent="0.3">
      <c r="G34" s="116"/>
      <c r="H34" s="117"/>
      <c r="I34" s="12" t="s">
        <v>22</v>
      </c>
      <c r="J34" s="68">
        <f t="shared" ref="J34:S34" si="15">IF($F24&lt;=$C$6,J$19*(J24+1),0)</f>
        <v>0.20634666666666665</v>
      </c>
      <c r="K34" s="69">
        <f t="shared" si="15"/>
        <v>0.21424390243902439</v>
      </c>
      <c r="L34" s="69">
        <f t="shared" si="15"/>
        <v>0.11899999999999999</v>
      </c>
      <c r="M34" s="69">
        <f t="shared" si="15"/>
        <v>0.16133333333333333</v>
      </c>
      <c r="N34" s="69">
        <f t="shared" si="15"/>
        <v>0.1568181818181818</v>
      </c>
      <c r="O34" s="69">
        <f t="shared" si="15"/>
        <v>0.16833333333333333</v>
      </c>
      <c r="P34" s="69">
        <f t="shared" si="15"/>
        <v>0.12571428571428567</v>
      </c>
      <c r="Q34" s="69">
        <f t="shared" si="15"/>
        <v>0.11050000000000001</v>
      </c>
      <c r="R34" s="69">
        <f t="shared" si="15"/>
        <v>0.1</v>
      </c>
      <c r="S34" s="70">
        <f t="shared" si="15"/>
        <v>6.0479999999999999E-2</v>
      </c>
    </row>
    <row r="35" spans="6:39" ht="15.6" x14ac:dyDescent="0.3">
      <c r="G35" s="116"/>
      <c r="H35" s="117"/>
      <c r="I35" s="12" t="s">
        <v>23</v>
      </c>
      <c r="J35" s="68">
        <f t="shared" ref="J35:S35" si="16">IF($F25&lt;=$C$6,J$19*(J25+1),0)</f>
        <v>0.2491733333333333</v>
      </c>
      <c r="K35" s="69">
        <f t="shared" si="16"/>
        <v>0.14399999999999999</v>
      </c>
      <c r="L35" s="69">
        <f t="shared" si="16"/>
        <v>0.15866666666666665</v>
      </c>
      <c r="M35" s="69">
        <f t="shared" si="16"/>
        <v>0.24199999999999999</v>
      </c>
      <c r="N35" s="69">
        <f t="shared" si="16"/>
        <v>0.19863636363636361</v>
      </c>
      <c r="O35" s="69">
        <f t="shared" si="16"/>
        <v>0.15991666666666668</v>
      </c>
      <c r="P35" s="69">
        <f t="shared" si="16"/>
        <v>0.11314285714285717</v>
      </c>
      <c r="Q35" s="69">
        <f t="shared" si="16"/>
        <v>6.8000000000000005E-2</v>
      </c>
      <c r="R35" s="69">
        <f t="shared" si="16"/>
        <v>6.6666666666666666E-2</v>
      </c>
      <c r="S35" s="70">
        <f t="shared" si="16"/>
        <v>9.6000000000000002E-2</v>
      </c>
    </row>
    <row r="36" spans="6:39" ht="15.6" x14ac:dyDescent="0.3">
      <c r="G36" s="116"/>
      <c r="H36" s="117"/>
      <c r="I36" s="12" t="s">
        <v>24</v>
      </c>
      <c r="J36" s="68">
        <f t="shared" ref="J36:S36" si="17">IF($F26&lt;=$C$6,J$19*(J26+1),0)</f>
        <v>0.17519999999999999</v>
      </c>
      <c r="K36" s="69">
        <f t="shared" si="17"/>
        <v>0.14399999999999999</v>
      </c>
      <c r="L36" s="69">
        <f t="shared" si="17"/>
        <v>0.23799999999999999</v>
      </c>
      <c r="M36" s="69">
        <f t="shared" si="17"/>
        <v>0.16133333333333333</v>
      </c>
      <c r="N36" s="69">
        <f t="shared" si="17"/>
        <v>0.1359090909090909</v>
      </c>
      <c r="O36" s="69">
        <f t="shared" si="17"/>
        <v>0.16833333333333333</v>
      </c>
      <c r="P36" s="69">
        <f t="shared" si="17"/>
        <v>0.17599999999999999</v>
      </c>
      <c r="Q36" s="69">
        <f t="shared" si="17"/>
        <v>7.6500000000000026E-2</v>
      </c>
      <c r="R36" s="69">
        <f t="shared" si="17"/>
        <v>7.5000000000000011E-2</v>
      </c>
      <c r="S36" s="70">
        <f t="shared" si="17"/>
        <v>5.0880000000000002E-2</v>
      </c>
    </row>
    <row r="37" spans="6:39" ht="15.75" customHeight="1" x14ac:dyDescent="0.3">
      <c r="G37" s="116"/>
      <c r="H37" s="117"/>
      <c r="I37" s="12" t="s">
        <v>25</v>
      </c>
      <c r="J37" s="68">
        <f t="shared" ref="J37:S37" si="18">IF($F27&lt;=$C$6,J$19*(J27+1),0)</f>
        <v>0.14599999999999999</v>
      </c>
      <c r="K37" s="69">
        <f t="shared" si="18"/>
        <v>0.28799999999999998</v>
      </c>
      <c r="L37" s="69">
        <f t="shared" si="18"/>
        <v>0.19833333333333331</v>
      </c>
      <c r="M37" s="69">
        <f t="shared" si="18"/>
        <v>0.24199999999999999</v>
      </c>
      <c r="N37" s="69">
        <f t="shared" si="18"/>
        <v>0.115</v>
      </c>
      <c r="O37" s="69">
        <f t="shared" si="18"/>
        <v>0.10100000000000001</v>
      </c>
      <c r="P37" s="69">
        <f t="shared" si="18"/>
        <v>0.15085714285714283</v>
      </c>
      <c r="Q37" s="69">
        <f t="shared" si="18"/>
        <v>0.13600000000000001</v>
      </c>
      <c r="R37" s="69">
        <f t="shared" si="18"/>
        <v>8.3333333333333329E-2</v>
      </c>
      <c r="S37" s="70">
        <f t="shared" si="18"/>
        <v>5.7599999999999998E-2</v>
      </c>
    </row>
    <row r="38" spans="6:39" ht="15.75" customHeight="1" x14ac:dyDescent="0.3">
      <c r="G38" s="118"/>
      <c r="H38" s="119"/>
      <c r="I38" s="54" t="s">
        <v>26</v>
      </c>
      <c r="J38" s="71">
        <f t="shared" ref="J38:S38" si="19">IF($F28&lt;=$C$6,J$19*(J28+1),0)</f>
        <v>0.26085333333333333</v>
      </c>
      <c r="K38" s="72">
        <f t="shared" si="19"/>
        <v>0.1615609756097561</v>
      </c>
      <c r="L38" s="72">
        <f t="shared" si="19"/>
        <v>0.15866666666666665</v>
      </c>
      <c r="M38" s="72">
        <f t="shared" si="19"/>
        <v>0.24199999999999999</v>
      </c>
      <c r="N38" s="72">
        <f t="shared" si="19"/>
        <v>0.23</v>
      </c>
      <c r="O38" s="72">
        <f t="shared" si="19"/>
        <v>0.15991666666666668</v>
      </c>
      <c r="P38" s="72">
        <f t="shared" si="19"/>
        <v>8.7999999999999995E-2</v>
      </c>
      <c r="Q38" s="72">
        <f t="shared" si="19"/>
        <v>0.11900000000000002</v>
      </c>
      <c r="R38" s="72">
        <f t="shared" si="19"/>
        <v>0.05</v>
      </c>
      <c r="S38" s="73">
        <f t="shared" si="19"/>
        <v>4.8000000000000001E-2</v>
      </c>
    </row>
    <row r="39" spans="6:39" ht="15.75" customHeight="1" thickBot="1" x14ac:dyDescent="0.35">
      <c r="J39" s="74"/>
      <c r="K39" s="74"/>
      <c r="L39" s="74"/>
      <c r="M39" s="74"/>
      <c r="N39" s="74"/>
      <c r="O39" s="74"/>
      <c r="P39" s="74"/>
      <c r="Q39" s="74"/>
      <c r="R39" s="74"/>
      <c r="S39" s="74"/>
    </row>
    <row r="40" spans="6:39" ht="14.4" thickBot="1" x14ac:dyDescent="0.35">
      <c r="G40" s="131" t="s">
        <v>71</v>
      </c>
      <c r="H40" s="132"/>
      <c r="I40" s="133"/>
      <c r="J40" s="75">
        <f t="shared" ref="J40:S40" si="20">IF(J20=0,0,IF($C$6=1,J32,IF($C$6=2,GEOMEAN(J32:J33),IF($C$6=3,GEOMEAN(J32:J34),IF($C$6=4,GEOMEAN(J32:J35),IF($C$6=5,GEOMEAN(J32:J36),IF($C$6=6,GEOMEAN(J32:J37),IF($C$6=7,GEOMEAN(J32:J38),IF($C$6=8,GEOMEAN(J32:J38),IF($C$6=9,GEOMEAN(J32:J38),IF($C$6=10,GEOMEAN(J32:J38),IF($C$6=11,GEOMEAN(J32:J38),IF($C$6=12,GEOMEAN(J32:J38),IF($C$6=13,GEOMEAN(J32:J38),IF($C$6=14,GEOMEAN(J32:J38),IF($C$6=15,GEOMEAN(J32:J38),IF($C$6=16,GEOMEAN(J32:J38),IF($C$6=17,GEOMEAN(J32:J38),IF($C$6=18,GEOMEAN(J32:J38),IF($C$6=19,GEOMEAN(J32:J38),IF($C$6=20,GEOMEAN(J32:J38),IF($C$6=21,GEOMEAN(J32:J38),IF($C$6=22,GEOMEAN(J32:J38),IF($C$6=23,GEOMEAN(J32:J38),IF($C$6=24,GEOMEAN(J32:J38),IF($C$6=25,GEOMEAN(J32:J38),IF($C$6=26,GEOMEAN(J32:J38),IF($C$6=27,GEOMEAN(J32:J38),IF($C$6=28,GEOMEAN(J32:J38),IF($C$6=29,GEOMEAN(J32:J38),IF($C$6=30,GEOMEAN(J32:J38),-1000)))))))))))))))))))))))))))))))</f>
        <v>0.20855467345310127</v>
      </c>
      <c r="K40" s="76">
        <f t="shared" si="20"/>
        <v>0.1885377696129461</v>
      </c>
      <c r="L40" s="76">
        <f t="shared" si="20"/>
        <v>0.17198151737023282</v>
      </c>
      <c r="M40" s="76">
        <f t="shared" si="20"/>
        <v>0.19520875543133245</v>
      </c>
      <c r="N40" s="76">
        <f t="shared" si="20"/>
        <v>0.17401557284917465</v>
      </c>
      <c r="O40" s="76">
        <f t="shared" si="20"/>
        <v>0.16245608155703228</v>
      </c>
      <c r="P40" s="76">
        <f t="shared" si="20"/>
        <v>0.13186540832129601</v>
      </c>
      <c r="Q40" s="76">
        <f t="shared" si="20"/>
        <v>0.10104408703149798</v>
      </c>
      <c r="R40" s="76">
        <f t="shared" si="20"/>
        <v>7.89371527461106E-2</v>
      </c>
      <c r="S40" s="77">
        <f t="shared" si="20"/>
        <v>5.8984207578402871E-2</v>
      </c>
    </row>
    <row r="42" spans="6:39" hidden="1" x14ac:dyDescent="0.3"/>
    <row r="43" spans="6:39" ht="14.4" hidden="1" thickBot="1" x14ac:dyDescent="0.35"/>
    <row r="44" spans="6:39" ht="16.2" hidden="1" thickBot="1" x14ac:dyDescent="0.35">
      <c r="I44" s="34"/>
      <c r="J44" s="27" t="s">
        <v>0</v>
      </c>
      <c r="K44" s="27" t="s">
        <v>1</v>
      </c>
      <c r="L44" s="27" t="s">
        <v>2</v>
      </c>
      <c r="M44" s="27" t="s">
        <v>3</v>
      </c>
      <c r="N44" s="27" t="s">
        <v>4</v>
      </c>
      <c r="O44" s="27" t="s">
        <v>5</v>
      </c>
      <c r="P44" s="27" t="s">
        <v>6</v>
      </c>
      <c r="Q44" s="27" t="s">
        <v>7</v>
      </c>
      <c r="R44" s="27" t="s">
        <v>8</v>
      </c>
      <c r="S44" s="27" t="s">
        <v>9</v>
      </c>
      <c r="T44" s="27" t="s">
        <v>10</v>
      </c>
      <c r="U44" s="27" t="s">
        <v>11</v>
      </c>
      <c r="V44" s="27" t="s">
        <v>12</v>
      </c>
      <c r="W44" s="27" t="s">
        <v>13</v>
      </c>
      <c r="X44" s="27" t="s">
        <v>14</v>
      </c>
      <c r="Y44" s="27" t="s">
        <v>15</v>
      </c>
      <c r="Z44" s="27" t="s">
        <v>16</v>
      </c>
      <c r="AA44" s="27" t="s">
        <v>17</v>
      </c>
      <c r="AB44" s="27" t="s">
        <v>18</v>
      </c>
      <c r="AC44" s="27" t="s">
        <v>19</v>
      </c>
      <c r="AD44" s="27" t="s">
        <v>52</v>
      </c>
      <c r="AE44" s="27" t="s">
        <v>53</v>
      </c>
      <c r="AF44" s="27" t="s">
        <v>54</v>
      </c>
      <c r="AG44" s="27" t="s">
        <v>55</v>
      </c>
      <c r="AH44" s="27" t="s">
        <v>56</v>
      </c>
      <c r="AI44" s="27" t="s">
        <v>57</v>
      </c>
      <c r="AJ44" s="27" t="s">
        <v>58</v>
      </c>
      <c r="AK44" s="27" t="s">
        <v>59</v>
      </c>
      <c r="AL44" s="27" t="s">
        <v>60</v>
      </c>
      <c r="AM44" s="28" t="s">
        <v>61</v>
      </c>
    </row>
    <row r="45" spans="6:39" ht="15.6" hidden="1" x14ac:dyDescent="0.3">
      <c r="F45" s="49">
        <v>1</v>
      </c>
      <c r="I45" s="12" t="s">
        <v>20</v>
      </c>
      <c r="J45" s="36">
        <f t="shared" ref="J45:S54" si="21">IF(AND($F45&lt;=$C$6,J$19&gt;0),J$40,0)</f>
        <v>0.20855467345310127</v>
      </c>
      <c r="K45" s="13">
        <f t="shared" si="21"/>
        <v>0.1885377696129461</v>
      </c>
      <c r="L45" s="13">
        <f t="shared" si="21"/>
        <v>0.17198151737023282</v>
      </c>
      <c r="M45" s="13">
        <f t="shared" si="21"/>
        <v>0.19520875543133245</v>
      </c>
      <c r="N45" s="13">
        <f t="shared" si="21"/>
        <v>0.17401557284917465</v>
      </c>
      <c r="O45" s="13">
        <f t="shared" si="21"/>
        <v>0.16245608155703228</v>
      </c>
      <c r="P45" s="13">
        <f t="shared" si="21"/>
        <v>0.13186540832129601</v>
      </c>
      <c r="Q45" s="13">
        <f t="shared" si="21"/>
        <v>0.10104408703149798</v>
      </c>
      <c r="R45" s="13">
        <f t="shared" si="21"/>
        <v>7.89371527461106E-2</v>
      </c>
      <c r="S45" s="13">
        <f t="shared" si="21"/>
        <v>5.8984207578402871E-2</v>
      </c>
      <c r="T45" s="13" t="e">
        <f>IF(AND($F45&lt;=$C$6,#REF!&gt;0),#REF!,0)</f>
        <v>#REF!</v>
      </c>
      <c r="U45" s="13" t="e">
        <f>IF(AND($F45&lt;=$C$6,#REF!&gt;0),#REF!,0)</f>
        <v>#REF!</v>
      </c>
      <c r="V45" s="13" t="e">
        <f>IF(AND($F45&lt;=$C$6,#REF!&gt;0),#REF!,0)</f>
        <v>#REF!</v>
      </c>
      <c r="W45" s="13" t="e">
        <f>IF(AND($F45&lt;=$C$6,#REF!&gt;0),#REF!,0)</f>
        <v>#REF!</v>
      </c>
      <c r="X45" s="13" t="e">
        <f>IF(AND($F45&lt;=$C$6,#REF!&gt;0),#REF!,0)</f>
        <v>#REF!</v>
      </c>
      <c r="Y45" s="13" t="e">
        <f>IF(AND($F45&lt;=$C$6,#REF!&gt;0),#REF!,0)</f>
        <v>#REF!</v>
      </c>
      <c r="Z45" s="13" t="e">
        <f>IF(AND($F45&lt;=$C$6,#REF!&gt;0),#REF!,0)</f>
        <v>#REF!</v>
      </c>
      <c r="AA45" s="13" t="e">
        <f>IF(AND($F45&lt;=$C$6,#REF!&gt;0),#REF!,0)</f>
        <v>#REF!</v>
      </c>
      <c r="AB45" s="13" t="e">
        <f>IF(AND($F45&lt;=$C$6,#REF!&gt;0),#REF!,0)</f>
        <v>#REF!</v>
      </c>
      <c r="AC45" s="13" t="e">
        <f>IF(AND($F45&lt;=$C$6,#REF!&gt;0),#REF!,0)</f>
        <v>#REF!</v>
      </c>
      <c r="AD45" s="13" t="e">
        <f>IF(AND($F45&lt;=$C$6,#REF!&gt;0),#REF!,0)</f>
        <v>#REF!</v>
      </c>
      <c r="AE45" s="13" t="e">
        <f>IF(AND($F45&lt;=$C$6,#REF!&gt;0),#REF!,0)</f>
        <v>#REF!</v>
      </c>
      <c r="AF45" s="13" t="e">
        <f>IF(AND($F45&lt;=$C$6,#REF!&gt;0),#REF!,0)</f>
        <v>#REF!</v>
      </c>
      <c r="AG45" s="13" t="e">
        <f>IF(AND($F45&lt;=$C$6,#REF!&gt;0),#REF!,0)</f>
        <v>#REF!</v>
      </c>
      <c r="AH45" s="13" t="e">
        <f>IF(AND($F45&lt;=$C$6,#REF!&gt;0),#REF!,0)</f>
        <v>#REF!</v>
      </c>
      <c r="AI45" s="13" t="e">
        <f>IF(AND($F45&lt;=$C$6,#REF!&gt;0),#REF!,0)</f>
        <v>#REF!</v>
      </c>
      <c r="AJ45" s="13" t="e">
        <f>IF(AND($F45&lt;=$C$6,#REF!&gt;0),#REF!,0)</f>
        <v>#REF!</v>
      </c>
      <c r="AK45" s="13" t="e">
        <f>IF(AND($F45&lt;=$C$6,#REF!&gt;0),#REF!,0)</f>
        <v>#REF!</v>
      </c>
      <c r="AL45" s="13" t="e">
        <f>IF(AND($F45&lt;=$C$6,#REF!&gt;0),#REF!,0)</f>
        <v>#REF!</v>
      </c>
      <c r="AM45" s="14" t="e">
        <f>IF(AND($F45&lt;=$C$6,#REF!&gt;0),#REF!,0)</f>
        <v>#REF!</v>
      </c>
    </row>
    <row r="46" spans="6:39" ht="15.6" hidden="1" x14ac:dyDescent="0.3">
      <c r="F46" s="49">
        <v>2</v>
      </c>
      <c r="I46" s="12" t="s">
        <v>21</v>
      </c>
      <c r="J46" s="17">
        <f t="shared" si="21"/>
        <v>0.20855467345310127</v>
      </c>
      <c r="K46" s="15">
        <f t="shared" si="21"/>
        <v>0.1885377696129461</v>
      </c>
      <c r="L46" s="15">
        <f t="shared" si="21"/>
        <v>0.17198151737023282</v>
      </c>
      <c r="M46" s="15">
        <f t="shared" si="21"/>
        <v>0.19520875543133245</v>
      </c>
      <c r="N46" s="15">
        <f t="shared" si="21"/>
        <v>0.17401557284917465</v>
      </c>
      <c r="O46" s="15">
        <f t="shared" si="21"/>
        <v>0.16245608155703228</v>
      </c>
      <c r="P46" s="15">
        <f t="shared" si="21"/>
        <v>0.13186540832129601</v>
      </c>
      <c r="Q46" s="15">
        <f t="shared" si="21"/>
        <v>0.10104408703149798</v>
      </c>
      <c r="R46" s="15">
        <f t="shared" si="21"/>
        <v>7.89371527461106E-2</v>
      </c>
      <c r="S46" s="15">
        <f t="shared" si="21"/>
        <v>5.8984207578402871E-2</v>
      </c>
      <c r="T46" s="15" t="e">
        <f>IF(AND($F46&lt;=$C$6,#REF!&gt;0),#REF!,0)</f>
        <v>#REF!</v>
      </c>
      <c r="U46" s="15" t="e">
        <f>IF(AND($F46&lt;=$C$6,#REF!&gt;0),#REF!,0)</f>
        <v>#REF!</v>
      </c>
      <c r="V46" s="15" t="e">
        <f>IF(AND($F46&lt;=$C$6,#REF!&gt;0),#REF!,0)</f>
        <v>#REF!</v>
      </c>
      <c r="W46" s="15" t="e">
        <f>IF(AND($F46&lt;=$C$6,#REF!&gt;0),#REF!,0)</f>
        <v>#REF!</v>
      </c>
      <c r="X46" s="15" t="e">
        <f>IF(AND($F46&lt;=$C$6,#REF!&gt;0),#REF!,0)</f>
        <v>#REF!</v>
      </c>
      <c r="Y46" s="15" t="e">
        <f>IF(AND($F46&lt;=$C$6,#REF!&gt;0),#REF!,0)</f>
        <v>#REF!</v>
      </c>
      <c r="Z46" s="15" t="e">
        <f>IF(AND($F46&lt;=$C$6,#REF!&gt;0),#REF!,0)</f>
        <v>#REF!</v>
      </c>
      <c r="AA46" s="15" t="e">
        <f>IF(AND($F46&lt;=$C$6,#REF!&gt;0),#REF!,0)</f>
        <v>#REF!</v>
      </c>
      <c r="AB46" s="15" t="e">
        <f>IF(AND($F46&lt;=$C$6,#REF!&gt;0),#REF!,0)</f>
        <v>#REF!</v>
      </c>
      <c r="AC46" s="15" t="e">
        <f>IF(AND($F46&lt;=$C$6,#REF!&gt;0),#REF!,0)</f>
        <v>#REF!</v>
      </c>
      <c r="AD46" s="15" t="e">
        <f>IF(AND($F46&lt;=$C$6,#REF!&gt;0),#REF!,0)</f>
        <v>#REF!</v>
      </c>
      <c r="AE46" s="15" t="e">
        <f>IF(AND($F46&lt;=$C$6,#REF!&gt;0),#REF!,0)</f>
        <v>#REF!</v>
      </c>
      <c r="AF46" s="15" t="e">
        <f>IF(AND($F46&lt;=$C$6,#REF!&gt;0),#REF!,0)</f>
        <v>#REF!</v>
      </c>
      <c r="AG46" s="15" t="e">
        <f>IF(AND($F46&lt;=$C$6,#REF!&gt;0),#REF!,0)</f>
        <v>#REF!</v>
      </c>
      <c r="AH46" s="15" t="e">
        <f>IF(AND($F46&lt;=$C$6,#REF!&gt;0),#REF!,0)</f>
        <v>#REF!</v>
      </c>
      <c r="AI46" s="15" t="e">
        <f>IF(AND($F46&lt;=$C$6,#REF!&gt;0),#REF!,0)</f>
        <v>#REF!</v>
      </c>
      <c r="AJ46" s="15" t="e">
        <f>IF(AND($F46&lt;=$C$6,#REF!&gt;0),#REF!,0)</f>
        <v>#REF!</v>
      </c>
      <c r="AK46" s="15" t="e">
        <f>IF(AND($F46&lt;=$C$6,#REF!&gt;0),#REF!,0)</f>
        <v>#REF!</v>
      </c>
      <c r="AL46" s="15" t="e">
        <f>IF(AND($F46&lt;=$C$6,#REF!&gt;0),#REF!,0)</f>
        <v>#REF!</v>
      </c>
      <c r="AM46" s="18" t="e">
        <f>IF(AND($F46&lt;=$C$6,#REF!&gt;0),#REF!,0)</f>
        <v>#REF!</v>
      </c>
    </row>
    <row r="47" spans="6:39" ht="15.6" hidden="1" x14ac:dyDescent="0.3">
      <c r="F47" s="49">
        <v>3</v>
      </c>
      <c r="I47" s="12" t="s">
        <v>22</v>
      </c>
      <c r="J47" s="17">
        <f t="shared" si="21"/>
        <v>0.20855467345310127</v>
      </c>
      <c r="K47" s="15">
        <f t="shared" si="21"/>
        <v>0.1885377696129461</v>
      </c>
      <c r="L47" s="15">
        <f t="shared" si="21"/>
        <v>0.17198151737023282</v>
      </c>
      <c r="M47" s="15">
        <f t="shared" si="21"/>
        <v>0.19520875543133245</v>
      </c>
      <c r="N47" s="15">
        <f t="shared" si="21"/>
        <v>0.17401557284917465</v>
      </c>
      <c r="O47" s="15">
        <f t="shared" si="21"/>
        <v>0.16245608155703228</v>
      </c>
      <c r="P47" s="15">
        <f t="shared" si="21"/>
        <v>0.13186540832129601</v>
      </c>
      <c r="Q47" s="15">
        <f t="shared" si="21"/>
        <v>0.10104408703149798</v>
      </c>
      <c r="R47" s="15">
        <f t="shared" si="21"/>
        <v>7.89371527461106E-2</v>
      </c>
      <c r="S47" s="15">
        <f t="shared" si="21"/>
        <v>5.8984207578402871E-2</v>
      </c>
      <c r="T47" s="15" t="e">
        <f>IF(AND($F47&lt;=$C$6,#REF!&gt;0),#REF!,0)</f>
        <v>#REF!</v>
      </c>
      <c r="U47" s="15" t="e">
        <f>IF(AND($F47&lt;=$C$6,#REF!&gt;0),#REF!,0)</f>
        <v>#REF!</v>
      </c>
      <c r="V47" s="15" t="e">
        <f>IF(AND($F47&lt;=$C$6,#REF!&gt;0),#REF!,0)</f>
        <v>#REF!</v>
      </c>
      <c r="W47" s="15" t="e">
        <f>IF(AND($F47&lt;=$C$6,#REF!&gt;0),#REF!,0)</f>
        <v>#REF!</v>
      </c>
      <c r="X47" s="15" t="e">
        <f>IF(AND($F47&lt;=$C$6,#REF!&gt;0),#REF!,0)</f>
        <v>#REF!</v>
      </c>
      <c r="Y47" s="15" t="e">
        <f>IF(AND($F47&lt;=$C$6,#REF!&gt;0),#REF!,0)</f>
        <v>#REF!</v>
      </c>
      <c r="Z47" s="15" t="e">
        <f>IF(AND($F47&lt;=$C$6,#REF!&gt;0),#REF!,0)</f>
        <v>#REF!</v>
      </c>
      <c r="AA47" s="15" t="e">
        <f>IF(AND($F47&lt;=$C$6,#REF!&gt;0),#REF!,0)</f>
        <v>#REF!</v>
      </c>
      <c r="AB47" s="15" t="e">
        <f>IF(AND($F47&lt;=$C$6,#REF!&gt;0),#REF!,0)</f>
        <v>#REF!</v>
      </c>
      <c r="AC47" s="15" t="e">
        <f>IF(AND($F47&lt;=$C$6,#REF!&gt;0),#REF!,0)</f>
        <v>#REF!</v>
      </c>
      <c r="AD47" s="15" t="e">
        <f>IF(AND($F47&lt;=$C$6,#REF!&gt;0),#REF!,0)</f>
        <v>#REF!</v>
      </c>
      <c r="AE47" s="15" t="e">
        <f>IF(AND($F47&lt;=$C$6,#REF!&gt;0),#REF!,0)</f>
        <v>#REF!</v>
      </c>
      <c r="AF47" s="15" t="e">
        <f>IF(AND($F47&lt;=$C$6,#REF!&gt;0),#REF!,0)</f>
        <v>#REF!</v>
      </c>
      <c r="AG47" s="15" t="e">
        <f>IF(AND($F47&lt;=$C$6,#REF!&gt;0),#REF!,0)</f>
        <v>#REF!</v>
      </c>
      <c r="AH47" s="15" t="e">
        <f>IF(AND($F47&lt;=$C$6,#REF!&gt;0),#REF!,0)</f>
        <v>#REF!</v>
      </c>
      <c r="AI47" s="15" t="e">
        <f>IF(AND($F47&lt;=$C$6,#REF!&gt;0),#REF!,0)</f>
        <v>#REF!</v>
      </c>
      <c r="AJ47" s="15" t="e">
        <f>IF(AND($F47&lt;=$C$6,#REF!&gt;0),#REF!,0)</f>
        <v>#REF!</v>
      </c>
      <c r="AK47" s="15" t="e">
        <f>IF(AND($F47&lt;=$C$6,#REF!&gt;0),#REF!,0)</f>
        <v>#REF!</v>
      </c>
      <c r="AL47" s="15" t="e">
        <f>IF(AND($F47&lt;=$C$6,#REF!&gt;0),#REF!,0)</f>
        <v>#REF!</v>
      </c>
      <c r="AM47" s="18" t="e">
        <f>IF(AND($F47&lt;=$C$6,#REF!&gt;0),#REF!,0)</f>
        <v>#REF!</v>
      </c>
    </row>
    <row r="48" spans="6:39" ht="15.6" hidden="1" x14ac:dyDescent="0.3">
      <c r="F48" s="49">
        <v>4</v>
      </c>
      <c r="I48" s="12" t="s">
        <v>23</v>
      </c>
      <c r="J48" s="17">
        <f t="shared" si="21"/>
        <v>0.20855467345310127</v>
      </c>
      <c r="K48" s="15">
        <f t="shared" si="21"/>
        <v>0.1885377696129461</v>
      </c>
      <c r="L48" s="15">
        <f t="shared" si="21"/>
        <v>0.17198151737023282</v>
      </c>
      <c r="M48" s="15">
        <f t="shared" si="21"/>
        <v>0.19520875543133245</v>
      </c>
      <c r="N48" s="15">
        <f t="shared" si="21"/>
        <v>0.17401557284917465</v>
      </c>
      <c r="O48" s="15">
        <f t="shared" si="21"/>
        <v>0.16245608155703228</v>
      </c>
      <c r="P48" s="15">
        <f t="shared" si="21"/>
        <v>0.13186540832129601</v>
      </c>
      <c r="Q48" s="15">
        <f t="shared" si="21"/>
        <v>0.10104408703149798</v>
      </c>
      <c r="R48" s="15">
        <f t="shared" si="21"/>
        <v>7.89371527461106E-2</v>
      </c>
      <c r="S48" s="15">
        <f t="shared" si="21"/>
        <v>5.8984207578402871E-2</v>
      </c>
      <c r="T48" s="15" t="e">
        <f>IF(AND($F48&lt;=$C$6,#REF!&gt;0),#REF!,0)</f>
        <v>#REF!</v>
      </c>
      <c r="U48" s="15" t="e">
        <f>IF(AND($F48&lt;=$C$6,#REF!&gt;0),#REF!,0)</f>
        <v>#REF!</v>
      </c>
      <c r="V48" s="15" t="e">
        <f>IF(AND($F48&lt;=$C$6,#REF!&gt;0),#REF!,0)</f>
        <v>#REF!</v>
      </c>
      <c r="W48" s="15" t="e">
        <f>IF(AND($F48&lt;=$C$6,#REF!&gt;0),#REF!,0)</f>
        <v>#REF!</v>
      </c>
      <c r="X48" s="15" t="e">
        <f>IF(AND($F48&lt;=$C$6,#REF!&gt;0),#REF!,0)</f>
        <v>#REF!</v>
      </c>
      <c r="Y48" s="15" t="e">
        <f>IF(AND($F48&lt;=$C$6,#REF!&gt;0),#REF!,0)</f>
        <v>#REF!</v>
      </c>
      <c r="Z48" s="15" t="e">
        <f>IF(AND($F48&lt;=$C$6,#REF!&gt;0),#REF!,0)</f>
        <v>#REF!</v>
      </c>
      <c r="AA48" s="15" t="e">
        <f>IF(AND($F48&lt;=$C$6,#REF!&gt;0),#REF!,0)</f>
        <v>#REF!</v>
      </c>
      <c r="AB48" s="15" t="e">
        <f>IF(AND($F48&lt;=$C$6,#REF!&gt;0),#REF!,0)</f>
        <v>#REF!</v>
      </c>
      <c r="AC48" s="15" t="e">
        <f>IF(AND($F48&lt;=$C$6,#REF!&gt;0),#REF!,0)</f>
        <v>#REF!</v>
      </c>
      <c r="AD48" s="15" t="e">
        <f>IF(AND($F48&lt;=$C$6,#REF!&gt;0),#REF!,0)</f>
        <v>#REF!</v>
      </c>
      <c r="AE48" s="15" t="e">
        <f>IF(AND($F48&lt;=$C$6,#REF!&gt;0),#REF!,0)</f>
        <v>#REF!</v>
      </c>
      <c r="AF48" s="15" t="e">
        <f>IF(AND($F48&lt;=$C$6,#REF!&gt;0),#REF!,0)</f>
        <v>#REF!</v>
      </c>
      <c r="AG48" s="15" t="e">
        <f>IF(AND($F48&lt;=$C$6,#REF!&gt;0),#REF!,0)</f>
        <v>#REF!</v>
      </c>
      <c r="AH48" s="15" t="e">
        <f>IF(AND($F48&lt;=$C$6,#REF!&gt;0),#REF!,0)</f>
        <v>#REF!</v>
      </c>
      <c r="AI48" s="15" t="e">
        <f>IF(AND($F48&lt;=$C$6,#REF!&gt;0),#REF!,0)</f>
        <v>#REF!</v>
      </c>
      <c r="AJ48" s="15" t="e">
        <f>IF(AND($F48&lt;=$C$6,#REF!&gt;0),#REF!,0)</f>
        <v>#REF!</v>
      </c>
      <c r="AK48" s="15" t="e">
        <f>IF(AND($F48&lt;=$C$6,#REF!&gt;0),#REF!,0)</f>
        <v>#REF!</v>
      </c>
      <c r="AL48" s="15" t="e">
        <f>IF(AND($F48&lt;=$C$6,#REF!&gt;0),#REF!,0)</f>
        <v>#REF!</v>
      </c>
      <c r="AM48" s="18" t="e">
        <f>IF(AND($F48&lt;=$C$6,#REF!&gt;0),#REF!,0)</f>
        <v>#REF!</v>
      </c>
    </row>
    <row r="49" spans="6:39" ht="16.2" hidden="1" thickBot="1" x14ac:dyDescent="0.35">
      <c r="F49" s="49">
        <v>5</v>
      </c>
      <c r="I49" s="12" t="s">
        <v>24</v>
      </c>
      <c r="J49" s="17">
        <f t="shared" si="21"/>
        <v>0.20855467345310127</v>
      </c>
      <c r="K49" s="15">
        <f t="shared" si="21"/>
        <v>0.1885377696129461</v>
      </c>
      <c r="L49" s="15">
        <f t="shared" si="21"/>
        <v>0.17198151737023282</v>
      </c>
      <c r="M49" s="15">
        <f t="shared" si="21"/>
        <v>0.19520875543133245</v>
      </c>
      <c r="N49" s="15">
        <f t="shared" si="21"/>
        <v>0.17401557284917465</v>
      </c>
      <c r="O49" s="15">
        <f t="shared" si="21"/>
        <v>0.16245608155703228</v>
      </c>
      <c r="P49" s="15">
        <f t="shared" si="21"/>
        <v>0.13186540832129601</v>
      </c>
      <c r="Q49" s="15">
        <f t="shared" si="21"/>
        <v>0.10104408703149798</v>
      </c>
      <c r="R49" s="15">
        <f t="shared" si="21"/>
        <v>7.89371527461106E-2</v>
      </c>
      <c r="S49" s="15">
        <f t="shared" si="21"/>
        <v>5.8984207578402871E-2</v>
      </c>
      <c r="T49" s="15" t="e">
        <f>IF(AND($F49&lt;=$C$6,#REF!&gt;0),#REF!,0)</f>
        <v>#REF!</v>
      </c>
      <c r="U49" s="15" t="e">
        <f>IF(AND($F49&lt;=$C$6,#REF!&gt;0),#REF!,0)</f>
        <v>#REF!</v>
      </c>
      <c r="V49" s="15" t="e">
        <f>IF(AND($F49&lt;=$C$6,#REF!&gt;0),#REF!,0)</f>
        <v>#REF!</v>
      </c>
      <c r="W49" s="15" t="e">
        <f>IF(AND($F49&lt;=$C$6,#REF!&gt;0),#REF!,0)</f>
        <v>#REF!</v>
      </c>
      <c r="X49" s="15" t="e">
        <f>IF(AND($F49&lt;=$C$6,#REF!&gt;0),#REF!,0)</f>
        <v>#REF!</v>
      </c>
      <c r="Y49" s="15" t="e">
        <f>IF(AND($F49&lt;=$C$6,#REF!&gt;0),#REF!,0)</f>
        <v>#REF!</v>
      </c>
      <c r="Z49" s="15" t="e">
        <f>IF(AND($F49&lt;=$C$6,#REF!&gt;0),#REF!,0)</f>
        <v>#REF!</v>
      </c>
      <c r="AA49" s="15" t="e">
        <f>IF(AND($F49&lt;=$C$6,#REF!&gt;0),#REF!,0)</f>
        <v>#REF!</v>
      </c>
      <c r="AB49" s="15" t="e">
        <f>IF(AND($F49&lt;=$C$6,#REF!&gt;0),#REF!,0)</f>
        <v>#REF!</v>
      </c>
      <c r="AC49" s="15" t="e">
        <f>IF(AND($F49&lt;=$C$6,#REF!&gt;0),#REF!,0)</f>
        <v>#REF!</v>
      </c>
      <c r="AD49" s="15" t="e">
        <f>IF(AND($F49&lt;=$C$6,#REF!&gt;0),#REF!,0)</f>
        <v>#REF!</v>
      </c>
      <c r="AE49" s="15" t="e">
        <f>IF(AND($F49&lt;=$C$6,#REF!&gt;0),#REF!,0)</f>
        <v>#REF!</v>
      </c>
      <c r="AF49" s="15" t="e">
        <f>IF(AND($F49&lt;=$C$6,#REF!&gt;0),#REF!,0)</f>
        <v>#REF!</v>
      </c>
      <c r="AG49" s="15" t="e">
        <f>IF(AND($F49&lt;=$C$6,#REF!&gt;0),#REF!,0)</f>
        <v>#REF!</v>
      </c>
      <c r="AH49" s="15" t="e">
        <f>IF(AND($F49&lt;=$C$6,#REF!&gt;0),#REF!,0)</f>
        <v>#REF!</v>
      </c>
      <c r="AI49" s="15" t="e">
        <f>IF(AND($F49&lt;=$C$6,#REF!&gt;0),#REF!,0)</f>
        <v>#REF!</v>
      </c>
      <c r="AJ49" s="15" t="e">
        <f>IF(AND($F49&lt;=$C$6,#REF!&gt;0),#REF!,0)</f>
        <v>#REF!</v>
      </c>
      <c r="AK49" s="15" t="e">
        <f>IF(AND($F49&lt;=$C$6,#REF!&gt;0),#REF!,0)</f>
        <v>#REF!</v>
      </c>
      <c r="AL49" s="15" t="e">
        <f>IF(AND($F49&lt;=$C$6,#REF!&gt;0),#REF!,0)</f>
        <v>#REF!</v>
      </c>
      <c r="AM49" s="18" t="e">
        <f>IF(AND($F49&lt;=$C$6,#REF!&gt;0),#REF!,0)</f>
        <v>#REF!</v>
      </c>
    </row>
    <row r="50" spans="6:39" ht="15.6" hidden="1" x14ac:dyDescent="0.3">
      <c r="F50" s="49">
        <v>6</v>
      </c>
      <c r="G50" s="114" t="s">
        <v>71</v>
      </c>
      <c r="H50" s="115"/>
      <c r="I50" s="12" t="s">
        <v>25</v>
      </c>
      <c r="J50" s="17">
        <f t="shared" si="21"/>
        <v>0.20855467345310127</v>
      </c>
      <c r="K50" s="15">
        <f t="shared" si="21"/>
        <v>0.1885377696129461</v>
      </c>
      <c r="L50" s="15">
        <f t="shared" si="21"/>
        <v>0.17198151737023282</v>
      </c>
      <c r="M50" s="15">
        <f t="shared" si="21"/>
        <v>0.19520875543133245</v>
      </c>
      <c r="N50" s="15">
        <f t="shared" si="21"/>
        <v>0.17401557284917465</v>
      </c>
      <c r="O50" s="15">
        <f t="shared" si="21"/>
        <v>0.16245608155703228</v>
      </c>
      <c r="P50" s="15">
        <f t="shared" si="21"/>
        <v>0.13186540832129601</v>
      </c>
      <c r="Q50" s="15">
        <f t="shared" si="21"/>
        <v>0.10104408703149798</v>
      </c>
      <c r="R50" s="15">
        <f t="shared" si="21"/>
        <v>7.89371527461106E-2</v>
      </c>
      <c r="S50" s="15">
        <f t="shared" si="21"/>
        <v>5.8984207578402871E-2</v>
      </c>
      <c r="T50" s="15" t="e">
        <f>IF(AND($F50&lt;=$C$6,#REF!&gt;0),#REF!,0)</f>
        <v>#REF!</v>
      </c>
      <c r="U50" s="15" t="e">
        <f>IF(AND($F50&lt;=$C$6,#REF!&gt;0),#REF!,0)</f>
        <v>#REF!</v>
      </c>
      <c r="V50" s="15" t="e">
        <f>IF(AND($F50&lt;=$C$6,#REF!&gt;0),#REF!,0)</f>
        <v>#REF!</v>
      </c>
      <c r="W50" s="15" t="e">
        <f>IF(AND($F50&lt;=$C$6,#REF!&gt;0),#REF!,0)</f>
        <v>#REF!</v>
      </c>
      <c r="X50" s="15" t="e">
        <f>IF(AND($F50&lt;=$C$6,#REF!&gt;0),#REF!,0)</f>
        <v>#REF!</v>
      </c>
      <c r="Y50" s="15" t="e">
        <f>IF(AND($F50&lt;=$C$6,#REF!&gt;0),#REF!,0)</f>
        <v>#REF!</v>
      </c>
      <c r="Z50" s="15" t="e">
        <f>IF(AND($F50&lt;=$C$6,#REF!&gt;0),#REF!,0)</f>
        <v>#REF!</v>
      </c>
      <c r="AA50" s="15" t="e">
        <f>IF(AND($F50&lt;=$C$6,#REF!&gt;0),#REF!,0)</f>
        <v>#REF!</v>
      </c>
      <c r="AB50" s="15" t="e">
        <f>IF(AND($F50&lt;=$C$6,#REF!&gt;0),#REF!,0)</f>
        <v>#REF!</v>
      </c>
      <c r="AC50" s="15" t="e">
        <f>IF(AND($F50&lt;=$C$6,#REF!&gt;0),#REF!,0)</f>
        <v>#REF!</v>
      </c>
      <c r="AD50" s="15" t="e">
        <f>IF(AND($F50&lt;=$C$6,#REF!&gt;0),#REF!,0)</f>
        <v>#REF!</v>
      </c>
      <c r="AE50" s="15" t="e">
        <f>IF(AND($F50&lt;=$C$6,#REF!&gt;0),#REF!,0)</f>
        <v>#REF!</v>
      </c>
      <c r="AF50" s="15" t="e">
        <f>IF(AND($F50&lt;=$C$6,#REF!&gt;0),#REF!,0)</f>
        <v>#REF!</v>
      </c>
      <c r="AG50" s="15" t="e">
        <f>IF(AND($F50&lt;=$C$6,#REF!&gt;0),#REF!,0)</f>
        <v>#REF!</v>
      </c>
      <c r="AH50" s="15" t="e">
        <f>IF(AND($F50&lt;=$C$6,#REF!&gt;0),#REF!,0)</f>
        <v>#REF!</v>
      </c>
      <c r="AI50" s="15" t="e">
        <f>IF(AND($F50&lt;=$C$6,#REF!&gt;0),#REF!,0)</f>
        <v>#REF!</v>
      </c>
      <c r="AJ50" s="15" t="e">
        <f>IF(AND($F50&lt;=$C$6,#REF!&gt;0),#REF!,0)</f>
        <v>#REF!</v>
      </c>
      <c r="AK50" s="15" t="e">
        <f>IF(AND($F50&lt;=$C$6,#REF!&gt;0),#REF!,0)</f>
        <v>#REF!</v>
      </c>
      <c r="AL50" s="15" t="e">
        <f>IF(AND($F50&lt;=$C$6,#REF!&gt;0),#REF!,0)</f>
        <v>#REF!</v>
      </c>
      <c r="AM50" s="18" t="e">
        <f>IF(AND($F50&lt;=$C$6,#REF!&gt;0),#REF!,0)</f>
        <v>#REF!</v>
      </c>
    </row>
    <row r="51" spans="6:39" ht="15.6" hidden="1" x14ac:dyDescent="0.3">
      <c r="F51" s="49">
        <v>7</v>
      </c>
      <c r="G51" s="116"/>
      <c r="H51" s="117"/>
      <c r="I51" s="12" t="s">
        <v>26</v>
      </c>
      <c r="J51" s="17">
        <f t="shared" si="21"/>
        <v>0.20855467345310127</v>
      </c>
      <c r="K51" s="15">
        <f t="shared" si="21"/>
        <v>0.1885377696129461</v>
      </c>
      <c r="L51" s="15">
        <f t="shared" si="21"/>
        <v>0.17198151737023282</v>
      </c>
      <c r="M51" s="15">
        <f t="shared" si="21"/>
        <v>0.19520875543133245</v>
      </c>
      <c r="N51" s="15">
        <f t="shared" si="21"/>
        <v>0.17401557284917465</v>
      </c>
      <c r="O51" s="15">
        <f t="shared" si="21"/>
        <v>0.16245608155703228</v>
      </c>
      <c r="P51" s="15">
        <f t="shared" si="21"/>
        <v>0.13186540832129601</v>
      </c>
      <c r="Q51" s="15">
        <f t="shared" si="21"/>
        <v>0.10104408703149798</v>
      </c>
      <c r="R51" s="15">
        <f t="shared" si="21"/>
        <v>7.89371527461106E-2</v>
      </c>
      <c r="S51" s="15">
        <f t="shared" si="21"/>
        <v>5.8984207578402871E-2</v>
      </c>
      <c r="T51" s="15" t="e">
        <f>IF(AND($F51&lt;=$C$6,#REF!&gt;0),#REF!,0)</f>
        <v>#REF!</v>
      </c>
      <c r="U51" s="15" t="e">
        <f>IF(AND($F51&lt;=$C$6,#REF!&gt;0),#REF!,0)</f>
        <v>#REF!</v>
      </c>
      <c r="V51" s="15" t="e">
        <f>IF(AND($F51&lt;=$C$6,#REF!&gt;0),#REF!,0)</f>
        <v>#REF!</v>
      </c>
      <c r="W51" s="15" t="e">
        <f>IF(AND($F51&lt;=$C$6,#REF!&gt;0),#REF!,0)</f>
        <v>#REF!</v>
      </c>
      <c r="X51" s="15" t="e">
        <f>IF(AND($F51&lt;=$C$6,#REF!&gt;0),#REF!,0)</f>
        <v>#REF!</v>
      </c>
      <c r="Y51" s="15" t="e">
        <f>IF(AND($F51&lt;=$C$6,#REF!&gt;0),#REF!,0)</f>
        <v>#REF!</v>
      </c>
      <c r="Z51" s="15" t="e">
        <f>IF(AND($F51&lt;=$C$6,#REF!&gt;0),#REF!,0)</f>
        <v>#REF!</v>
      </c>
      <c r="AA51" s="15" t="e">
        <f>IF(AND($F51&lt;=$C$6,#REF!&gt;0),#REF!,0)</f>
        <v>#REF!</v>
      </c>
      <c r="AB51" s="15" t="e">
        <f>IF(AND($F51&lt;=$C$6,#REF!&gt;0),#REF!,0)</f>
        <v>#REF!</v>
      </c>
      <c r="AC51" s="15" t="e">
        <f>IF(AND($F51&lt;=$C$6,#REF!&gt;0),#REF!,0)</f>
        <v>#REF!</v>
      </c>
      <c r="AD51" s="15" t="e">
        <f>IF(AND($F51&lt;=$C$6,#REF!&gt;0),#REF!,0)</f>
        <v>#REF!</v>
      </c>
      <c r="AE51" s="15" t="e">
        <f>IF(AND($F51&lt;=$C$6,#REF!&gt;0),#REF!,0)</f>
        <v>#REF!</v>
      </c>
      <c r="AF51" s="15" t="e">
        <f>IF(AND($F51&lt;=$C$6,#REF!&gt;0),#REF!,0)</f>
        <v>#REF!</v>
      </c>
      <c r="AG51" s="15" t="e">
        <f>IF(AND($F51&lt;=$C$6,#REF!&gt;0),#REF!,0)</f>
        <v>#REF!</v>
      </c>
      <c r="AH51" s="15" t="e">
        <f>IF(AND($F51&lt;=$C$6,#REF!&gt;0),#REF!,0)</f>
        <v>#REF!</v>
      </c>
      <c r="AI51" s="15" t="e">
        <f>IF(AND($F51&lt;=$C$6,#REF!&gt;0),#REF!,0)</f>
        <v>#REF!</v>
      </c>
      <c r="AJ51" s="15" t="e">
        <f>IF(AND($F51&lt;=$C$6,#REF!&gt;0),#REF!,0)</f>
        <v>#REF!</v>
      </c>
      <c r="AK51" s="15" t="e">
        <f>IF(AND($F51&lt;=$C$6,#REF!&gt;0),#REF!,0)</f>
        <v>#REF!</v>
      </c>
      <c r="AL51" s="15" t="e">
        <f>IF(AND($F51&lt;=$C$6,#REF!&gt;0),#REF!,0)</f>
        <v>#REF!</v>
      </c>
      <c r="AM51" s="18" t="e">
        <f>IF(AND($F51&lt;=$C$6,#REF!&gt;0),#REF!,0)</f>
        <v>#REF!</v>
      </c>
    </row>
    <row r="52" spans="6:39" ht="15.6" hidden="1" x14ac:dyDescent="0.3">
      <c r="F52" s="49">
        <v>8</v>
      </c>
      <c r="G52" s="116"/>
      <c r="H52" s="117"/>
      <c r="I52" s="12" t="s">
        <v>27</v>
      </c>
      <c r="J52" s="17">
        <f t="shared" si="21"/>
        <v>0</v>
      </c>
      <c r="K52" s="15">
        <f t="shared" si="21"/>
        <v>0</v>
      </c>
      <c r="L52" s="15">
        <f t="shared" si="21"/>
        <v>0</v>
      </c>
      <c r="M52" s="15">
        <f t="shared" si="21"/>
        <v>0</v>
      </c>
      <c r="N52" s="15">
        <f t="shared" si="21"/>
        <v>0</v>
      </c>
      <c r="O52" s="15">
        <f t="shared" si="21"/>
        <v>0</v>
      </c>
      <c r="P52" s="15">
        <f t="shared" si="21"/>
        <v>0</v>
      </c>
      <c r="Q52" s="15">
        <f t="shared" si="21"/>
        <v>0</v>
      </c>
      <c r="R52" s="15">
        <f t="shared" si="21"/>
        <v>0</v>
      </c>
      <c r="S52" s="15">
        <f t="shared" si="21"/>
        <v>0</v>
      </c>
      <c r="T52" s="15" t="e">
        <f>IF(AND($F52&lt;=$C$6,#REF!&gt;0),#REF!,0)</f>
        <v>#REF!</v>
      </c>
      <c r="U52" s="15" t="e">
        <f>IF(AND($F52&lt;=$C$6,#REF!&gt;0),#REF!,0)</f>
        <v>#REF!</v>
      </c>
      <c r="V52" s="15" t="e">
        <f>IF(AND($F52&lt;=$C$6,#REF!&gt;0),#REF!,0)</f>
        <v>#REF!</v>
      </c>
      <c r="W52" s="15" t="e">
        <f>IF(AND($F52&lt;=$C$6,#REF!&gt;0),#REF!,0)</f>
        <v>#REF!</v>
      </c>
      <c r="X52" s="15" t="e">
        <f>IF(AND($F52&lt;=$C$6,#REF!&gt;0),#REF!,0)</f>
        <v>#REF!</v>
      </c>
      <c r="Y52" s="15" t="e">
        <f>IF(AND($F52&lt;=$C$6,#REF!&gt;0),#REF!,0)</f>
        <v>#REF!</v>
      </c>
      <c r="Z52" s="15" t="e">
        <f>IF(AND($F52&lt;=$C$6,#REF!&gt;0),#REF!,0)</f>
        <v>#REF!</v>
      </c>
      <c r="AA52" s="15" t="e">
        <f>IF(AND($F52&lt;=$C$6,#REF!&gt;0),#REF!,0)</f>
        <v>#REF!</v>
      </c>
      <c r="AB52" s="15" t="e">
        <f>IF(AND($F52&lt;=$C$6,#REF!&gt;0),#REF!,0)</f>
        <v>#REF!</v>
      </c>
      <c r="AC52" s="15" t="e">
        <f>IF(AND($F52&lt;=$C$6,#REF!&gt;0),#REF!,0)</f>
        <v>#REF!</v>
      </c>
      <c r="AD52" s="15" t="e">
        <f>IF(AND($F52&lt;=$C$6,#REF!&gt;0),#REF!,0)</f>
        <v>#REF!</v>
      </c>
      <c r="AE52" s="15" t="e">
        <f>IF(AND($F52&lt;=$C$6,#REF!&gt;0),#REF!,0)</f>
        <v>#REF!</v>
      </c>
      <c r="AF52" s="15" t="e">
        <f>IF(AND($F52&lt;=$C$6,#REF!&gt;0),#REF!,0)</f>
        <v>#REF!</v>
      </c>
      <c r="AG52" s="15" t="e">
        <f>IF(AND($F52&lt;=$C$6,#REF!&gt;0),#REF!,0)</f>
        <v>#REF!</v>
      </c>
      <c r="AH52" s="15" t="e">
        <f>IF(AND($F52&lt;=$C$6,#REF!&gt;0),#REF!,0)</f>
        <v>#REF!</v>
      </c>
      <c r="AI52" s="15" t="e">
        <f>IF(AND($F52&lt;=$C$6,#REF!&gt;0),#REF!,0)</f>
        <v>#REF!</v>
      </c>
      <c r="AJ52" s="15" t="e">
        <f>IF(AND($F52&lt;=$C$6,#REF!&gt;0),#REF!,0)</f>
        <v>#REF!</v>
      </c>
      <c r="AK52" s="15" t="e">
        <f>IF(AND($F52&lt;=$C$6,#REF!&gt;0),#REF!,0)</f>
        <v>#REF!</v>
      </c>
      <c r="AL52" s="15" t="e">
        <f>IF(AND($F52&lt;=$C$6,#REF!&gt;0),#REF!,0)</f>
        <v>#REF!</v>
      </c>
      <c r="AM52" s="18" t="e">
        <f>IF(AND($F52&lt;=$C$6,#REF!&gt;0),#REF!,0)</f>
        <v>#REF!</v>
      </c>
    </row>
    <row r="53" spans="6:39" ht="15.6" hidden="1" x14ac:dyDescent="0.3">
      <c r="F53" s="49">
        <v>9</v>
      </c>
      <c r="G53" s="116"/>
      <c r="H53" s="117"/>
      <c r="I53" s="12" t="s">
        <v>28</v>
      </c>
      <c r="J53" s="17">
        <f t="shared" si="21"/>
        <v>0</v>
      </c>
      <c r="K53" s="15">
        <f t="shared" si="21"/>
        <v>0</v>
      </c>
      <c r="L53" s="15">
        <f t="shared" si="21"/>
        <v>0</v>
      </c>
      <c r="M53" s="15">
        <f t="shared" si="21"/>
        <v>0</v>
      </c>
      <c r="N53" s="15">
        <f t="shared" si="21"/>
        <v>0</v>
      </c>
      <c r="O53" s="15">
        <f t="shared" si="21"/>
        <v>0</v>
      </c>
      <c r="P53" s="15">
        <f t="shared" si="21"/>
        <v>0</v>
      </c>
      <c r="Q53" s="15">
        <f t="shared" si="21"/>
        <v>0</v>
      </c>
      <c r="R53" s="15">
        <f t="shared" si="21"/>
        <v>0</v>
      </c>
      <c r="S53" s="15">
        <f t="shared" si="21"/>
        <v>0</v>
      </c>
      <c r="T53" s="15" t="e">
        <f>IF(AND($F53&lt;=$C$6,#REF!&gt;0),#REF!,0)</f>
        <v>#REF!</v>
      </c>
      <c r="U53" s="15" t="e">
        <f>IF(AND($F53&lt;=$C$6,#REF!&gt;0),#REF!,0)</f>
        <v>#REF!</v>
      </c>
      <c r="V53" s="15" t="e">
        <f>IF(AND($F53&lt;=$C$6,#REF!&gt;0),#REF!,0)</f>
        <v>#REF!</v>
      </c>
      <c r="W53" s="15" t="e">
        <f>IF(AND($F53&lt;=$C$6,#REF!&gt;0),#REF!,0)</f>
        <v>#REF!</v>
      </c>
      <c r="X53" s="15" t="e">
        <f>IF(AND($F53&lt;=$C$6,#REF!&gt;0),#REF!,0)</f>
        <v>#REF!</v>
      </c>
      <c r="Y53" s="15" t="e">
        <f>IF(AND($F53&lt;=$C$6,#REF!&gt;0),#REF!,0)</f>
        <v>#REF!</v>
      </c>
      <c r="Z53" s="15" t="e">
        <f>IF(AND($F53&lt;=$C$6,#REF!&gt;0),#REF!,0)</f>
        <v>#REF!</v>
      </c>
      <c r="AA53" s="15" t="e">
        <f>IF(AND($F53&lt;=$C$6,#REF!&gt;0),#REF!,0)</f>
        <v>#REF!</v>
      </c>
      <c r="AB53" s="15" t="e">
        <f>IF(AND($F53&lt;=$C$6,#REF!&gt;0),#REF!,0)</f>
        <v>#REF!</v>
      </c>
      <c r="AC53" s="15" t="e">
        <f>IF(AND($F53&lt;=$C$6,#REF!&gt;0),#REF!,0)</f>
        <v>#REF!</v>
      </c>
      <c r="AD53" s="15" t="e">
        <f>IF(AND($F53&lt;=$C$6,#REF!&gt;0),#REF!,0)</f>
        <v>#REF!</v>
      </c>
      <c r="AE53" s="15" t="e">
        <f>IF(AND($F53&lt;=$C$6,#REF!&gt;0),#REF!,0)</f>
        <v>#REF!</v>
      </c>
      <c r="AF53" s="15" t="e">
        <f>IF(AND($F53&lt;=$C$6,#REF!&gt;0),#REF!,0)</f>
        <v>#REF!</v>
      </c>
      <c r="AG53" s="15" t="e">
        <f>IF(AND($F53&lt;=$C$6,#REF!&gt;0),#REF!,0)</f>
        <v>#REF!</v>
      </c>
      <c r="AH53" s="15" t="e">
        <f>IF(AND($F53&lt;=$C$6,#REF!&gt;0),#REF!,0)</f>
        <v>#REF!</v>
      </c>
      <c r="AI53" s="15" t="e">
        <f>IF(AND($F53&lt;=$C$6,#REF!&gt;0),#REF!,0)</f>
        <v>#REF!</v>
      </c>
      <c r="AJ53" s="15" t="e">
        <f>IF(AND($F53&lt;=$C$6,#REF!&gt;0),#REF!,0)</f>
        <v>#REF!</v>
      </c>
      <c r="AK53" s="15" t="e">
        <f>IF(AND($F53&lt;=$C$6,#REF!&gt;0),#REF!,0)</f>
        <v>#REF!</v>
      </c>
      <c r="AL53" s="15" t="e">
        <f>IF(AND($F53&lt;=$C$6,#REF!&gt;0),#REF!,0)</f>
        <v>#REF!</v>
      </c>
      <c r="AM53" s="18" t="e">
        <f>IF(AND($F53&lt;=$C$6,#REF!&gt;0),#REF!,0)</f>
        <v>#REF!</v>
      </c>
    </row>
    <row r="54" spans="6:39" ht="15.6" hidden="1" x14ac:dyDescent="0.3">
      <c r="F54" s="49">
        <v>10</v>
      </c>
      <c r="G54" s="116"/>
      <c r="H54" s="117"/>
      <c r="I54" s="12" t="s">
        <v>29</v>
      </c>
      <c r="J54" s="17">
        <f t="shared" si="21"/>
        <v>0</v>
      </c>
      <c r="K54" s="15">
        <f t="shared" si="21"/>
        <v>0</v>
      </c>
      <c r="L54" s="15">
        <f t="shared" si="21"/>
        <v>0</v>
      </c>
      <c r="M54" s="15">
        <f t="shared" si="21"/>
        <v>0</v>
      </c>
      <c r="N54" s="15">
        <f t="shared" si="21"/>
        <v>0</v>
      </c>
      <c r="O54" s="15">
        <f t="shared" si="21"/>
        <v>0</v>
      </c>
      <c r="P54" s="15">
        <f t="shared" si="21"/>
        <v>0</v>
      </c>
      <c r="Q54" s="15">
        <f t="shared" si="21"/>
        <v>0</v>
      </c>
      <c r="R54" s="15">
        <f t="shared" si="21"/>
        <v>0</v>
      </c>
      <c r="S54" s="15">
        <f t="shared" si="21"/>
        <v>0</v>
      </c>
      <c r="T54" s="15" t="e">
        <f>IF(AND($F54&lt;=$C$6,#REF!&gt;0),#REF!,0)</f>
        <v>#REF!</v>
      </c>
      <c r="U54" s="15" t="e">
        <f>IF(AND($F54&lt;=$C$6,#REF!&gt;0),#REF!,0)</f>
        <v>#REF!</v>
      </c>
      <c r="V54" s="15" t="e">
        <f>IF(AND($F54&lt;=$C$6,#REF!&gt;0),#REF!,0)</f>
        <v>#REF!</v>
      </c>
      <c r="W54" s="15" t="e">
        <f>IF(AND($F54&lt;=$C$6,#REF!&gt;0),#REF!,0)</f>
        <v>#REF!</v>
      </c>
      <c r="X54" s="15" t="e">
        <f>IF(AND($F54&lt;=$C$6,#REF!&gt;0),#REF!,0)</f>
        <v>#REF!</v>
      </c>
      <c r="Y54" s="15" t="e">
        <f>IF(AND($F54&lt;=$C$6,#REF!&gt;0),#REF!,0)</f>
        <v>#REF!</v>
      </c>
      <c r="Z54" s="15" t="e">
        <f>IF(AND($F54&lt;=$C$6,#REF!&gt;0),#REF!,0)</f>
        <v>#REF!</v>
      </c>
      <c r="AA54" s="15" t="e">
        <f>IF(AND($F54&lt;=$C$6,#REF!&gt;0),#REF!,0)</f>
        <v>#REF!</v>
      </c>
      <c r="AB54" s="15" t="e">
        <f>IF(AND($F54&lt;=$C$6,#REF!&gt;0),#REF!,0)</f>
        <v>#REF!</v>
      </c>
      <c r="AC54" s="15" t="e">
        <f>IF(AND($F54&lt;=$C$6,#REF!&gt;0),#REF!,0)</f>
        <v>#REF!</v>
      </c>
      <c r="AD54" s="15" t="e">
        <f>IF(AND($F54&lt;=$C$6,#REF!&gt;0),#REF!,0)</f>
        <v>#REF!</v>
      </c>
      <c r="AE54" s="15" t="e">
        <f>IF(AND($F54&lt;=$C$6,#REF!&gt;0),#REF!,0)</f>
        <v>#REF!</v>
      </c>
      <c r="AF54" s="15" t="e">
        <f>IF(AND($F54&lt;=$C$6,#REF!&gt;0),#REF!,0)</f>
        <v>#REF!</v>
      </c>
      <c r="AG54" s="15" t="e">
        <f>IF(AND($F54&lt;=$C$6,#REF!&gt;0),#REF!,0)</f>
        <v>#REF!</v>
      </c>
      <c r="AH54" s="15" t="e">
        <f>IF(AND($F54&lt;=$C$6,#REF!&gt;0),#REF!,0)</f>
        <v>#REF!</v>
      </c>
      <c r="AI54" s="15" t="e">
        <f>IF(AND($F54&lt;=$C$6,#REF!&gt;0),#REF!,0)</f>
        <v>#REF!</v>
      </c>
      <c r="AJ54" s="15" t="e">
        <f>IF(AND($F54&lt;=$C$6,#REF!&gt;0),#REF!,0)</f>
        <v>#REF!</v>
      </c>
      <c r="AK54" s="15" t="e">
        <f>IF(AND($F54&lt;=$C$6,#REF!&gt;0),#REF!,0)</f>
        <v>#REF!</v>
      </c>
      <c r="AL54" s="15" t="e">
        <f>IF(AND($F54&lt;=$C$6,#REF!&gt;0),#REF!,0)</f>
        <v>#REF!</v>
      </c>
      <c r="AM54" s="18" t="e">
        <f>IF(AND($F54&lt;=$C$6,#REF!&gt;0),#REF!,0)</f>
        <v>#REF!</v>
      </c>
    </row>
    <row r="55" spans="6:39" ht="15.6" hidden="1" x14ac:dyDescent="0.3">
      <c r="F55" s="49">
        <v>11</v>
      </c>
      <c r="G55" s="116"/>
      <c r="H55" s="117"/>
      <c r="I55" s="12" t="s">
        <v>30</v>
      </c>
      <c r="J55" s="17">
        <f t="shared" ref="J55:S64" si="22">IF(AND($F55&lt;=$C$6,J$19&gt;0),J$40,0)</f>
        <v>0</v>
      </c>
      <c r="K55" s="15">
        <f t="shared" si="22"/>
        <v>0</v>
      </c>
      <c r="L55" s="15">
        <f t="shared" si="22"/>
        <v>0</v>
      </c>
      <c r="M55" s="15">
        <f t="shared" si="22"/>
        <v>0</v>
      </c>
      <c r="N55" s="15">
        <f t="shared" si="22"/>
        <v>0</v>
      </c>
      <c r="O55" s="15">
        <f t="shared" si="22"/>
        <v>0</v>
      </c>
      <c r="P55" s="15">
        <f t="shared" si="22"/>
        <v>0</v>
      </c>
      <c r="Q55" s="15">
        <f t="shared" si="22"/>
        <v>0</v>
      </c>
      <c r="R55" s="15">
        <f t="shared" si="22"/>
        <v>0</v>
      </c>
      <c r="S55" s="15">
        <f t="shared" si="22"/>
        <v>0</v>
      </c>
      <c r="T55" s="15" t="e">
        <f>IF(AND($F55&lt;=$C$6,#REF!&gt;0),#REF!,0)</f>
        <v>#REF!</v>
      </c>
      <c r="U55" s="15" t="e">
        <f>IF(AND($F55&lt;=$C$6,#REF!&gt;0),#REF!,0)</f>
        <v>#REF!</v>
      </c>
      <c r="V55" s="15" t="e">
        <f>IF(AND($F55&lt;=$C$6,#REF!&gt;0),#REF!,0)</f>
        <v>#REF!</v>
      </c>
      <c r="W55" s="15" t="e">
        <f>IF(AND($F55&lt;=$C$6,#REF!&gt;0),#REF!,0)</f>
        <v>#REF!</v>
      </c>
      <c r="X55" s="15" t="e">
        <f>IF(AND($F55&lt;=$C$6,#REF!&gt;0),#REF!,0)</f>
        <v>#REF!</v>
      </c>
      <c r="Y55" s="15" t="e">
        <f>IF(AND($F55&lt;=$C$6,#REF!&gt;0),#REF!,0)</f>
        <v>#REF!</v>
      </c>
      <c r="Z55" s="15" t="e">
        <f>IF(AND($F55&lt;=$C$6,#REF!&gt;0),#REF!,0)</f>
        <v>#REF!</v>
      </c>
      <c r="AA55" s="15" t="e">
        <f>IF(AND($F55&lt;=$C$6,#REF!&gt;0),#REF!,0)</f>
        <v>#REF!</v>
      </c>
      <c r="AB55" s="15" t="e">
        <f>IF(AND($F55&lt;=$C$6,#REF!&gt;0),#REF!,0)</f>
        <v>#REF!</v>
      </c>
      <c r="AC55" s="15" t="e">
        <f>IF(AND($F55&lt;=$C$6,#REF!&gt;0),#REF!,0)</f>
        <v>#REF!</v>
      </c>
      <c r="AD55" s="15" t="e">
        <f>IF(AND($F55&lt;=$C$6,#REF!&gt;0),#REF!,0)</f>
        <v>#REF!</v>
      </c>
      <c r="AE55" s="15" t="e">
        <f>IF(AND($F55&lt;=$C$6,#REF!&gt;0),#REF!,0)</f>
        <v>#REF!</v>
      </c>
      <c r="AF55" s="15" t="e">
        <f>IF(AND($F55&lt;=$C$6,#REF!&gt;0),#REF!,0)</f>
        <v>#REF!</v>
      </c>
      <c r="AG55" s="15" t="e">
        <f>IF(AND($F55&lt;=$C$6,#REF!&gt;0),#REF!,0)</f>
        <v>#REF!</v>
      </c>
      <c r="AH55" s="15" t="e">
        <f>IF(AND($F55&lt;=$C$6,#REF!&gt;0),#REF!,0)</f>
        <v>#REF!</v>
      </c>
      <c r="AI55" s="15" t="e">
        <f>IF(AND($F55&lt;=$C$6,#REF!&gt;0),#REF!,0)</f>
        <v>#REF!</v>
      </c>
      <c r="AJ55" s="15" t="e">
        <f>IF(AND($F55&lt;=$C$6,#REF!&gt;0),#REF!,0)</f>
        <v>#REF!</v>
      </c>
      <c r="AK55" s="15" t="e">
        <f>IF(AND($F55&lt;=$C$6,#REF!&gt;0),#REF!,0)</f>
        <v>#REF!</v>
      </c>
      <c r="AL55" s="15" t="e">
        <f>IF(AND($F55&lt;=$C$6,#REF!&gt;0),#REF!,0)</f>
        <v>#REF!</v>
      </c>
      <c r="AM55" s="18" t="e">
        <f>IF(AND($F55&lt;=$C$6,#REF!&gt;0),#REF!,0)</f>
        <v>#REF!</v>
      </c>
    </row>
    <row r="56" spans="6:39" ht="15.6" hidden="1" x14ac:dyDescent="0.3">
      <c r="F56" s="49">
        <v>12</v>
      </c>
      <c r="G56" s="116"/>
      <c r="H56" s="117"/>
      <c r="I56" s="12" t="s">
        <v>31</v>
      </c>
      <c r="J56" s="17">
        <f t="shared" si="22"/>
        <v>0</v>
      </c>
      <c r="K56" s="15">
        <f t="shared" si="22"/>
        <v>0</v>
      </c>
      <c r="L56" s="15">
        <f t="shared" si="22"/>
        <v>0</v>
      </c>
      <c r="M56" s="15">
        <f t="shared" si="22"/>
        <v>0</v>
      </c>
      <c r="N56" s="15">
        <f t="shared" si="22"/>
        <v>0</v>
      </c>
      <c r="O56" s="15">
        <f t="shared" si="22"/>
        <v>0</v>
      </c>
      <c r="P56" s="15">
        <f t="shared" si="22"/>
        <v>0</v>
      </c>
      <c r="Q56" s="15">
        <f t="shared" si="22"/>
        <v>0</v>
      </c>
      <c r="R56" s="15">
        <f t="shared" si="22"/>
        <v>0</v>
      </c>
      <c r="S56" s="15">
        <f t="shared" si="22"/>
        <v>0</v>
      </c>
      <c r="T56" s="15" t="e">
        <f>IF(AND($F56&lt;=$C$6,#REF!&gt;0),#REF!,0)</f>
        <v>#REF!</v>
      </c>
      <c r="U56" s="15" t="e">
        <f>IF(AND($F56&lt;=$C$6,#REF!&gt;0),#REF!,0)</f>
        <v>#REF!</v>
      </c>
      <c r="V56" s="15" t="e">
        <f>IF(AND($F56&lt;=$C$6,#REF!&gt;0),#REF!,0)</f>
        <v>#REF!</v>
      </c>
      <c r="W56" s="15" t="e">
        <f>IF(AND($F56&lt;=$C$6,#REF!&gt;0),#REF!,0)</f>
        <v>#REF!</v>
      </c>
      <c r="X56" s="15" t="e">
        <f>IF(AND($F56&lt;=$C$6,#REF!&gt;0),#REF!,0)</f>
        <v>#REF!</v>
      </c>
      <c r="Y56" s="15" t="e">
        <f>IF(AND($F56&lt;=$C$6,#REF!&gt;0),#REF!,0)</f>
        <v>#REF!</v>
      </c>
      <c r="Z56" s="15" t="e">
        <f>IF(AND($F56&lt;=$C$6,#REF!&gt;0),#REF!,0)</f>
        <v>#REF!</v>
      </c>
      <c r="AA56" s="15" t="e">
        <f>IF(AND($F56&lt;=$C$6,#REF!&gt;0),#REF!,0)</f>
        <v>#REF!</v>
      </c>
      <c r="AB56" s="15" t="e">
        <f>IF(AND($F56&lt;=$C$6,#REF!&gt;0),#REF!,0)</f>
        <v>#REF!</v>
      </c>
      <c r="AC56" s="15" t="e">
        <f>IF(AND($F56&lt;=$C$6,#REF!&gt;0),#REF!,0)</f>
        <v>#REF!</v>
      </c>
      <c r="AD56" s="15" t="e">
        <f>IF(AND($F56&lt;=$C$6,#REF!&gt;0),#REF!,0)</f>
        <v>#REF!</v>
      </c>
      <c r="AE56" s="15" t="e">
        <f>IF(AND($F56&lt;=$C$6,#REF!&gt;0),#REF!,0)</f>
        <v>#REF!</v>
      </c>
      <c r="AF56" s="15" t="e">
        <f>IF(AND($F56&lt;=$C$6,#REF!&gt;0),#REF!,0)</f>
        <v>#REF!</v>
      </c>
      <c r="AG56" s="15" t="e">
        <f>IF(AND($F56&lt;=$C$6,#REF!&gt;0),#REF!,0)</f>
        <v>#REF!</v>
      </c>
      <c r="AH56" s="15" t="e">
        <f>IF(AND($F56&lt;=$C$6,#REF!&gt;0),#REF!,0)</f>
        <v>#REF!</v>
      </c>
      <c r="AI56" s="15" t="e">
        <f>IF(AND($F56&lt;=$C$6,#REF!&gt;0),#REF!,0)</f>
        <v>#REF!</v>
      </c>
      <c r="AJ56" s="15" t="e">
        <f>IF(AND($F56&lt;=$C$6,#REF!&gt;0),#REF!,0)</f>
        <v>#REF!</v>
      </c>
      <c r="AK56" s="15" t="e">
        <f>IF(AND($F56&lt;=$C$6,#REF!&gt;0),#REF!,0)</f>
        <v>#REF!</v>
      </c>
      <c r="AL56" s="15" t="e">
        <f>IF(AND($F56&lt;=$C$6,#REF!&gt;0),#REF!,0)</f>
        <v>#REF!</v>
      </c>
      <c r="AM56" s="18" t="e">
        <f>IF(AND($F56&lt;=$C$6,#REF!&gt;0),#REF!,0)</f>
        <v>#REF!</v>
      </c>
    </row>
    <row r="57" spans="6:39" ht="15.6" hidden="1" x14ac:dyDescent="0.3">
      <c r="F57" s="49">
        <v>13</v>
      </c>
      <c r="G57" s="116"/>
      <c r="H57" s="117"/>
      <c r="I57" s="12" t="s">
        <v>32</v>
      </c>
      <c r="J57" s="17">
        <f t="shared" si="22"/>
        <v>0</v>
      </c>
      <c r="K57" s="15">
        <f t="shared" si="22"/>
        <v>0</v>
      </c>
      <c r="L57" s="15">
        <f t="shared" si="22"/>
        <v>0</v>
      </c>
      <c r="M57" s="15">
        <f t="shared" si="22"/>
        <v>0</v>
      </c>
      <c r="N57" s="15">
        <f t="shared" si="22"/>
        <v>0</v>
      </c>
      <c r="O57" s="15">
        <f t="shared" si="22"/>
        <v>0</v>
      </c>
      <c r="P57" s="15">
        <f t="shared" si="22"/>
        <v>0</v>
      </c>
      <c r="Q57" s="15">
        <f t="shared" si="22"/>
        <v>0</v>
      </c>
      <c r="R57" s="15">
        <f t="shared" si="22"/>
        <v>0</v>
      </c>
      <c r="S57" s="15">
        <f t="shared" si="22"/>
        <v>0</v>
      </c>
      <c r="T57" s="15" t="e">
        <f>IF(AND($F57&lt;=$C$6,#REF!&gt;0),#REF!,0)</f>
        <v>#REF!</v>
      </c>
      <c r="U57" s="15" t="e">
        <f>IF(AND($F57&lt;=$C$6,#REF!&gt;0),#REF!,0)</f>
        <v>#REF!</v>
      </c>
      <c r="V57" s="15" t="e">
        <f>IF(AND($F57&lt;=$C$6,#REF!&gt;0),#REF!,0)</f>
        <v>#REF!</v>
      </c>
      <c r="W57" s="15" t="e">
        <f>IF(AND($F57&lt;=$C$6,#REF!&gt;0),#REF!,0)</f>
        <v>#REF!</v>
      </c>
      <c r="X57" s="15" t="e">
        <f>IF(AND($F57&lt;=$C$6,#REF!&gt;0),#REF!,0)</f>
        <v>#REF!</v>
      </c>
      <c r="Y57" s="15" t="e">
        <f>IF(AND($F57&lt;=$C$6,#REF!&gt;0),#REF!,0)</f>
        <v>#REF!</v>
      </c>
      <c r="Z57" s="15" t="e">
        <f>IF(AND($F57&lt;=$C$6,#REF!&gt;0),#REF!,0)</f>
        <v>#REF!</v>
      </c>
      <c r="AA57" s="15" t="e">
        <f>IF(AND($F57&lt;=$C$6,#REF!&gt;0),#REF!,0)</f>
        <v>#REF!</v>
      </c>
      <c r="AB57" s="15" t="e">
        <f>IF(AND($F57&lt;=$C$6,#REF!&gt;0),#REF!,0)</f>
        <v>#REF!</v>
      </c>
      <c r="AC57" s="15" t="e">
        <f>IF(AND($F57&lt;=$C$6,#REF!&gt;0),#REF!,0)</f>
        <v>#REF!</v>
      </c>
      <c r="AD57" s="15" t="e">
        <f>IF(AND($F57&lt;=$C$6,#REF!&gt;0),#REF!,0)</f>
        <v>#REF!</v>
      </c>
      <c r="AE57" s="15" t="e">
        <f>IF(AND($F57&lt;=$C$6,#REF!&gt;0),#REF!,0)</f>
        <v>#REF!</v>
      </c>
      <c r="AF57" s="15" t="e">
        <f>IF(AND($F57&lt;=$C$6,#REF!&gt;0),#REF!,0)</f>
        <v>#REF!</v>
      </c>
      <c r="AG57" s="15" t="e">
        <f>IF(AND($F57&lt;=$C$6,#REF!&gt;0),#REF!,0)</f>
        <v>#REF!</v>
      </c>
      <c r="AH57" s="15" t="e">
        <f>IF(AND($F57&lt;=$C$6,#REF!&gt;0),#REF!,0)</f>
        <v>#REF!</v>
      </c>
      <c r="AI57" s="15" t="e">
        <f>IF(AND($F57&lt;=$C$6,#REF!&gt;0),#REF!,0)</f>
        <v>#REF!</v>
      </c>
      <c r="AJ57" s="15" t="e">
        <f>IF(AND($F57&lt;=$C$6,#REF!&gt;0),#REF!,0)</f>
        <v>#REF!</v>
      </c>
      <c r="AK57" s="15" t="e">
        <f>IF(AND($F57&lt;=$C$6,#REF!&gt;0),#REF!,0)</f>
        <v>#REF!</v>
      </c>
      <c r="AL57" s="15" t="e">
        <f>IF(AND($F57&lt;=$C$6,#REF!&gt;0),#REF!,0)</f>
        <v>#REF!</v>
      </c>
      <c r="AM57" s="18" t="e">
        <f>IF(AND($F57&lt;=$C$6,#REF!&gt;0),#REF!,0)</f>
        <v>#REF!</v>
      </c>
    </row>
    <row r="58" spans="6:39" ht="15.6" hidden="1" x14ac:dyDescent="0.3">
      <c r="F58" s="49">
        <v>14</v>
      </c>
      <c r="G58" s="116"/>
      <c r="H58" s="117"/>
      <c r="I58" s="12" t="s">
        <v>33</v>
      </c>
      <c r="J58" s="17">
        <f t="shared" si="22"/>
        <v>0</v>
      </c>
      <c r="K58" s="15">
        <f t="shared" si="22"/>
        <v>0</v>
      </c>
      <c r="L58" s="15">
        <f t="shared" si="22"/>
        <v>0</v>
      </c>
      <c r="M58" s="15">
        <f t="shared" si="22"/>
        <v>0</v>
      </c>
      <c r="N58" s="15">
        <f t="shared" si="22"/>
        <v>0</v>
      </c>
      <c r="O58" s="15">
        <f t="shared" si="22"/>
        <v>0</v>
      </c>
      <c r="P58" s="15">
        <f t="shared" si="22"/>
        <v>0</v>
      </c>
      <c r="Q58" s="15">
        <f t="shared" si="22"/>
        <v>0</v>
      </c>
      <c r="R58" s="15">
        <f t="shared" si="22"/>
        <v>0</v>
      </c>
      <c r="S58" s="15">
        <f t="shared" si="22"/>
        <v>0</v>
      </c>
      <c r="T58" s="15" t="e">
        <f>IF(AND($F58&lt;=$C$6,#REF!&gt;0),#REF!,0)</f>
        <v>#REF!</v>
      </c>
      <c r="U58" s="15" t="e">
        <f>IF(AND($F58&lt;=$C$6,#REF!&gt;0),#REF!,0)</f>
        <v>#REF!</v>
      </c>
      <c r="V58" s="15" t="e">
        <f>IF(AND($F58&lt;=$C$6,#REF!&gt;0),#REF!,0)</f>
        <v>#REF!</v>
      </c>
      <c r="W58" s="15" t="e">
        <f>IF(AND($F58&lt;=$C$6,#REF!&gt;0),#REF!,0)</f>
        <v>#REF!</v>
      </c>
      <c r="X58" s="15" t="e">
        <f>IF(AND($F58&lt;=$C$6,#REF!&gt;0),#REF!,0)</f>
        <v>#REF!</v>
      </c>
      <c r="Y58" s="15" t="e">
        <f>IF(AND($F58&lt;=$C$6,#REF!&gt;0),#REF!,0)</f>
        <v>#REF!</v>
      </c>
      <c r="Z58" s="15" t="e">
        <f>IF(AND($F58&lt;=$C$6,#REF!&gt;0),#REF!,0)</f>
        <v>#REF!</v>
      </c>
      <c r="AA58" s="15" t="e">
        <f>IF(AND($F58&lt;=$C$6,#REF!&gt;0),#REF!,0)</f>
        <v>#REF!</v>
      </c>
      <c r="AB58" s="15" t="e">
        <f>IF(AND($F58&lt;=$C$6,#REF!&gt;0),#REF!,0)</f>
        <v>#REF!</v>
      </c>
      <c r="AC58" s="15" t="e">
        <f>IF(AND($F58&lt;=$C$6,#REF!&gt;0),#REF!,0)</f>
        <v>#REF!</v>
      </c>
      <c r="AD58" s="15" t="e">
        <f>IF(AND($F58&lt;=$C$6,#REF!&gt;0),#REF!,0)</f>
        <v>#REF!</v>
      </c>
      <c r="AE58" s="15" t="e">
        <f>IF(AND($F58&lt;=$C$6,#REF!&gt;0),#REF!,0)</f>
        <v>#REF!</v>
      </c>
      <c r="AF58" s="15" t="e">
        <f>IF(AND($F58&lt;=$C$6,#REF!&gt;0),#REF!,0)</f>
        <v>#REF!</v>
      </c>
      <c r="AG58" s="15" t="e">
        <f>IF(AND($F58&lt;=$C$6,#REF!&gt;0),#REF!,0)</f>
        <v>#REF!</v>
      </c>
      <c r="AH58" s="15" t="e">
        <f>IF(AND($F58&lt;=$C$6,#REF!&gt;0),#REF!,0)</f>
        <v>#REF!</v>
      </c>
      <c r="AI58" s="15" t="e">
        <f>IF(AND($F58&lt;=$C$6,#REF!&gt;0),#REF!,0)</f>
        <v>#REF!</v>
      </c>
      <c r="AJ58" s="15" t="e">
        <f>IF(AND($F58&lt;=$C$6,#REF!&gt;0),#REF!,0)</f>
        <v>#REF!</v>
      </c>
      <c r="AK58" s="15" t="e">
        <f>IF(AND($F58&lt;=$C$6,#REF!&gt;0),#REF!,0)</f>
        <v>#REF!</v>
      </c>
      <c r="AL58" s="15" t="e">
        <f>IF(AND($F58&lt;=$C$6,#REF!&gt;0),#REF!,0)</f>
        <v>#REF!</v>
      </c>
      <c r="AM58" s="18" t="e">
        <f>IF(AND($F58&lt;=$C$6,#REF!&gt;0),#REF!,0)</f>
        <v>#REF!</v>
      </c>
    </row>
    <row r="59" spans="6:39" ht="15.6" hidden="1" x14ac:dyDescent="0.3">
      <c r="F59" s="49">
        <v>15</v>
      </c>
      <c r="G59" s="116"/>
      <c r="H59" s="117"/>
      <c r="I59" s="12" t="s">
        <v>34</v>
      </c>
      <c r="J59" s="17">
        <f t="shared" si="22"/>
        <v>0</v>
      </c>
      <c r="K59" s="15">
        <f t="shared" si="22"/>
        <v>0</v>
      </c>
      <c r="L59" s="15">
        <f t="shared" si="22"/>
        <v>0</v>
      </c>
      <c r="M59" s="15">
        <f t="shared" si="22"/>
        <v>0</v>
      </c>
      <c r="N59" s="15">
        <f t="shared" si="22"/>
        <v>0</v>
      </c>
      <c r="O59" s="15">
        <f t="shared" si="22"/>
        <v>0</v>
      </c>
      <c r="P59" s="15">
        <f t="shared" si="22"/>
        <v>0</v>
      </c>
      <c r="Q59" s="15">
        <f t="shared" si="22"/>
        <v>0</v>
      </c>
      <c r="R59" s="15">
        <f t="shared" si="22"/>
        <v>0</v>
      </c>
      <c r="S59" s="15">
        <f t="shared" si="22"/>
        <v>0</v>
      </c>
      <c r="T59" s="15" t="e">
        <f>IF(AND($F59&lt;=$C$6,#REF!&gt;0),#REF!,0)</f>
        <v>#REF!</v>
      </c>
      <c r="U59" s="15" t="e">
        <f>IF(AND($F59&lt;=$C$6,#REF!&gt;0),#REF!,0)</f>
        <v>#REF!</v>
      </c>
      <c r="V59" s="15" t="e">
        <f>IF(AND($F59&lt;=$C$6,#REF!&gt;0),#REF!,0)</f>
        <v>#REF!</v>
      </c>
      <c r="W59" s="15" t="e">
        <f>IF(AND($F59&lt;=$C$6,#REF!&gt;0),#REF!,0)</f>
        <v>#REF!</v>
      </c>
      <c r="X59" s="15" t="e">
        <f>IF(AND($F59&lt;=$C$6,#REF!&gt;0),#REF!,0)</f>
        <v>#REF!</v>
      </c>
      <c r="Y59" s="15" t="e">
        <f>IF(AND($F59&lt;=$C$6,#REF!&gt;0),#REF!,0)</f>
        <v>#REF!</v>
      </c>
      <c r="Z59" s="15" t="e">
        <f>IF(AND($F59&lt;=$C$6,#REF!&gt;0),#REF!,0)</f>
        <v>#REF!</v>
      </c>
      <c r="AA59" s="15" t="e">
        <f>IF(AND($F59&lt;=$C$6,#REF!&gt;0),#REF!,0)</f>
        <v>#REF!</v>
      </c>
      <c r="AB59" s="15" t="e">
        <f>IF(AND($F59&lt;=$C$6,#REF!&gt;0),#REF!,0)</f>
        <v>#REF!</v>
      </c>
      <c r="AC59" s="15" t="e">
        <f>IF(AND($F59&lt;=$C$6,#REF!&gt;0),#REF!,0)</f>
        <v>#REF!</v>
      </c>
      <c r="AD59" s="15" t="e">
        <f>IF(AND($F59&lt;=$C$6,#REF!&gt;0),#REF!,0)</f>
        <v>#REF!</v>
      </c>
      <c r="AE59" s="15" t="e">
        <f>IF(AND($F59&lt;=$C$6,#REF!&gt;0),#REF!,0)</f>
        <v>#REF!</v>
      </c>
      <c r="AF59" s="15" t="e">
        <f>IF(AND($F59&lt;=$C$6,#REF!&gt;0),#REF!,0)</f>
        <v>#REF!</v>
      </c>
      <c r="AG59" s="15" t="e">
        <f>IF(AND($F59&lt;=$C$6,#REF!&gt;0),#REF!,0)</f>
        <v>#REF!</v>
      </c>
      <c r="AH59" s="15" t="e">
        <f>IF(AND($F59&lt;=$C$6,#REF!&gt;0),#REF!,0)</f>
        <v>#REF!</v>
      </c>
      <c r="AI59" s="15" t="e">
        <f>IF(AND($F59&lt;=$C$6,#REF!&gt;0),#REF!,0)</f>
        <v>#REF!</v>
      </c>
      <c r="AJ59" s="15" t="e">
        <f>IF(AND($F59&lt;=$C$6,#REF!&gt;0),#REF!,0)</f>
        <v>#REF!</v>
      </c>
      <c r="AK59" s="15" t="e">
        <f>IF(AND($F59&lt;=$C$6,#REF!&gt;0),#REF!,0)</f>
        <v>#REF!</v>
      </c>
      <c r="AL59" s="15" t="e">
        <f>IF(AND($F59&lt;=$C$6,#REF!&gt;0),#REF!,0)</f>
        <v>#REF!</v>
      </c>
      <c r="AM59" s="18" t="e">
        <f>IF(AND($F59&lt;=$C$6,#REF!&gt;0),#REF!,0)</f>
        <v>#REF!</v>
      </c>
    </row>
    <row r="60" spans="6:39" ht="15.6" hidden="1" x14ac:dyDescent="0.3">
      <c r="F60" s="49">
        <v>16</v>
      </c>
      <c r="G60" s="116"/>
      <c r="H60" s="117"/>
      <c r="I60" s="12" t="s">
        <v>35</v>
      </c>
      <c r="J60" s="17">
        <f t="shared" si="22"/>
        <v>0</v>
      </c>
      <c r="K60" s="15">
        <f t="shared" si="22"/>
        <v>0</v>
      </c>
      <c r="L60" s="15">
        <f t="shared" si="22"/>
        <v>0</v>
      </c>
      <c r="M60" s="15">
        <f t="shared" si="22"/>
        <v>0</v>
      </c>
      <c r="N60" s="15">
        <f t="shared" si="22"/>
        <v>0</v>
      </c>
      <c r="O60" s="15">
        <f t="shared" si="22"/>
        <v>0</v>
      </c>
      <c r="P60" s="15">
        <f t="shared" si="22"/>
        <v>0</v>
      </c>
      <c r="Q60" s="15">
        <f t="shared" si="22"/>
        <v>0</v>
      </c>
      <c r="R60" s="15">
        <f t="shared" si="22"/>
        <v>0</v>
      </c>
      <c r="S60" s="15">
        <f t="shared" si="22"/>
        <v>0</v>
      </c>
      <c r="T60" s="15" t="e">
        <f>IF(AND($F60&lt;=$C$6,#REF!&gt;0),#REF!,0)</f>
        <v>#REF!</v>
      </c>
      <c r="U60" s="15" t="e">
        <f>IF(AND($F60&lt;=$C$6,#REF!&gt;0),#REF!,0)</f>
        <v>#REF!</v>
      </c>
      <c r="V60" s="15" t="e">
        <f>IF(AND($F60&lt;=$C$6,#REF!&gt;0),#REF!,0)</f>
        <v>#REF!</v>
      </c>
      <c r="W60" s="15" t="e">
        <f>IF(AND($F60&lt;=$C$6,#REF!&gt;0),#REF!,0)</f>
        <v>#REF!</v>
      </c>
      <c r="X60" s="15" t="e">
        <f>IF(AND($F60&lt;=$C$6,#REF!&gt;0),#REF!,0)</f>
        <v>#REF!</v>
      </c>
      <c r="Y60" s="15" t="e">
        <f>IF(AND($F60&lt;=$C$6,#REF!&gt;0),#REF!,0)</f>
        <v>#REF!</v>
      </c>
      <c r="Z60" s="15" t="e">
        <f>IF(AND($F60&lt;=$C$6,#REF!&gt;0),#REF!,0)</f>
        <v>#REF!</v>
      </c>
      <c r="AA60" s="15" t="e">
        <f>IF(AND($F60&lt;=$C$6,#REF!&gt;0),#REF!,0)</f>
        <v>#REF!</v>
      </c>
      <c r="AB60" s="15" t="e">
        <f>IF(AND($F60&lt;=$C$6,#REF!&gt;0),#REF!,0)</f>
        <v>#REF!</v>
      </c>
      <c r="AC60" s="15" t="e">
        <f>IF(AND($F60&lt;=$C$6,#REF!&gt;0),#REF!,0)</f>
        <v>#REF!</v>
      </c>
      <c r="AD60" s="15" t="e">
        <f>IF(AND($F60&lt;=$C$6,#REF!&gt;0),#REF!,0)</f>
        <v>#REF!</v>
      </c>
      <c r="AE60" s="15" t="e">
        <f>IF(AND($F60&lt;=$C$6,#REF!&gt;0),#REF!,0)</f>
        <v>#REF!</v>
      </c>
      <c r="AF60" s="15" t="e">
        <f>IF(AND($F60&lt;=$C$6,#REF!&gt;0),#REF!,0)</f>
        <v>#REF!</v>
      </c>
      <c r="AG60" s="15" t="e">
        <f>IF(AND($F60&lt;=$C$6,#REF!&gt;0),#REF!,0)</f>
        <v>#REF!</v>
      </c>
      <c r="AH60" s="15" t="e">
        <f>IF(AND($F60&lt;=$C$6,#REF!&gt;0),#REF!,0)</f>
        <v>#REF!</v>
      </c>
      <c r="AI60" s="15" t="e">
        <f>IF(AND($F60&lt;=$C$6,#REF!&gt;0),#REF!,0)</f>
        <v>#REF!</v>
      </c>
      <c r="AJ60" s="15" t="e">
        <f>IF(AND($F60&lt;=$C$6,#REF!&gt;0),#REF!,0)</f>
        <v>#REF!</v>
      </c>
      <c r="AK60" s="15" t="e">
        <f>IF(AND($F60&lt;=$C$6,#REF!&gt;0),#REF!,0)</f>
        <v>#REF!</v>
      </c>
      <c r="AL60" s="15" t="e">
        <f>IF(AND($F60&lt;=$C$6,#REF!&gt;0),#REF!,0)</f>
        <v>#REF!</v>
      </c>
      <c r="AM60" s="18" t="e">
        <f>IF(AND($F60&lt;=$C$6,#REF!&gt;0),#REF!,0)</f>
        <v>#REF!</v>
      </c>
    </row>
    <row r="61" spans="6:39" ht="15.6" hidden="1" x14ac:dyDescent="0.3">
      <c r="F61" s="49">
        <v>17</v>
      </c>
      <c r="G61" s="116"/>
      <c r="H61" s="117"/>
      <c r="I61" s="12" t="s">
        <v>36</v>
      </c>
      <c r="J61" s="17">
        <f t="shared" si="22"/>
        <v>0</v>
      </c>
      <c r="K61" s="15">
        <f t="shared" si="22"/>
        <v>0</v>
      </c>
      <c r="L61" s="15">
        <f t="shared" si="22"/>
        <v>0</v>
      </c>
      <c r="M61" s="15">
        <f t="shared" si="22"/>
        <v>0</v>
      </c>
      <c r="N61" s="15">
        <f t="shared" si="22"/>
        <v>0</v>
      </c>
      <c r="O61" s="15">
        <f t="shared" si="22"/>
        <v>0</v>
      </c>
      <c r="P61" s="15">
        <f t="shared" si="22"/>
        <v>0</v>
      </c>
      <c r="Q61" s="15">
        <f t="shared" si="22"/>
        <v>0</v>
      </c>
      <c r="R61" s="15">
        <f t="shared" si="22"/>
        <v>0</v>
      </c>
      <c r="S61" s="15">
        <f t="shared" si="22"/>
        <v>0</v>
      </c>
      <c r="T61" s="15" t="e">
        <f>IF(AND($F61&lt;=$C$6,#REF!&gt;0),#REF!,0)</f>
        <v>#REF!</v>
      </c>
      <c r="U61" s="15" t="e">
        <f>IF(AND($F61&lt;=$C$6,#REF!&gt;0),#REF!,0)</f>
        <v>#REF!</v>
      </c>
      <c r="V61" s="15" t="e">
        <f>IF(AND($F61&lt;=$C$6,#REF!&gt;0),#REF!,0)</f>
        <v>#REF!</v>
      </c>
      <c r="W61" s="15" t="e">
        <f>IF(AND($F61&lt;=$C$6,#REF!&gt;0),#REF!,0)</f>
        <v>#REF!</v>
      </c>
      <c r="X61" s="15" t="e">
        <f>IF(AND($F61&lt;=$C$6,#REF!&gt;0),#REF!,0)</f>
        <v>#REF!</v>
      </c>
      <c r="Y61" s="15" t="e">
        <f>IF(AND($F61&lt;=$C$6,#REF!&gt;0),#REF!,0)</f>
        <v>#REF!</v>
      </c>
      <c r="Z61" s="15" t="e">
        <f>IF(AND($F61&lt;=$C$6,#REF!&gt;0),#REF!,0)</f>
        <v>#REF!</v>
      </c>
      <c r="AA61" s="15" t="e">
        <f>IF(AND($F61&lt;=$C$6,#REF!&gt;0),#REF!,0)</f>
        <v>#REF!</v>
      </c>
      <c r="AB61" s="15" t="e">
        <f>IF(AND($F61&lt;=$C$6,#REF!&gt;0),#REF!,0)</f>
        <v>#REF!</v>
      </c>
      <c r="AC61" s="15" t="e">
        <f>IF(AND($F61&lt;=$C$6,#REF!&gt;0),#REF!,0)</f>
        <v>#REF!</v>
      </c>
      <c r="AD61" s="15" t="e">
        <f>IF(AND($F61&lt;=$C$6,#REF!&gt;0),#REF!,0)</f>
        <v>#REF!</v>
      </c>
      <c r="AE61" s="15" t="e">
        <f>IF(AND($F61&lt;=$C$6,#REF!&gt;0),#REF!,0)</f>
        <v>#REF!</v>
      </c>
      <c r="AF61" s="15" t="e">
        <f>IF(AND($F61&lt;=$C$6,#REF!&gt;0),#REF!,0)</f>
        <v>#REF!</v>
      </c>
      <c r="AG61" s="15" t="e">
        <f>IF(AND($F61&lt;=$C$6,#REF!&gt;0),#REF!,0)</f>
        <v>#REF!</v>
      </c>
      <c r="AH61" s="15" t="e">
        <f>IF(AND($F61&lt;=$C$6,#REF!&gt;0),#REF!,0)</f>
        <v>#REF!</v>
      </c>
      <c r="AI61" s="15" t="e">
        <f>IF(AND($F61&lt;=$C$6,#REF!&gt;0),#REF!,0)</f>
        <v>#REF!</v>
      </c>
      <c r="AJ61" s="15" t="e">
        <f>IF(AND($F61&lt;=$C$6,#REF!&gt;0),#REF!,0)</f>
        <v>#REF!</v>
      </c>
      <c r="AK61" s="15" t="e">
        <f>IF(AND($F61&lt;=$C$6,#REF!&gt;0),#REF!,0)</f>
        <v>#REF!</v>
      </c>
      <c r="AL61" s="15" t="e">
        <f>IF(AND($F61&lt;=$C$6,#REF!&gt;0),#REF!,0)</f>
        <v>#REF!</v>
      </c>
      <c r="AM61" s="18" t="e">
        <f>IF(AND($F61&lt;=$C$6,#REF!&gt;0),#REF!,0)</f>
        <v>#REF!</v>
      </c>
    </row>
    <row r="62" spans="6:39" ht="15.6" hidden="1" x14ac:dyDescent="0.3">
      <c r="F62" s="49">
        <v>18</v>
      </c>
      <c r="G62" s="116"/>
      <c r="H62" s="117"/>
      <c r="I62" s="12" t="s">
        <v>37</v>
      </c>
      <c r="J62" s="17">
        <f t="shared" si="22"/>
        <v>0</v>
      </c>
      <c r="K62" s="15">
        <f t="shared" si="22"/>
        <v>0</v>
      </c>
      <c r="L62" s="15">
        <f t="shared" si="22"/>
        <v>0</v>
      </c>
      <c r="M62" s="15">
        <f t="shared" si="22"/>
        <v>0</v>
      </c>
      <c r="N62" s="15">
        <f t="shared" si="22"/>
        <v>0</v>
      </c>
      <c r="O62" s="15">
        <f t="shared" si="22"/>
        <v>0</v>
      </c>
      <c r="P62" s="15">
        <f t="shared" si="22"/>
        <v>0</v>
      </c>
      <c r="Q62" s="15">
        <f t="shared" si="22"/>
        <v>0</v>
      </c>
      <c r="R62" s="15">
        <f t="shared" si="22"/>
        <v>0</v>
      </c>
      <c r="S62" s="15">
        <f t="shared" si="22"/>
        <v>0</v>
      </c>
      <c r="T62" s="15" t="e">
        <f>IF(AND($F62&lt;=$C$6,#REF!&gt;0),#REF!,0)</f>
        <v>#REF!</v>
      </c>
      <c r="U62" s="15" t="e">
        <f>IF(AND($F62&lt;=$C$6,#REF!&gt;0),#REF!,0)</f>
        <v>#REF!</v>
      </c>
      <c r="V62" s="15" t="e">
        <f>IF(AND($F62&lt;=$C$6,#REF!&gt;0),#REF!,0)</f>
        <v>#REF!</v>
      </c>
      <c r="W62" s="15" t="e">
        <f>IF(AND($F62&lt;=$C$6,#REF!&gt;0),#REF!,0)</f>
        <v>#REF!</v>
      </c>
      <c r="X62" s="15" t="e">
        <f>IF(AND($F62&lt;=$C$6,#REF!&gt;0),#REF!,0)</f>
        <v>#REF!</v>
      </c>
      <c r="Y62" s="15" t="e">
        <f>IF(AND($F62&lt;=$C$6,#REF!&gt;0),#REF!,0)</f>
        <v>#REF!</v>
      </c>
      <c r="Z62" s="15" t="e">
        <f>IF(AND($F62&lt;=$C$6,#REF!&gt;0),#REF!,0)</f>
        <v>#REF!</v>
      </c>
      <c r="AA62" s="15" t="e">
        <f>IF(AND($F62&lt;=$C$6,#REF!&gt;0),#REF!,0)</f>
        <v>#REF!</v>
      </c>
      <c r="AB62" s="15" t="e">
        <f>IF(AND($F62&lt;=$C$6,#REF!&gt;0),#REF!,0)</f>
        <v>#REF!</v>
      </c>
      <c r="AC62" s="15" t="e">
        <f>IF(AND($F62&lt;=$C$6,#REF!&gt;0),#REF!,0)</f>
        <v>#REF!</v>
      </c>
      <c r="AD62" s="15" t="e">
        <f>IF(AND($F62&lt;=$C$6,#REF!&gt;0),#REF!,0)</f>
        <v>#REF!</v>
      </c>
      <c r="AE62" s="15" t="e">
        <f>IF(AND($F62&lt;=$C$6,#REF!&gt;0),#REF!,0)</f>
        <v>#REF!</v>
      </c>
      <c r="AF62" s="15" t="e">
        <f>IF(AND($F62&lt;=$C$6,#REF!&gt;0),#REF!,0)</f>
        <v>#REF!</v>
      </c>
      <c r="AG62" s="15" t="e">
        <f>IF(AND($F62&lt;=$C$6,#REF!&gt;0),#REF!,0)</f>
        <v>#REF!</v>
      </c>
      <c r="AH62" s="15" t="e">
        <f>IF(AND($F62&lt;=$C$6,#REF!&gt;0),#REF!,0)</f>
        <v>#REF!</v>
      </c>
      <c r="AI62" s="15" t="e">
        <f>IF(AND($F62&lt;=$C$6,#REF!&gt;0),#REF!,0)</f>
        <v>#REF!</v>
      </c>
      <c r="AJ62" s="15" t="e">
        <f>IF(AND($F62&lt;=$C$6,#REF!&gt;0),#REF!,0)</f>
        <v>#REF!</v>
      </c>
      <c r="AK62" s="15" t="e">
        <f>IF(AND($F62&lt;=$C$6,#REF!&gt;0),#REF!,0)</f>
        <v>#REF!</v>
      </c>
      <c r="AL62" s="15" t="e">
        <f>IF(AND($F62&lt;=$C$6,#REF!&gt;0),#REF!,0)</f>
        <v>#REF!</v>
      </c>
      <c r="AM62" s="18" t="e">
        <f>IF(AND($F62&lt;=$C$6,#REF!&gt;0),#REF!,0)</f>
        <v>#REF!</v>
      </c>
    </row>
    <row r="63" spans="6:39" ht="15.6" hidden="1" x14ac:dyDescent="0.3">
      <c r="F63" s="49">
        <v>19</v>
      </c>
      <c r="G63" s="116"/>
      <c r="H63" s="117"/>
      <c r="I63" s="12" t="s">
        <v>38</v>
      </c>
      <c r="J63" s="17">
        <f t="shared" si="22"/>
        <v>0</v>
      </c>
      <c r="K63" s="15">
        <f t="shared" si="22"/>
        <v>0</v>
      </c>
      <c r="L63" s="15">
        <f t="shared" si="22"/>
        <v>0</v>
      </c>
      <c r="M63" s="15">
        <f t="shared" si="22"/>
        <v>0</v>
      </c>
      <c r="N63" s="15">
        <f t="shared" si="22"/>
        <v>0</v>
      </c>
      <c r="O63" s="15">
        <f t="shared" si="22"/>
        <v>0</v>
      </c>
      <c r="P63" s="15">
        <f t="shared" si="22"/>
        <v>0</v>
      </c>
      <c r="Q63" s="15">
        <f t="shared" si="22"/>
        <v>0</v>
      </c>
      <c r="R63" s="15">
        <f t="shared" si="22"/>
        <v>0</v>
      </c>
      <c r="S63" s="15">
        <f t="shared" si="22"/>
        <v>0</v>
      </c>
      <c r="T63" s="15" t="e">
        <f>IF(AND($F63&lt;=$C$6,#REF!&gt;0),#REF!,0)</f>
        <v>#REF!</v>
      </c>
      <c r="U63" s="15" t="e">
        <f>IF(AND($F63&lt;=$C$6,#REF!&gt;0),#REF!,0)</f>
        <v>#REF!</v>
      </c>
      <c r="V63" s="15" t="e">
        <f>IF(AND($F63&lt;=$C$6,#REF!&gt;0),#REF!,0)</f>
        <v>#REF!</v>
      </c>
      <c r="W63" s="15" t="e">
        <f>IF(AND($F63&lt;=$C$6,#REF!&gt;0),#REF!,0)</f>
        <v>#REF!</v>
      </c>
      <c r="X63" s="15" t="e">
        <f>IF(AND($F63&lt;=$C$6,#REF!&gt;0),#REF!,0)</f>
        <v>#REF!</v>
      </c>
      <c r="Y63" s="15" t="e">
        <f>IF(AND($F63&lt;=$C$6,#REF!&gt;0),#REF!,0)</f>
        <v>#REF!</v>
      </c>
      <c r="Z63" s="15" t="e">
        <f>IF(AND($F63&lt;=$C$6,#REF!&gt;0),#REF!,0)</f>
        <v>#REF!</v>
      </c>
      <c r="AA63" s="15" t="e">
        <f>IF(AND($F63&lt;=$C$6,#REF!&gt;0),#REF!,0)</f>
        <v>#REF!</v>
      </c>
      <c r="AB63" s="15" t="e">
        <f>IF(AND($F63&lt;=$C$6,#REF!&gt;0),#REF!,0)</f>
        <v>#REF!</v>
      </c>
      <c r="AC63" s="15" t="e">
        <f>IF(AND($F63&lt;=$C$6,#REF!&gt;0),#REF!,0)</f>
        <v>#REF!</v>
      </c>
      <c r="AD63" s="15" t="e">
        <f>IF(AND($F63&lt;=$C$6,#REF!&gt;0),#REF!,0)</f>
        <v>#REF!</v>
      </c>
      <c r="AE63" s="15" t="e">
        <f>IF(AND($F63&lt;=$C$6,#REF!&gt;0),#REF!,0)</f>
        <v>#REF!</v>
      </c>
      <c r="AF63" s="15" t="e">
        <f>IF(AND($F63&lt;=$C$6,#REF!&gt;0),#REF!,0)</f>
        <v>#REF!</v>
      </c>
      <c r="AG63" s="15" t="e">
        <f>IF(AND($F63&lt;=$C$6,#REF!&gt;0),#REF!,0)</f>
        <v>#REF!</v>
      </c>
      <c r="AH63" s="15" t="e">
        <f>IF(AND($F63&lt;=$C$6,#REF!&gt;0),#REF!,0)</f>
        <v>#REF!</v>
      </c>
      <c r="AI63" s="15" t="e">
        <f>IF(AND($F63&lt;=$C$6,#REF!&gt;0),#REF!,0)</f>
        <v>#REF!</v>
      </c>
      <c r="AJ63" s="15" t="e">
        <f>IF(AND($F63&lt;=$C$6,#REF!&gt;0),#REF!,0)</f>
        <v>#REF!</v>
      </c>
      <c r="AK63" s="15" t="e">
        <f>IF(AND($F63&lt;=$C$6,#REF!&gt;0),#REF!,0)</f>
        <v>#REF!</v>
      </c>
      <c r="AL63" s="15" t="e">
        <f>IF(AND($F63&lt;=$C$6,#REF!&gt;0),#REF!,0)</f>
        <v>#REF!</v>
      </c>
      <c r="AM63" s="18" t="e">
        <f>IF(AND($F63&lt;=$C$6,#REF!&gt;0),#REF!,0)</f>
        <v>#REF!</v>
      </c>
    </row>
    <row r="64" spans="6:39" ht="15.6" hidden="1" x14ac:dyDescent="0.3">
      <c r="F64" s="49">
        <v>20</v>
      </c>
      <c r="G64" s="116"/>
      <c r="H64" s="117"/>
      <c r="I64" s="12" t="s">
        <v>39</v>
      </c>
      <c r="J64" s="17">
        <f t="shared" si="22"/>
        <v>0</v>
      </c>
      <c r="K64" s="15">
        <f t="shared" si="22"/>
        <v>0</v>
      </c>
      <c r="L64" s="15">
        <f t="shared" si="22"/>
        <v>0</v>
      </c>
      <c r="M64" s="15">
        <f t="shared" si="22"/>
        <v>0</v>
      </c>
      <c r="N64" s="15">
        <f t="shared" si="22"/>
        <v>0</v>
      </c>
      <c r="O64" s="15">
        <f t="shared" si="22"/>
        <v>0</v>
      </c>
      <c r="P64" s="15">
        <f t="shared" si="22"/>
        <v>0</v>
      </c>
      <c r="Q64" s="15">
        <f t="shared" si="22"/>
        <v>0</v>
      </c>
      <c r="R64" s="15">
        <f t="shared" si="22"/>
        <v>0</v>
      </c>
      <c r="S64" s="15">
        <f t="shared" si="22"/>
        <v>0</v>
      </c>
      <c r="T64" s="15" t="e">
        <f>IF(AND($F64&lt;=$C$6,#REF!&gt;0),#REF!,0)</f>
        <v>#REF!</v>
      </c>
      <c r="U64" s="15" t="e">
        <f>IF(AND($F64&lt;=$C$6,#REF!&gt;0),#REF!,0)</f>
        <v>#REF!</v>
      </c>
      <c r="V64" s="15" t="e">
        <f>IF(AND($F64&lt;=$C$6,#REF!&gt;0),#REF!,0)</f>
        <v>#REF!</v>
      </c>
      <c r="W64" s="15" t="e">
        <f>IF(AND($F64&lt;=$C$6,#REF!&gt;0),#REF!,0)</f>
        <v>#REF!</v>
      </c>
      <c r="X64" s="15" t="e">
        <f>IF(AND($F64&lt;=$C$6,#REF!&gt;0),#REF!,0)</f>
        <v>#REF!</v>
      </c>
      <c r="Y64" s="15" t="e">
        <f>IF(AND($F64&lt;=$C$6,#REF!&gt;0),#REF!,0)</f>
        <v>#REF!</v>
      </c>
      <c r="Z64" s="15" t="e">
        <f>IF(AND($F64&lt;=$C$6,#REF!&gt;0),#REF!,0)</f>
        <v>#REF!</v>
      </c>
      <c r="AA64" s="15" t="e">
        <f>IF(AND($F64&lt;=$C$6,#REF!&gt;0),#REF!,0)</f>
        <v>#REF!</v>
      </c>
      <c r="AB64" s="15" t="e">
        <f>IF(AND($F64&lt;=$C$6,#REF!&gt;0),#REF!,0)</f>
        <v>#REF!</v>
      </c>
      <c r="AC64" s="15" t="e">
        <f>IF(AND($F64&lt;=$C$6,#REF!&gt;0),#REF!,0)</f>
        <v>#REF!</v>
      </c>
      <c r="AD64" s="15" t="e">
        <f>IF(AND($F64&lt;=$C$6,#REF!&gt;0),#REF!,0)</f>
        <v>#REF!</v>
      </c>
      <c r="AE64" s="15" t="e">
        <f>IF(AND($F64&lt;=$C$6,#REF!&gt;0),#REF!,0)</f>
        <v>#REF!</v>
      </c>
      <c r="AF64" s="15" t="e">
        <f>IF(AND($F64&lt;=$C$6,#REF!&gt;0),#REF!,0)</f>
        <v>#REF!</v>
      </c>
      <c r="AG64" s="15" t="e">
        <f>IF(AND($F64&lt;=$C$6,#REF!&gt;0),#REF!,0)</f>
        <v>#REF!</v>
      </c>
      <c r="AH64" s="15" t="e">
        <f>IF(AND($F64&lt;=$C$6,#REF!&gt;0),#REF!,0)</f>
        <v>#REF!</v>
      </c>
      <c r="AI64" s="15" t="e">
        <f>IF(AND($F64&lt;=$C$6,#REF!&gt;0),#REF!,0)</f>
        <v>#REF!</v>
      </c>
      <c r="AJ64" s="15" t="e">
        <f>IF(AND($F64&lt;=$C$6,#REF!&gt;0),#REF!,0)</f>
        <v>#REF!</v>
      </c>
      <c r="AK64" s="15" t="e">
        <f>IF(AND($F64&lt;=$C$6,#REF!&gt;0),#REF!,0)</f>
        <v>#REF!</v>
      </c>
      <c r="AL64" s="15" t="e">
        <f>IF(AND($F64&lt;=$C$6,#REF!&gt;0),#REF!,0)</f>
        <v>#REF!</v>
      </c>
      <c r="AM64" s="18" t="e">
        <f>IF(AND($F64&lt;=$C$6,#REF!&gt;0),#REF!,0)</f>
        <v>#REF!</v>
      </c>
    </row>
    <row r="65" spans="6:39" ht="15.6" hidden="1" x14ac:dyDescent="0.3">
      <c r="F65" s="49">
        <v>21</v>
      </c>
      <c r="G65" s="116"/>
      <c r="H65" s="117"/>
      <c r="I65" s="12" t="s">
        <v>40</v>
      </c>
      <c r="J65" s="17">
        <f t="shared" ref="J65:S74" si="23">IF(AND($F65&lt;=$C$6,J$19&gt;0),J$40,0)</f>
        <v>0</v>
      </c>
      <c r="K65" s="15">
        <f t="shared" si="23"/>
        <v>0</v>
      </c>
      <c r="L65" s="15">
        <f t="shared" si="23"/>
        <v>0</v>
      </c>
      <c r="M65" s="15">
        <f t="shared" si="23"/>
        <v>0</v>
      </c>
      <c r="N65" s="15">
        <f t="shared" si="23"/>
        <v>0</v>
      </c>
      <c r="O65" s="15">
        <f t="shared" si="23"/>
        <v>0</v>
      </c>
      <c r="P65" s="15">
        <f t="shared" si="23"/>
        <v>0</v>
      </c>
      <c r="Q65" s="15">
        <f t="shared" si="23"/>
        <v>0</v>
      </c>
      <c r="R65" s="15">
        <f t="shared" si="23"/>
        <v>0</v>
      </c>
      <c r="S65" s="15">
        <f t="shared" si="23"/>
        <v>0</v>
      </c>
      <c r="T65" s="15" t="e">
        <f>IF(AND($F65&lt;=$C$6,#REF!&gt;0),#REF!,0)</f>
        <v>#REF!</v>
      </c>
      <c r="U65" s="15" t="e">
        <f>IF(AND($F65&lt;=$C$6,#REF!&gt;0),#REF!,0)</f>
        <v>#REF!</v>
      </c>
      <c r="V65" s="15" t="e">
        <f>IF(AND($F65&lt;=$C$6,#REF!&gt;0),#REF!,0)</f>
        <v>#REF!</v>
      </c>
      <c r="W65" s="15" t="e">
        <f>IF(AND($F65&lt;=$C$6,#REF!&gt;0),#REF!,0)</f>
        <v>#REF!</v>
      </c>
      <c r="X65" s="15" t="e">
        <f>IF(AND($F65&lt;=$C$6,#REF!&gt;0),#REF!,0)</f>
        <v>#REF!</v>
      </c>
      <c r="Y65" s="15" t="e">
        <f>IF(AND($F65&lt;=$C$6,#REF!&gt;0),#REF!,0)</f>
        <v>#REF!</v>
      </c>
      <c r="Z65" s="15" t="e">
        <f>IF(AND($F65&lt;=$C$6,#REF!&gt;0),#REF!,0)</f>
        <v>#REF!</v>
      </c>
      <c r="AA65" s="15" t="e">
        <f>IF(AND($F65&lt;=$C$6,#REF!&gt;0),#REF!,0)</f>
        <v>#REF!</v>
      </c>
      <c r="AB65" s="15" t="e">
        <f>IF(AND($F65&lt;=$C$6,#REF!&gt;0),#REF!,0)</f>
        <v>#REF!</v>
      </c>
      <c r="AC65" s="15" t="e">
        <f>IF(AND($F65&lt;=$C$6,#REF!&gt;0),#REF!,0)</f>
        <v>#REF!</v>
      </c>
      <c r="AD65" s="15" t="e">
        <f>IF(AND($F65&lt;=$C$6,#REF!&gt;0),#REF!,0)</f>
        <v>#REF!</v>
      </c>
      <c r="AE65" s="15" t="e">
        <f>IF(AND($F65&lt;=$C$6,#REF!&gt;0),#REF!,0)</f>
        <v>#REF!</v>
      </c>
      <c r="AF65" s="15" t="e">
        <f>IF(AND($F65&lt;=$C$6,#REF!&gt;0),#REF!,0)</f>
        <v>#REF!</v>
      </c>
      <c r="AG65" s="15" t="e">
        <f>IF(AND($F65&lt;=$C$6,#REF!&gt;0),#REF!,0)</f>
        <v>#REF!</v>
      </c>
      <c r="AH65" s="15" t="e">
        <f>IF(AND($F65&lt;=$C$6,#REF!&gt;0),#REF!,0)</f>
        <v>#REF!</v>
      </c>
      <c r="AI65" s="15" t="e">
        <f>IF(AND($F65&lt;=$C$6,#REF!&gt;0),#REF!,0)</f>
        <v>#REF!</v>
      </c>
      <c r="AJ65" s="15" t="e">
        <f>IF(AND($F65&lt;=$C$6,#REF!&gt;0),#REF!,0)</f>
        <v>#REF!</v>
      </c>
      <c r="AK65" s="15" t="e">
        <f>IF(AND($F65&lt;=$C$6,#REF!&gt;0),#REF!,0)</f>
        <v>#REF!</v>
      </c>
      <c r="AL65" s="15" t="e">
        <f>IF(AND($F65&lt;=$C$6,#REF!&gt;0),#REF!,0)</f>
        <v>#REF!</v>
      </c>
      <c r="AM65" s="18" t="e">
        <f>IF(AND($F65&lt;=$C$6,#REF!&gt;0),#REF!,0)</f>
        <v>#REF!</v>
      </c>
    </row>
    <row r="66" spans="6:39" ht="15.6" hidden="1" x14ac:dyDescent="0.3">
      <c r="F66" s="49">
        <v>22</v>
      </c>
      <c r="G66" s="116"/>
      <c r="H66" s="117"/>
      <c r="I66" s="12" t="s">
        <v>41</v>
      </c>
      <c r="J66" s="17">
        <f t="shared" si="23"/>
        <v>0</v>
      </c>
      <c r="K66" s="15">
        <f t="shared" si="23"/>
        <v>0</v>
      </c>
      <c r="L66" s="15">
        <f t="shared" si="23"/>
        <v>0</v>
      </c>
      <c r="M66" s="15">
        <f t="shared" si="23"/>
        <v>0</v>
      </c>
      <c r="N66" s="15">
        <f t="shared" si="23"/>
        <v>0</v>
      </c>
      <c r="O66" s="15">
        <f t="shared" si="23"/>
        <v>0</v>
      </c>
      <c r="P66" s="15">
        <f t="shared" si="23"/>
        <v>0</v>
      </c>
      <c r="Q66" s="15">
        <f t="shared" si="23"/>
        <v>0</v>
      </c>
      <c r="R66" s="15">
        <f t="shared" si="23"/>
        <v>0</v>
      </c>
      <c r="S66" s="15">
        <f t="shared" si="23"/>
        <v>0</v>
      </c>
      <c r="T66" s="15" t="e">
        <f>IF(AND($F66&lt;=$C$6,#REF!&gt;0),#REF!,0)</f>
        <v>#REF!</v>
      </c>
      <c r="U66" s="15" t="e">
        <f>IF(AND($F66&lt;=$C$6,#REF!&gt;0),#REF!,0)</f>
        <v>#REF!</v>
      </c>
      <c r="V66" s="15" t="e">
        <f>IF(AND($F66&lt;=$C$6,#REF!&gt;0),#REF!,0)</f>
        <v>#REF!</v>
      </c>
      <c r="W66" s="15" t="e">
        <f>IF(AND($F66&lt;=$C$6,#REF!&gt;0),#REF!,0)</f>
        <v>#REF!</v>
      </c>
      <c r="X66" s="15" t="e">
        <f>IF(AND($F66&lt;=$C$6,#REF!&gt;0),#REF!,0)</f>
        <v>#REF!</v>
      </c>
      <c r="Y66" s="15" t="e">
        <f>IF(AND($F66&lt;=$C$6,#REF!&gt;0),#REF!,0)</f>
        <v>#REF!</v>
      </c>
      <c r="Z66" s="15" t="e">
        <f>IF(AND($F66&lt;=$C$6,#REF!&gt;0),#REF!,0)</f>
        <v>#REF!</v>
      </c>
      <c r="AA66" s="15" t="e">
        <f>IF(AND($F66&lt;=$C$6,#REF!&gt;0),#REF!,0)</f>
        <v>#REF!</v>
      </c>
      <c r="AB66" s="15" t="e">
        <f>IF(AND($F66&lt;=$C$6,#REF!&gt;0),#REF!,0)</f>
        <v>#REF!</v>
      </c>
      <c r="AC66" s="15" t="e">
        <f>IF(AND($F66&lt;=$C$6,#REF!&gt;0),#REF!,0)</f>
        <v>#REF!</v>
      </c>
      <c r="AD66" s="15" t="e">
        <f>IF(AND($F66&lt;=$C$6,#REF!&gt;0),#REF!,0)</f>
        <v>#REF!</v>
      </c>
      <c r="AE66" s="15" t="e">
        <f>IF(AND($F66&lt;=$C$6,#REF!&gt;0),#REF!,0)</f>
        <v>#REF!</v>
      </c>
      <c r="AF66" s="15" t="e">
        <f>IF(AND($F66&lt;=$C$6,#REF!&gt;0),#REF!,0)</f>
        <v>#REF!</v>
      </c>
      <c r="AG66" s="15" t="e">
        <f>IF(AND($F66&lt;=$C$6,#REF!&gt;0),#REF!,0)</f>
        <v>#REF!</v>
      </c>
      <c r="AH66" s="15" t="e">
        <f>IF(AND($F66&lt;=$C$6,#REF!&gt;0),#REF!,0)</f>
        <v>#REF!</v>
      </c>
      <c r="AI66" s="15" t="e">
        <f>IF(AND($F66&lt;=$C$6,#REF!&gt;0),#REF!,0)</f>
        <v>#REF!</v>
      </c>
      <c r="AJ66" s="15" t="e">
        <f>IF(AND($F66&lt;=$C$6,#REF!&gt;0),#REF!,0)</f>
        <v>#REF!</v>
      </c>
      <c r="AK66" s="15" t="e">
        <f>IF(AND($F66&lt;=$C$6,#REF!&gt;0),#REF!,0)</f>
        <v>#REF!</v>
      </c>
      <c r="AL66" s="15" t="e">
        <f>IF(AND($F66&lt;=$C$6,#REF!&gt;0),#REF!,0)</f>
        <v>#REF!</v>
      </c>
      <c r="AM66" s="18" t="e">
        <f>IF(AND($F66&lt;=$C$6,#REF!&gt;0),#REF!,0)</f>
        <v>#REF!</v>
      </c>
    </row>
    <row r="67" spans="6:39" ht="15.6" hidden="1" x14ac:dyDescent="0.3">
      <c r="F67" s="49">
        <v>23</v>
      </c>
      <c r="G67" s="116"/>
      <c r="H67" s="117"/>
      <c r="I67" s="12" t="s">
        <v>42</v>
      </c>
      <c r="J67" s="17">
        <f t="shared" si="23"/>
        <v>0</v>
      </c>
      <c r="K67" s="15">
        <f t="shared" si="23"/>
        <v>0</v>
      </c>
      <c r="L67" s="15">
        <f t="shared" si="23"/>
        <v>0</v>
      </c>
      <c r="M67" s="15">
        <f t="shared" si="23"/>
        <v>0</v>
      </c>
      <c r="N67" s="15">
        <f t="shared" si="23"/>
        <v>0</v>
      </c>
      <c r="O67" s="15">
        <f t="shared" si="23"/>
        <v>0</v>
      </c>
      <c r="P67" s="15">
        <f t="shared" si="23"/>
        <v>0</v>
      </c>
      <c r="Q67" s="15">
        <f t="shared" si="23"/>
        <v>0</v>
      </c>
      <c r="R67" s="15">
        <f t="shared" si="23"/>
        <v>0</v>
      </c>
      <c r="S67" s="15">
        <f t="shared" si="23"/>
        <v>0</v>
      </c>
      <c r="T67" s="15" t="e">
        <f>IF(AND($F67&lt;=$C$6,#REF!&gt;0),#REF!,0)</f>
        <v>#REF!</v>
      </c>
      <c r="U67" s="15" t="e">
        <f>IF(AND($F67&lt;=$C$6,#REF!&gt;0),#REF!,0)</f>
        <v>#REF!</v>
      </c>
      <c r="V67" s="15" t="e">
        <f>IF(AND($F67&lt;=$C$6,#REF!&gt;0),#REF!,0)</f>
        <v>#REF!</v>
      </c>
      <c r="W67" s="15" t="e">
        <f>IF(AND($F67&lt;=$C$6,#REF!&gt;0),#REF!,0)</f>
        <v>#REF!</v>
      </c>
      <c r="X67" s="15" t="e">
        <f>IF(AND($F67&lt;=$C$6,#REF!&gt;0),#REF!,0)</f>
        <v>#REF!</v>
      </c>
      <c r="Y67" s="15" t="e">
        <f>IF(AND($F67&lt;=$C$6,#REF!&gt;0),#REF!,0)</f>
        <v>#REF!</v>
      </c>
      <c r="Z67" s="15" t="e">
        <f>IF(AND($F67&lt;=$C$6,#REF!&gt;0),#REF!,0)</f>
        <v>#REF!</v>
      </c>
      <c r="AA67" s="15" t="e">
        <f>IF(AND($F67&lt;=$C$6,#REF!&gt;0),#REF!,0)</f>
        <v>#REF!</v>
      </c>
      <c r="AB67" s="15" t="e">
        <f>IF(AND($F67&lt;=$C$6,#REF!&gt;0),#REF!,0)</f>
        <v>#REF!</v>
      </c>
      <c r="AC67" s="15" t="e">
        <f>IF(AND($F67&lt;=$C$6,#REF!&gt;0),#REF!,0)</f>
        <v>#REF!</v>
      </c>
      <c r="AD67" s="15" t="e">
        <f>IF(AND($F67&lt;=$C$6,#REF!&gt;0),#REF!,0)</f>
        <v>#REF!</v>
      </c>
      <c r="AE67" s="15" t="e">
        <f>IF(AND($F67&lt;=$C$6,#REF!&gt;0),#REF!,0)</f>
        <v>#REF!</v>
      </c>
      <c r="AF67" s="15" t="e">
        <f>IF(AND($F67&lt;=$C$6,#REF!&gt;0),#REF!,0)</f>
        <v>#REF!</v>
      </c>
      <c r="AG67" s="15" t="e">
        <f>IF(AND($F67&lt;=$C$6,#REF!&gt;0),#REF!,0)</f>
        <v>#REF!</v>
      </c>
      <c r="AH67" s="15" t="e">
        <f>IF(AND($F67&lt;=$C$6,#REF!&gt;0),#REF!,0)</f>
        <v>#REF!</v>
      </c>
      <c r="AI67" s="15" t="e">
        <f>IF(AND($F67&lt;=$C$6,#REF!&gt;0),#REF!,0)</f>
        <v>#REF!</v>
      </c>
      <c r="AJ67" s="15" t="e">
        <f>IF(AND($F67&lt;=$C$6,#REF!&gt;0),#REF!,0)</f>
        <v>#REF!</v>
      </c>
      <c r="AK67" s="15" t="e">
        <f>IF(AND($F67&lt;=$C$6,#REF!&gt;0),#REF!,0)</f>
        <v>#REF!</v>
      </c>
      <c r="AL67" s="15" t="e">
        <f>IF(AND($F67&lt;=$C$6,#REF!&gt;0),#REF!,0)</f>
        <v>#REF!</v>
      </c>
      <c r="AM67" s="18" t="e">
        <f>IF(AND($F67&lt;=$C$6,#REF!&gt;0),#REF!,0)</f>
        <v>#REF!</v>
      </c>
    </row>
    <row r="68" spans="6:39" ht="15.6" hidden="1" x14ac:dyDescent="0.3">
      <c r="F68" s="49">
        <v>24</v>
      </c>
      <c r="G68" s="116"/>
      <c r="H68" s="117"/>
      <c r="I68" s="12" t="s">
        <v>43</v>
      </c>
      <c r="J68" s="17">
        <f t="shared" si="23"/>
        <v>0</v>
      </c>
      <c r="K68" s="15">
        <f t="shared" si="23"/>
        <v>0</v>
      </c>
      <c r="L68" s="15">
        <f t="shared" si="23"/>
        <v>0</v>
      </c>
      <c r="M68" s="15">
        <f t="shared" si="23"/>
        <v>0</v>
      </c>
      <c r="N68" s="15">
        <f t="shared" si="23"/>
        <v>0</v>
      </c>
      <c r="O68" s="15">
        <f t="shared" si="23"/>
        <v>0</v>
      </c>
      <c r="P68" s="15">
        <f t="shared" si="23"/>
        <v>0</v>
      </c>
      <c r="Q68" s="15">
        <f t="shared" si="23"/>
        <v>0</v>
      </c>
      <c r="R68" s="15">
        <f t="shared" si="23"/>
        <v>0</v>
      </c>
      <c r="S68" s="15">
        <f t="shared" si="23"/>
        <v>0</v>
      </c>
      <c r="T68" s="15" t="e">
        <f>IF(AND($F68&lt;=$C$6,#REF!&gt;0),#REF!,0)</f>
        <v>#REF!</v>
      </c>
      <c r="U68" s="15" t="e">
        <f>IF(AND($F68&lt;=$C$6,#REF!&gt;0),#REF!,0)</f>
        <v>#REF!</v>
      </c>
      <c r="V68" s="15" t="e">
        <f>IF(AND($F68&lt;=$C$6,#REF!&gt;0),#REF!,0)</f>
        <v>#REF!</v>
      </c>
      <c r="W68" s="15" t="e">
        <f>IF(AND($F68&lt;=$C$6,#REF!&gt;0),#REF!,0)</f>
        <v>#REF!</v>
      </c>
      <c r="X68" s="15" t="e">
        <f>IF(AND($F68&lt;=$C$6,#REF!&gt;0),#REF!,0)</f>
        <v>#REF!</v>
      </c>
      <c r="Y68" s="15" t="e">
        <f>IF(AND($F68&lt;=$C$6,#REF!&gt;0),#REF!,0)</f>
        <v>#REF!</v>
      </c>
      <c r="Z68" s="15" t="e">
        <f>IF(AND($F68&lt;=$C$6,#REF!&gt;0),#REF!,0)</f>
        <v>#REF!</v>
      </c>
      <c r="AA68" s="15" t="e">
        <f>IF(AND($F68&lt;=$C$6,#REF!&gt;0),#REF!,0)</f>
        <v>#REF!</v>
      </c>
      <c r="AB68" s="15" t="e">
        <f>IF(AND($F68&lt;=$C$6,#REF!&gt;0),#REF!,0)</f>
        <v>#REF!</v>
      </c>
      <c r="AC68" s="15" t="e">
        <f>IF(AND($F68&lt;=$C$6,#REF!&gt;0),#REF!,0)</f>
        <v>#REF!</v>
      </c>
      <c r="AD68" s="15" t="e">
        <f>IF(AND($F68&lt;=$C$6,#REF!&gt;0),#REF!,0)</f>
        <v>#REF!</v>
      </c>
      <c r="AE68" s="15" t="e">
        <f>IF(AND($F68&lt;=$C$6,#REF!&gt;0),#REF!,0)</f>
        <v>#REF!</v>
      </c>
      <c r="AF68" s="15" t="e">
        <f>IF(AND($F68&lt;=$C$6,#REF!&gt;0),#REF!,0)</f>
        <v>#REF!</v>
      </c>
      <c r="AG68" s="15" t="e">
        <f>IF(AND($F68&lt;=$C$6,#REF!&gt;0),#REF!,0)</f>
        <v>#REF!</v>
      </c>
      <c r="AH68" s="15" t="e">
        <f>IF(AND($F68&lt;=$C$6,#REF!&gt;0),#REF!,0)</f>
        <v>#REF!</v>
      </c>
      <c r="AI68" s="15" t="e">
        <f>IF(AND($F68&lt;=$C$6,#REF!&gt;0),#REF!,0)</f>
        <v>#REF!</v>
      </c>
      <c r="AJ68" s="15" t="e">
        <f>IF(AND($F68&lt;=$C$6,#REF!&gt;0),#REF!,0)</f>
        <v>#REF!</v>
      </c>
      <c r="AK68" s="15" t="e">
        <f>IF(AND($F68&lt;=$C$6,#REF!&gt;0),#REF!,0)</f>
        <v>#REF!</v>
      </c>
      <c r="AL68" s="15" t="e">
        <f>IF(AND($F68&lt;=$C$6,#REF!&gt;0),#REF!,0)</f>
        <v>#REF!</v>
      </c>
      <c r="AM68" s="18" t="e">
        <f>IF(AND($F68&lt;=$C$6,#REF!&gt;0),#REF!,0)</f>
        <v>#REF!</v>
      </c>
    </row>
    <row r="69" spans="6:39" ht="16.2" hidden="1" thickBot="1" x14ac:dyDescent="0.35">
      <c r="F69" s="49">
        <v>25</v>
      </c>
      <c r="G69" s="134"/>
      <c r="H69" s="135"/>
      <c r="I69" s="12" t="s">
        <v>44</v>
      </c>
      <c r="J69" s="17">
        <f t="shared" si="23"/>
        <v>0</v>
      </c>
      <c r="K69" s="15">
        <f t="shared" si="23"/>
        <v>0</v>
      </c>
      <c r="L69" s="15">
        <f t="shared" si="23"/>
        <v>0</v>
      </c>
      <c r="M69" s="15">
        <f t="shared" si="23"/>
        <v>0</v>
      </c>
      <c r="N69" s="15">
        <f t="shared" si="23"/>
        <v>0</v>
      </c>
      <c r="O69" s="15">
        <f t="shared" si="23"/>
        <v>0</v>
      </c>
      <c r="P69" s="15">
        <f t="shared" si="23"/>
        <v>0</v>
      </c>
      <c r="Q69" s="15">
        <f t="shared" si="23"/>
        <v>0</v>
      </c>
      <c r="R69" s="15">
        <f t="shared" si="23"/>
        <v>0</v>
      </c>
      <c r="S69" s="15">
        <f t="shared" si="23"/>
        <v>0</v>
      </c>
      <c r="T69" s="15" t="e">
        <f>IF(AND($F69&lt;=$C$6,#REF!&gt;0),#REF!,0)</f>
        <v>#REF!</v>
      </c>
      <c r="U69" s="15" t="e">
        <f>IF(AND($F69&lt;=$C$6,#REF!&gt;0),#REF!,0)</f>
        <v>#REF!</v>
      </c>
      <c r="V69" s="15" t="e">
        <f>IF(AND($F69&lt;=$C$6,#REF!&gt;0),#REF!,0)</f>
        <v>#REF!</v>
      </c>
      <c r="W69" s="15" t="e">
        <f>IF(AND($F69&lt;=$C$6,#REF!&gt;0),#REF!,0)</f>
        <v>#REF!</v>
      </c>
      <c r="X69" s="15" t="e">
        <f>IF(AND($F69&lt;=$C$6,#REF!&gt;0),#REF!,0)</f>
        <v>#REF!</v>
      </c>
      <c r="Y69" s="15" t="e">
        <f>IF(AND($F69&lt;=$C$6,#REF!&gt;0),#REF!,0)</f>
        <v>#REF!</v>
      </c>
      <c r="Z69" s="15" t="e">
        <f>IF(AND($F69&lt;=$C$6,#REF!&gt;0),#REF!,0)</f>
        <v>#REF!</v>
      </c>
      <c r="AA69" s="15" t="e">
        <f>IF(AND($F69&lt;=$C$6,#REF!&gt;0),#REF!,0)</f>
        <v>#REF!</v>
      </c>
      <c r="AB69" s="15" t="e">
        <f>IF(AND($F69&lt;=$C$6,#REF!&gt;0),#REF!,0)</f>
        <v>#REF!</v>
      </c>
      <c r="AC69" s="15" t="e">
        <f>IF(AND($F69&lt;=$C$6,#REF!&gt;0),#REF!,0)</f>
        <v>#REF!</v>
      </c>
      <c r="AD69" s="15" t="e">
        <f>IF(AND($F69&lt;=$C$6,#REF!&gt;0),#REF!,0)</f>
        <v>#REF!</v>
      </c>
      <c r="AE69" s="15" t="e">
        <f>IF(AND($F69&lt;=$C$6,#REF!&gt;0),#REF!,0)</f>
        <v>#REF!</v>
      </c>
      <c r="AF69" s="15" t="e">
        <f>IF(AND($F69&lt;=$C$6,#REF!&gt;0),#REF!,0)</f>
        <v>#REF!</v>
      </c>
      <c r="AG69" s="15" t="e">
        <f>IF(AND($F69&lt;=$C$6,#REF!&gt;0),#REF!,0)</f>
        <v>#REF!</v>
      </c>
      <c r="AH69" s="15" t="e">
        <f>IF(AND($F69&lt;=$C$6,#REF!&gt;0),#REF!,0)</f>
        <v>#REF!</v>
      </c>
      <c r="AI69" s="15" t="e">
        <f>IF(AND($F69&lt;=$C$6,#REF!&gt;0),#REF!,0)</f>
        <v>#REF!</v>
      </c>
      <c r="AJ69" s="15" t="e">
        <f>IF(AND($F69&lt;=$C$6,#REF!&gt;0),#REF!,0)</f>
        <v>#REF!</v>
      </c>
      <c r="AK69" s="15" t="e">
        <f>IF(AND($F69&lt;=$C$6,#REF!&gt;0),#REF!,0)</f>
        <v>#REF!</v>
      </c>
      <c r="AL69" s="15" t="e">
        <f>IF(AND($F69&lt;=$C$6,#REF!&gt;0),#REF!,0)</f>
        <v>#REF!</v>
      </c>
      <c r="AM69" s="18" t="e">
        <f>IF(AND($F69&lt;=$C$6,#REF!&gt;0),#REF!,0)</f>
        <v>#REF!</v>
      </c>
    </row>
    <row r="70" spans="6:39" ht="15.6" hidden="1" x14ac:dyDescent="0.3">
      <c r="F70" s="49">
        <v>26</v>
      </c>
      <c r="I70" s="12" t="s">
        <v>45</v>
      </c>
      <c r="J70" s="17">
        <f t="shared" si="23"/>
        <v>0</v>
      </c>
      <c r="K70" s="15">
        <f t="shared" si="23"/>
        <v>0</v>
      </c>
      <c r="L70" s="15">
        <f t="shared" si="23"/>
        <v>0</v>
      </c>
      <c r="M70" s="15">
        <f t="shared" si="23"/>
        <v>0</v>
      </c>
      <c r="N70" s="15">
        <f t="shared" si="23"/>
        <v>0</v>
      </c>
      <c r="O70" s="15">
        <f t="shared" si="23"/>
        <v>0</v>
      </c>
      <c r="P70" s="15">
        <f t="shared" si="23"/>
        <v>0</v>
      </c>
      <c r="Q70" s="15">
        <f t="shared" si="23"/>
        <v>0</v>
      </c>
      <c r="R70" s="15">
        <f t="shared" si="23"/>
        <v>0</v>
      </c>
      <c r="S70" s="15">
        <f t="shared" si="23"/>
        <v>0</v>
      </c>
      <c r="T70" s="15" t="e">
        <f>IF(AND($F70&lt;=$C$6,#REF!&gt;0),#REF!,0)</f>
        <v>#REF!</v>
      </c>
      <c r="U70" s="15" t="e">
        <f>IF(AND($F70&lt;=$C$6,#REF!&gt;0),#REF!,0)</f>
        <v>#REF!</v>
      </c>
      <c r="V70" s="15" t="e">
        <f>IF(AND($F70&lt;=$C$6,#REF!&gt;0),#REF!,0)</f>
        <v>#REF!</v>
      </c>
      <c r="W70" s="15" t="e">
        <f>IF(AND($F70&lt;=$C$6,#REF!&gt;0),#REF!,0)</f>
        <v>#REF!</v>
      </c>
      <c r="X70" s="15" t="e">
        <f>IF(AND($F70&lt;=$C$6,#REF!&gt;0),#REF!,0)</f>
        <v>#REF!</v>
      </c>
      <c r="Y70" s="15" t="e">
        <f>IF(AND($F70&lt;=$C$6,#REF!&gt;0),#REF!,0)</f>
        <v>#REF!</v>
      </c>
      <c r="Z70" s="15" t="e">
        <f>IF(AND($F70&lt;=$C$6,#REF!&gt;0),#REF!,0)</f>
        <v>#REF!</v>
      </c>
      <c r="AA70" s="15" t="e">
        <f>IF(AND($F70&lt;=$C$6,#REF!&gt;0),#REF!,0)</f>
        <v>#REF!</v>
      </c>
      <c r="AB70" s="15" t="e">
        <f>IF(AND($F70&lt;=$C$6,#REF!&gt;0),#REF!,0)</f>
        <v>#REF!</v>
      </c>
      <c r="AC70" s="15" t="e">
        <f>IF(AND($F70&lt;=$C$6,#REF!&gt;0),#REF!,0)</f>
        <v>#REF!</v>
      </c>
      <c r="AD70" s="15" t="e">
        <f>IF(AND($F70&lt;=$C$6,#REF!&gt;0),#REF!,0)</f>
        <v>#REF!</v>
      </c>
      <c r="AE70" s="15" t="e">
        <f>IF(AND($F70&lt;=$C$6,#REF!&gt;0),#REF!,0)</f>
        <v>#REF!</v>
      </c>
      <c r="AF70" s="15" t="e">
        <f>IF(AND($F70&lt;=$C$6,#REF!&gt;0),#REF!,0)</f>
        <v>#REF!</v>
      </c>
      <c r="AG70" s="15" t="e">
        <f>IF(AND($F70&lt;=$C$6,#REF!&gt;0),#REF!,0)</f>
        <v>#REF!</v>
      </c>
      <c r="AH70" s="15" t="e">
        <f>IF(AND($F70&lt;=$C$6,#REF!&gt;0),#REF!,0)</f>
        <v>#REF!</v>
      </c>
      <c r="AI70" s="15" t="e">
        <f>IF(AND($F70&lt;=$C$6,#REF!&gt;0),#REF!,0)</f>
        <v>#REF!</v>
      </c>
      <c r="AJ70" s="15" t="e">
        <f>IF(AND($F70&lt;=$C$6,#REF!&gt;0),#REF!,0)</f>
        <v>#REF!</v>
      </c>
      <c r="AK70" s="15" t="e">
        <f>IF(AND($F70&lt;=$C$6,#REF!&gt;0),#REF!,0)</f>
        <v>#REF!</v>
      </c>
      <c r="AL70" s="15" t="e">
        <f>IF(AND($F70&lt;=$C$6,#REF!&gt;0),#REF!,0)</f>
        <v>#REF!</v>
      </c>
      <c r="AM70" s="18" t="e">
        <f>IF(AND($F70&lt;=$C$6,#REF!&gt;0),#REF!,0)</f>
        <v>#REF!</v>
      </c>
    </row>
    <row r="71" spans="6:39" ht="15.6" hidden="1" x14ac:dyDescent="0.3">
      <c r="F71" s="49">
        <v>27</v>
      </c>
      <c r="I71" s="12" t="s">
        <v>46</v>
      </c>
      <c r="J71" s="17">
        <f t="shared" si="23"/>
        <v>0</v>
      </c>
      <c r="K71" s="15">
        <f t="shared" si="23"/>
        <v>0</v>
      </c>
      <c r="L71" s="15">
        <f t="shared" si="23"/>
        <v>0</v>
      </c>
      <c r="M71" s="15">
        <f t="shared" si="23"/>
        <v>0</v>
      </c>
      <c r="N71" s="15">
        <f t="shared" si="23"/>
        <v>0</v>
      </c>
      <c r="O71" s="15">
        <f t="shared" si="23"/>
        <v>0</v>
      </c>
      <c r="P71" s="15">
        <f t="shared" si="23"/>
        <v>0</v>
      </c>
      <c r="Q71" s="15">
        <f t="shared" si="23"/>
        <v>0</v>
      </c>
      <c r="R71" s="15">
        <f t="shared" si="23"/>
        <v>0</v>
      </c>
      <c r="S71" s="15">
        <f t="shared" si="23"/>
        <v>0</v>
      </c>
      <c r="T71" s="15" t="e">
        <f>IF(AND($F71&lt;=$C$6,#REF!&gt;0),#REF!,0)</f>
        <v>#REF!</v>
      </c>
      <c r="U71" s="15" t="e">
        <f>IF(AND($F71&lt;=$C$6,#REF!&gt;0),#REF!,0)</f>
        <v>#REF!</v>
      </c>
      <c r="V71" s="15" t="e">
        <f>IF(AND($F71&lt;=$C$6,#REF!&gt;0),#REF!,0)</f>
        <v>#REF!</v>
      </c>
      <c r="W71" s="15" t="e">
        <f>IF(AND($F71&lt;=$C$6,#REF!&gt;0),#REF!,0)</f>
        <v>#REF!</v>
      </c>
      <c r="X71" s="15" t="e">
        <f>IF(AND($F71&lt;=$C$6,#REF!&gt;0),#REF!,0)</f>
        <v>#REF!</v>
      </c>
      <c r="Y71" s="15" t="e">
        <f>IF(AND($F71&lt;=$C$6,#REF!&gt;0),#REF!,0)</f>
        <v>#REF!</v>
      </c>
      <c r="Z71" s="15" t="e">
        <f>IF(AND($F71&lt;=$C$6,#REF!&gt;0),#REF!,0)</f>
        <v>#REF!</v>
      </c>
      <c r="AA71" s="15" t="e">
        <f>IF(AND($F71&lt;=$C$6,#REF!&gt;0),#REF!,0)</f>
        <v>#REF!</v>
      </c>
      <c r="AB71" s="15" t="e">
        <f>IF(AND($F71&lt;=$C$6,#REF!&gt;0),#REF!,0)</f>
        <v>#REF!</v>
      </c>
      <c r="AC71" s="15" t="e">
        <f>IF(AND($F71&lt;=$C$6,#REF!&gt;0),#REF!,0)</f>
        <v>#REF!</v>
      </c>
      <c r="AD71" s="15" t="e">
        <f>IF(AND($F71&lt;=$C$6,#REF!&gt;0),#REF!,0)</f>
        <v>#REF!</v>
      </c>
      <c r="AE71" s="15" t="e">
        <f>IF(AND($F71&lt;=$C$6,#REF!&gt;0),#REF!,0)</f>
        <v>#REF!</v>
      </c>
      <c r="AF71" s="15" t="e">
        <f>IF(AND($F71&lt;=$C$6,#REF!&gt;0),#REF!,0)</f>
        <v>#REF!</v>
      </c>
      <c r="AG71" s="15" t="e">
        <f>IF(AND($F71&lt;=$C$6,#REF!&gt;0),#REF!,0)</f>
        <v>#REF!</v>
      </c>
      <c r="AH71" s="15" t="e">
        <f>IF(AND($F71&lt;=$C$6,#REF!&gt;0),#REF!,0)</f>
        <v>#REF!</v>
      </c>
      <c r="AI71" s="15" t="e">
        <f>IF(AND($F71&lt;=$C$6,#REF!&gt;0),#REF!,0)</f>
        <v>#REF!</v>
      </c>
      <c r="AJ71" s="15" t="e">
        <f>IF(AND($F71&lt;=$C$6,#REF!&gt;0),#REF!,0)</f>
        <v>#REF!</v>
      </c>
      <c r="AK71" s="15" t="e">
        <f>IF(AND($F71&lt;=$C$6,#REF!&gt;0),#REF!,0)</f>
        <v>#REF!</v>
      </c>
      <c r="AL71" s="15" t="e">
        <f>IF(AND($F71&lt;=$C$6,#REF!&gt;0),#REF!,0)</f>
        <v>#REF!</v>
      </c>
      <c r="AM71" s="18" t="e">
        <f>IF(AND($F71&lt;=$C$6,#REF!&gt;0),#REF!,0)</f>
        <v>#REF!</v>
      </c>
    </row>
    <row r="72" spans="6:39" ht="15.6" hidden="1" x14ac:dyDescent="0.3">
      <c r="F72" s="49">
        <v>28</v>
      </c>
      <c r="I72" s="12" t="s">
        <v>47</v>
      </c>
      <c r="J72" s="17">
        <f t="shared" si="23"/>
        <v>0</v>
      </c>
      <c r="K72" s="15">
        <f t="shared" si="23"/>
        <v>0</v>
      </c>
      <c r="L72" s="15">
        <f t="shared" si="23"/>
        <v>0</v>
      </c>
      <c r="M72" s="15">
        <f t="shared" si="23"/>
        <v>0</v>
      </c>
      <c r="N72" s="15">
        <f t="shared" si="23"/>
        <v>0</v>
      </c>
      <c r="O72" s="15">
        <f t="shared" si="23"/>
        <v>0</v>
      </c>
      <c r="P72" s="15">
        <f t="shared" si="23"/>
        <v>0</v>
      </c>
      <c r="Q72" s="15">
        <f t="shared" si="23"/>
        <v>0</v>
      </c>
      <c r="R72" s="15">
        <f t="shared" si="23"/>
        <v>0</v>
      </c>
      <c r="S72" s="15">
        <f t="shared" si="23"/>
        <v>0</v>
      </c>
      <c r="T72" s="15" t="e">
        <f>IF(AND($F72&lt;=$C$6,#REF!&gt;0),#REF!,0)</f>
        <v>#REF!</v>
      </c>
      <c r="U72" s="15" t="e">
        <f>IF(AND($F72&lt;=$C$6,#REF!&gt;0),#REF!,0)</f>
        <v>#REF!</v>
      </c>
      <c r="V72" s="15" t="e">
        <f>IF(AND($F72&lt;=$C$6,#REF!&gt;0),#REF!,0)</f>
        <v>#REF!</v>
      </c>
      <c r="W72" s="15" t="e">
        <f>IF(AND($F72&lt;=$C$6,#REF!&gt;0),#REF!,0)</f>
        <v>#REF!</v>
      </c>
      <c r="X72" s="15" t="e">
        <f>IF(AND($F72&lt;=$C$6,#REF!&gt;0),#REF!,0)</f>
        <v>#REF!</v>
      </c>
      <c r="Y72" s="15" t="e">
        <f>IF(AND($F72&lt;=$C$6,#REF!&gt;0),#REF!,0)</f>
        <v>#REF!</v>
      </c>
      <c r="Z72" s="15" t="e">
        <f>IF(AND($F72&lt;=$C$6,#REF!&gt;0),#REF!,0)</f>
        <v>#REF!</v>
      </c>
      <c r="AA72" s="15" t="e">
        <f>IF(AND($F72&lt;=$C$6,#REF!&gt;0),#REF!,0)</f>
        <v>#REF!</v>
      </c>
      <c r="AB72" s="15" t="e">
        <f>IF(AND($F72&lt;=$C$6,#REF!&gt;0),#REF!,0)</f>
        <v>#REF!</v>
      </c>
      <c r="AC72" s="15" t="e">
        <f>IF(AND($F72&lt;=$C$6,#REF!&gt;0),#REF!,0)</f>
        <v>#REF!</v>
      </c>
      <c r="AD72" s="15" t="e">
        <f>IF(AND($F72&lt;=$C$6,#REF!&gt;0),#REF!,0)</f>
        <v>#REF!</v>
      </c>
      <c r="AE72" s="15" t="e">
        <f>IF(AND($F72&lt;=$C$6,#REF!&gt;0),#REF!,0)</f>
        <v>#REF!</v>
      </c>
      <c r="AF72" s="15" t="e">
        <f>IF(AND($F72&lt;=$C$6,#REF!&gt;0),#REF!,0)</f>
        <v>#REF!</v>
      </c>
      <c r="AG72" s="15" t="e">
        <f>IF(AND($F72&lt;=$C$6,#REF!&gt;0),#REF!,0)</f>
        <v>#REF!</v>
      </c>
      <c r="AH72" s="15" t="e">
        <f>IF(AND($F72&lt;=$C$6,#REF!&gt;0),#REF!,0)</f>
        <v>#REF!</v>
      </c>
      <c r="AI72" s="15" t="e">
        <f>IF(AND($F72&lt;=$C$6,#REF!&gt;0),#REF!,0)</f>
        <v>#REF!</v>
      </c>
      <c r="AJ72" s="15" t="e">
        <f>IF(AND($F72&lt;=$C$6,#REF!&gt;0),#REF!,0)</f>
        <v>#REF!</v>
      </c>
      <c r="AK72" s="15" t="e">
        <f>IF(AND($F72&lt;=$C$6,#REF!&gt;0),#REF!,0)</f>
        <v>#REF!</v>
      </c>
      <c r="AL72" s="15" t="e">
        <f>IF(AND($F72&lt;=$C$6,#REF!&gt;0),#REF!,0)</f>
        <v>#REF!</v>
      </c>
      <c r="AM72" s="18" t="e">
        <f>IF(AND($F72&lt;=$C$6,#REF!&gt;0),#REF!,0)</f>
        <v>#REF!</v>
      </c>
    </row>
    <row r="73" spans="6:39" ht="15.6" hidden="1" x14ac:dyDescent="0.3">
      <c r="F73" s="49">
        <v>29</v>
      </c>
      <c r="I73" s="12" t="s">
        <v>48</v>
      </c>
      <c r="J73" s="17">
        <f t="shared" si="23"/>
        <v>0</v>
      </c>
      <c r="K73" s="15">
        <f t="shared" si="23"/>
        <v>0</v>
      </c>
      <c r="L73" s="15">
        <f t="shared" si="23"/>
        <v>0</v>
      </c>
      <c r="M73" s="15">
        <f t="shared" si="23"/>
        <v>0</v>
      </c>
      <c r="N73" s="15">
        <f t="shared" si="23"/>
        <v>0</v>
      </c>
      <c r="O73" s="15">
        <f t="shared" si="23"/>
        <v>0</v>
      </c>
      <c r="P73" s="15">
        <f t="shared" si="23"/>
        <v>0</v>
      </c>
      <c r="Q73" s="15">
        <f t="shared" si="23"/>
        <v>0</v>
      </c>
      <c r="R73" s="15">
        <f t="shared" si="23"/>
        <v>0</v>
      </c>
      <c r="S73" s="15">
        <f t="shared" si="23"/>
        <v>0</v>
      </c>
      <c r="T73" s="15" t="e">
        <f>IF(AND($F73&lt;=$C$6,#REF!&gt;0),#REF!,0)</f>
        <v>#REF!</v>
      </c>
      <c r="U73" s="15" t="e">
        <f>IF(AND($F73&lt;=$C$6,#REF!&gt;0),#REF!,0)</f>
        <v>#REF!</v>
      </c>
      <c r="V73" s="15" t="e">
        <f>IF(AND($F73&lt;=$C$6,#REF!&gt;0),#REF!,0)</f>
        <v>#REF!</v>
      </c>
      <c r="W73" s="15" t="e">
        <f>IF(AND($F73&lt;=$C$6,#REF!&gt;0),#REF!,0)</f>
        <v>#REF!</v>
      </c>
      <c r="X73" s="15" t="e">
        <f>IF(AND($F73&lt;=$C$6,#REF!&gt;0),#REF!,0)</f>
        <v>#REF!</v>
      </c>
      <c r="Y73" s="15" t="e">
        <f>IF(AND($F73&lt;=$C$6,#REF!&gt;0),#REF!,0)</f>
        <v>#REF!</v>
      </c>
      <c r="Z73" s="15" t="e">
        <f>IF(AND($F73&lt;=$C$6,#REF!&gt;0),#REF!,0)</f>
        <v>#REF!</v>
      </c>
      <c r="AA73" s="15" t="e">
        <f>IF(AND($F73&lt;=$C$6,#REF!&gt;0),#REF!,0)</f>
        <v>#REF!</v>
      </c>
      <c r="AB73" s="15" t="e">
        <f>IF(AND($F73&lt;=$C$6,#REF!&gt;0),#REF!,0)</f>
        <v>#REF!</v>
      </c>
      <c r="AC73" s="15" t="e">
        <f>IF(AND($F73&lt;=$C$6,#REF!&gt;0),#REF!,0)</f>
        <v>#REF!</v>
      </c>
      <c r="AD73" s="15" t="e">
        <f>IF(AND($F73&lt;=$C$6,#REF!&gt;0),#REF!,0)</f>
        <v>#REF!</v>
      </c>
      <c r="AE73" s="15" t="e">
        <f>IF(AND($F73&lt;=$C$6,#REF!&gt;0),#REF!,0)</f>
        <v>#REF!</v>
      </c>
      <c r="AF73" s="15" t="e">
        <f>IF(AND($F73&lt;=$C$6,#REF!&gt;0),#REF!,0)</f>
        <v>#REF!</v>
      </c>
      <c r="AG73" s="15" t="e">
        <f>IF(AND($F73&lt;=$C$6,#REF!&gt;0),#REF!,0)</f>
        <v>#REF!</v>
      </c>
      <c r="AH73" s="15" t="e">
        <f>IF(AND($F73&lt;=$C$6,#REF!&gt;0),#REF!,0)</f>
        <v>#REF!</v>
      </c>
      <c r="AI73" s="15" t="e">
        <f>IF(AND($F73&lt;=$C$6,#REF!&gt;0),#REF!,0)</f>
        <v>#REF!</v>
      </c>
      <c r="AJ73" s="15" t="e">
        <f>IF(AND($F73&lt;=$C$6,#REF!&gt;0),#REF!,0)</f>
        <v>#REF!</v>
      </c>
      <c r="AK73" s="15" t="e">
        <f>IF(AND($F73&lt;=$C$6,#REF!&gt;0),#REF!,0)</f>
        <v>#REF!</v>
      </c>
      <c r="AL73" s="15" t="e">
        <f>IF(AND($F73&lt;=$C$6,#REF!&gt;0),#REF!,0)</f>
        <v>#REF!</v>
      </c>
      <c r="AM73" s="18" t="e">
        <f>IF(AND($F73&lt;=$C$6,#REF!&gt;0),#REF!,0)</f>
        <v>#REF!</v>
      </c>
    </row>
    <row r="74" spans="6:39" ht="16.2" hidden="1" thickBot="1" x14ac:dyDescent="0.35">
      <c r="F74" s="49">
        <v>30</v>
      </c>
      <c r="I74" s="19" t="s">
        <v>49</v>
      </c>
      <c r="J74" s="21">
        <f t="shared" si="23"/>
        <v>0</v>
      </c>
      <c r="K74" s="22">
        <f t="shared" si="23"/>
        <v>0</v>
      </c>
      <c r="L74" s="22">
        <f t="shared" si="23"/>
        <v>0</v>
      </c>
      <c r="M74" s="22">
        <f t="shared" si="23"/>
        <v>0</v>
      </c>
      <c r="N74" s="22">
        <f t="shared" si="23"/>
        <v>0</v>
      </c>
      <c r="O74" s="22">
        <f t="shared" si="23"/>
        <v>0</v>
      </c>
      <c r="P74" s="22">
        <f t="shared" si="23"/>
        <v>0</v>
      </c>
      <c r="Q74" s="22">
        <f t="shared" si="23"/>
        <v>0</v>
      </c>
      <c r="R74" s="22">
        <f t="shared" si="23"/>
        <v>0</v>
      </c>
      <c r="S74" s="22">
        <f t="shared" si="23"/>
        <v>0</v>
      </c>
      <c r="T74" s="22" t="e">
        <f>IF(AND($F74&lt;=$C$6,#REF!&gt;0),#REF!,0)</f>
        <v>#REF!</v>
      </c>
      <c r="U74" s="22" t="e">
        <f>IF(AND($F74&lt;=$C$6,#REF!&gt;0),#REF!,0)</f>
        <v>#REF!</v>
      </c>
      <c r="V74" s="22" t="e">
        <f>IF(AND($F74&lt;=$C$6,#REF!&gt;0),#REF!,0)</f>
        <v>#REF!</v>
      </c>
      <c r="W74" s="22" t="e">
        <f>IF(AND($F74&lt;=$C$6,#REF!&gt;0),#REF!,0)</f>
        <v>#REF!</v>
      </c>
      <c r="X74" s="22" t="e">
        <f>IF(AND($F74&lt;=$C$6,#REF!&gt;0),#REF!,0)</f>
        <v>#REF!</v>
      </c>
      <c r="Y74" s="22" t="e">
        <f>IF(AND($F74&lt;=$C$6,#REF!&gt;0),#REF!,0)</f>
        <v>#REF!</v>
      </c>
      <c r="Z74" s="22" t="e">
        <f>IF(AND($F74&lt;=$C$6,#REF!&gt;0),#REF!,0)</f>
        <v>#REF!</v>
      </c>
      <c r="AA74" s="22" t="e">
        <f>IF(AND($F74&lt;=$C$6,#REF!&gt;0),#REF!,0)</f>
        <v>#REF!</v>
      </c>
      <c r="AB74" s="22" t="e">
        <f>IF(AND($F74&lt;=$C$6,#REF!&gt;0),#REF!,0)</f>
        <v>#REF!</v>
      </c>
      <c r="AC74" s="22" t="e">
        <f>IF(AND($F74&lt;=$C$6,#REF!&gt;0),#REF!,0)</f>
        <v>#REF!</v>
      </c>
      <c r="AD74" s="22" t="e">
        <f>IF(AND($F74&lt;=$C$6,#REF!&gt;0),#REF!,0)</f>
        <v>#REF!</v>
      </c>
      <c r="AE74" s="22" t="e">
        <f>IF(AND($F74&lt;=$C$6,#REF!&gt;0),#REF!,0)</f>
        <v>#REF!</v>
      </c>
      <c r="AF74" s="22" t="e">
        <f>IF(AND($F74&lt;=$C$6,#REF!&gt;0),#REF!,0)</f>
        <v>#REF!</v>
      </c>
      <c r="AG74" s="22" t="e">
        <f>IF(AND($F74&lt;=$C$6,#REF!&gt;0),#REF!,0)</f>
        <v>#REF!</v>
      </c>
      <c r="AH74" s="22" t="e">
        <f>IF(AND($F74&lt;=$C$6,#REF!&gt;0),#REF!,0)</f>
        <v>#REF!</v>
      </c>
      <c r="AI74" s="22" t="e">
        <f>IF(AND($F74&lt;=$C$6,#REF!&gt;0),#REF!,0)</f>
        <v>#REF!</v>
      </c>
      <c r="AJ74" s="22" t="e">
        <f>IF(AND($F74&lt;=$C$6,#REF!&gt;0),#REF!,0)</f>
        <v>#REF!</v>
      </c>
      <c r="AK74" s="22" t="e">
        <f>IF(AND($F74&lt;=$C$6,#REF!&gt;0),#REF!,0)</f>
        <v>#REF!</v>
      </c>
      <c r="AL74" s="22" t="e">
        <f>IF(AND($F74&lt;=$C$6,#REF!&gt;0),#REF!,0)</f>
        <v>#REF!</v>
      </c>
      <c r="AM74" s="23" t="e">
        <f>IF(AND($F74&lt;=$C$6,#REF!&gt;0),#REF!,0)</f>
        <v>#REF!</v>
      </c>
    </row>
    <row r="75" spans="6:39" hidden="1" x14ac:dyDescent="0.3"/>
    <row r="77" spans="6:39" ht="14.4" thickBot="1" x14ac:dyDescent="0.35"/>
    <row r="78" spans="6:39" ht="16.2" customHeight="1" thickBot="1" x14ac:dyDescent="0.35">
      <c r="G78" s="114" t="s">
        <v>75</v>
      </c>
      <c r="H78" s="115"/>
      <c r="I78" s="34"/>
      <c r="J78" s="27" t="s">
        <v>0</v>
      </c>
      <c r="K78" s="27" t="s">
        <v>1</v>
      </c>
      <c r="L78" s="27" t="s">
        <v>2</v>
      </c>
      <c r="M78" s="27" t="s">
        <v>3</v>
      </c>
      <c r="N78" s="27" t="s">
        <v>4</v>
      </c>
      <c r="O78" s="27" t="s">
        <v>5</v>
      </c>
      <c r="P78" s="27" t="s">
        <v>6</v>
      </c>
      <c r="Q78" s="27" t="s">
        <v>7</v>
      </c>
      <c r="R78" s="27" t="s">
        <v>8</v>
      </c>
      <c r="S78" s="52" t="s">
        <v>9</v>
      </c>
    </row>
    <row r="79" spans="6:39" ht="15.6" customHeight="1" thickBot="1" x14ac:dyDescent="0.35">
      <c r="G79" s="116"/>
      <c r="H79" s="117"/>
      <c r="I79" s="12" t="s">
        <v>20</v>
      </c>
      <c r="J79" s="65">
        <f>J32-$J$40</f>
        <v>-3.7248006786434612E-2</v>
      </c>
      <c r="K79" s="66">
        <f>K32-$K$40</f>
        <v>-4.4537769612946115E-2</v>
      </c>
      <c r="L79" s="66">
        <f>L32-$L$40</f>
        <v>-1.3314850703566167E-2</v>
      </c>
      <c r="M79" s="66">
        <f>M32-$M$40</f>
        <v>4.6791244568667539E-2</v>
      </c>
      <c r="N79" s="66">
        <f>N32-$N$40</f>
        <v>2.2529881696279896E-2</v>
      </c>
      <c r="O79" s="66">
        <f>O32-$O$40</f>
        <v>3.9543918442967729E-2</v>
      </c>
      <c r="P79" s="66">
        <f>P32-$P$40</f>
        <v>1.8991734535846821E-2</v>
      </c>
      <c r="Q79" s="66">
        <f>Q32-$Q$40</f>
        <v>3.4955912968502034E-2</v>
      </c>
      <c r="R79" s="66">
        <f>R32-$R$40</f>
        <v>2.1062847253889405E-2</v>
      </c>
      <c r="S79" s="67">
        <f>S32-$S$40</f>
        <v>-6.1842075784028644E-3</v>
      </c>
    </row>
    <row r="80" spans="6:39" ht="15.6" customHeight="1" thickBot="1" x14ac:dyDescent="0.35">
      <c r="G80" s="116"/>
      <c r="H80" s="117"/>
      <c r="I80" s="12" t="s">
        <v>21</v>
      </c>
      <c r="J80" s="65">
        <f>J33-$J$40</f>
        <v>8.3445326546898707E-2</v>
      </c>
      <c r="K80" s="66">
        <f t="shared" ref="K80:K85" si="24">K33-$K$40</f>
        <v>9.5950035265102651E-2</v>
      </c>
      <c r="L80" s="66">
        <f t="shared" ref="L80:L85" si="25">L33-$L$40</f>
        <v>2.6351815963100489E-2</v>
      </c>
      <c r="M80" s="66">
        <f t="shared" ref="M80:M85" si="26">M33-$M$40</f>
        <v>-7.4208755431332457E-2</v>
      </c>
      <c r="N80" s="66">
        <f t="shared" ref="N80:N85" si="27">N33-$N$40</f>
        <v>4.5529881696279917E-2</v>
      </c>
      <c r="O80" s="66">
        <f t="shared" ref="O80:O85" si="28">O33-$O$40</f>
        <v>3.9543918442967729E-2</v>
      </c>
      <c r="P80" s="66">
        <f t="shared" ref="P80:P85" si="29">P33-$P$40</f>
        <v>6.4203059644182547E-3</v>
      </c>
      <c r="Q80" s="66">
        <f t="shared" ref="Q80:Q85" si="30">Q33-$Q$40</f>
        <v>-1.6044087031497956E-2</v>
      </c>
      <c r="R80" s="66">
        <f t="shared" ref="R80:R85" si="31">R33-$R$40</f>
        <v>1.2729513920556074E-2</v>
      </c>
      <c r="S80" s="67">
        <f t="shared" ref="S80:S85" si="32">S33-$S$40</f>
        <v>-1.3842075784028726E-3</v>
      </c>
    </row>
    <row r="81" spans="6:19" ht="15.6" customHeight="1" thickBot="1" x14ac:dyDescent="0.35">
      <c r="G81" s="116"/>
      <c r="H81" s="117"/>
      <c r="I81" s="12" t="s">
        <v>22</v>
      </c>
      <c r="J81" s="65">
        <f t="shared" ref="J81:J85" si="33">J34-$J$40</f>
        <v>-2.2080067864346242E-3</v>
      </c>
      <c r="K81" s="66">
        <f t="shared" si="24"/>
        <v>2.5706132826078282E-2</v>
      </c>
      <c r="L81" s="66">
        <f t="shared" si="25"/>
        <v>-5.2981517370232822E-2</v>
      </c>
      <c r="M81" s="66">
        <f t="shared" si="26"/>
        <v>-3.3875422097999125E-2</v>
      </c>
      <c r="N81" s="66">
        <f>N34-$N$40</f>
        <v>-1.7197391030992853E-2</v>
      </c>
      <c r="O81" s="66">
        <f t="shared" si="28"/>
        <v>5.8772517763010512E-3</v>
      </c>
      <c r="P81" s="66">
        <f t="shared" si="29"/>
        <v>-6.1511226070103397E-3</v>
      </c>
      <c r="Q81" s="66">
        <f t="shared" si="30"/>
        <v>9.4559129685020393E-3</v>
      </c>
      <c r="R81" s="66">
        <f t="shared" si="31"/>
        <v>2.1062847253889405E-2</v>
      </c>
      <c r="S81" s="67">
        <f t="shared" si="32"/>
        <v>1.495792421597128E-3</v>
      </c>
    </row>
    <row r="82" spans="6:19" ht="15.6" customHeight="1" thickBot="1" x14ac:dyDescent="0.35">
      <c r="G82" s="116"/>
      <c r="H82" s="117"/>
      <c r="I82" s="12" t="s">
        <v>23</v>
      </c>
      <c r="J82" s="65">
        <f t="shared" si="33"/>
        <v>4.0618659880232028E-2</v>
      </c>
      <c r="K82" s="66">
        <f t="shared" si="24"/>
        <v>-4.4537769612946115E-2</v>
      </c>
      <c r="L82" s="66">
        <f t="shared" si="25"/>
        <v>-1.3314850703566167E-2</v>
      </c>
      <c r="M82" s="66">
        <f t="shared" si="26"/>
        <v>4.6791244568667539E-2</v>
      </c>
      <c r="N82" s="66">
        <f t="shared" si="27"/>
        <v>2.4620790787188956E-2</v>
      </c>
      <c r="O82" s="66">
        <f t="shared" si="28"/>
        <v>-2.5394148903656044E-3</v>
      </c>
      <c r="P82" s="66">
        <f t="shared" si="29"/>
        <v>-1.8722551178438837E-2</v>
      </c>
      <c r="Q82" s="66">
        <f t="shared" si="30"/>
        <v>-3.3044087031497971E-2</v>
      </c>
      <c r="R82" s="66">
        <f t="shared" si="31"/>
        <v>-1.2270486079443935E-2</v>
      </c>
      <c r="S82" s="67">
        <f t="shared" si="32"/>
        <v>3.7015792421597131E-2</v>
      </c>
    </row>
    <row r="83" spans="6:19" ht="15.6" customHeight="1" thickBot="1" x14ac:dyDescent="0.35">
      <c r="G83" s="116"/>
      <c r="H83" s="117"/>
      <c r="I83" s="12" t="s">
        <v>24</v>
      </c>
      <c r="J83" s="65">
        <f t="shared" si="33"/>
        <v>-3.335467345310128E-2</v>
      </c>
      <c r="K83" s="66">
        <f t="shared" si="24"/>
        <v>-4.4537769612946115E-2</v>
      </c>
      <c r="L83" s="66">
        <f t="shared" si="25"/>
        <v>6.6018482629767172E-2</v>
      </c>
      <c r="M83" s="66">
        <f t="shared" si="26"/>
        <v>-3.3875422097999125E-2</v>
      </c>
      <c r="N83" s="66">
        <f t="shared" si="27"/>
        <v>-3.8106481940083758E-2</v>
      </c>
      <c r="O83" s="66">
        <f t="shared" si="28"/>
        <v>5.8772517763010512E-3</v>
      </c>
      <c r="P83" s="66">
        <f t="shared" si="29"/>
        <v>4.4134591678703983E-2</v>
      </c>
      <c r="Q83" s="66">
        <f t="shared" si="30"/>
        <v>-2.4544087031497949E-2</v>
      </c>
      <c r="R83" s="66">
        <f t="shared" si="31"/>
        <v>-3.9371527461105893E-3</v>
      </c>
      <c r="S83" s="67">
        <f t="shared" si="32"/>
        <v>-8.1042075784028694E-3</v>
      </c>
    </row>
    <row r="84" spans="6:19" ht="15.6" customHeight="1" thickBot="1" x14ac:dyDescent="0.35">
      <c r="G84" s="116"/>
      <c r="H84" s="117"/>
      <c r="I84" s="12" t="s">
        <v>25</v>
      </c>
      <c r="J84" s="65">
        <f t="shared" si="33"/>
        <v>-6.2554673453101284E-2</v>
      </c>
      <c r="K84" s="66">
        <f t="shared" si="24"/>
        <v>9.9462230387053874E-2</v>
      </c>
      <c r="L84" s="66">
        <f t="shared" si="25"/>
        <v>2.6351815963100489E-2</v>
      </c>
      <c r="M84" s="66">
        <f t="shared" si="26"/>
        <v>4.6791244568667539E-2</v>
      </c>
      <c r="N84" s="66">
        <f t="shared" si="27"/>
        <v>-5.901557284917465E-2</v>
      </c>
      <c r="O84" s="66">
        <f t="shared" si="28"/>
        <v>-6.1456081557032277E-2</v>
      </c>
      <c r="P84" s="66">
        <f t="shared" si="29"/>
        <v>1.8991734535846821E-2</v>
      </c>
      <c r="Q84" s="66">
        <f t="shared" si="30"/>
        <v>3.4955912968502034E-2</v>
      </c>
      <c r="R84" s="66">
        <f t="shared" si="31"/>
        <v>4.3961805872227283E-3</v>
      </c>
      <c r="S84" s="67">
        <f t="shared" si="32"/>
        <v>-1.3842075784028726E-3</v>
      </c>
    </row>
    <row r="85" spans="6:19" ht="15.6" customHeight="1" x14ac:dyDescent="0.3">
      <c r="G85" s="118"/>
      <c r="H85" s="119"/>
      <c r="I85" s="54" t="s">
        <v>26</v>
      </c>
      <c r="J85" s="65">
        <f t="shared" si="33"/>
        <v>5.2298659880232051E-2</v>
      </c>
      <c r="K85" s="66">
        <f t="shared" si="24"/>
        <v>-2.6976794003190002E-2</v>
      </c>
      <c r="L85" s="66">
        <f t="shared" si="25"/>
        <v>-1.3314850703566167E-2</v>
      </c>
      <c r="M85" s="66">
        <f t="shared" si="26"/>
        <v>4.6791244568667539E-2</v>
      </c>
      <c r="N85" s="66">
        <f t="shared" si="27"/>
        <v>5.5984427150825355E-2</v>
      </c>
      <c r="O85" s="66">
        <f t="shared" si="28"/>
        <v>-2.5394148903656044E-3</v>
      </c>
      <c r="P85" s="66">
        <f t="shared" si="29"/>
        <v>-4.3865408321296012E-2</v>
      </c>
      <c r="Q85" s="66">
        <f t="shared" si="30"/>
        <v>1.7955912968502047E-2</v>
      </c>
      <c r="R85" s="66">
        <f t="shared" si="31"/>
        <v>-2.8937152746110598E-2</v>
      </c>
      <c r="S85" s="67">
        <f t="shared" si="32"/>
        <v>-1.098420757840287E-2</v>
      </c>
    </row>
    <row r="86" spans="6:19" ht="14.4" thickBot="1" x14ac:dyDescent="0.35"/>
    <row r="87" spans="6:19" x14ac:dyDescent="0.3">
      <c r="I87" s="136" t="s">
        <v>73</v>
      </c>
      <c r="J87" s="138" t="s">
        <v>74</v>
      </c>
      <c r="K87" s="140" t="s">
        <v>74</v>
      </c>
      <c r="L87" s="141"/>
      <c r="M87" s="141"/>
      <c r="N87" s="142"/>
      <c r="O87" s="146" t="s">
        <v>68</v>
      </c>
    </row>
    <row r="88" spans="6:19" ht="14.4" thickBot="1" x14ac:dyDescent="0.35">
      <c r="I88" s="137"/>
      <c r="J88" s="139"/>
      <c r="K88" s="143"/>
      <c r="L88" s="144"/>
      <c r="M88" s="144"/>
      <c r="N88" s="145"/>
      <c r="O88" s="147"/>
    </row>
    <row r="89" spans="6:19" ht="16.2" thickBot="1" x14ac:dyDescent="0.35">
      <c r="F89" s="49">
        <v>1</v>
      </c>
      <c r="I89" s="12" t="s">
        <v>20</v>
      </c>
      <c r="J89" s="78">
        <f t="shared" ref="J89:J95" si="34">SUM(J79:S79)</f>
        <v>8.2590704784803667E-2</v>
      </c>
      <c r="K89" s="154">
        <f>J89</f>
        <v>8.2590704784803667E-2</v>
      </c>
      <c r="L89" s="155"/>
      <c r="M89" s="155"/>
      <c r="N89" s="156"/>
      <c r="O89" s="81">
        <f>_xlfn.RANK.EQ(K89,$K$89:$N$95)</f>
        <v>2</v>
      </c>
    </row>
    <row r="90" spans="6:19" ht="16.2" thickBot="1" x14ac:dyDescent="0.35">
      <c r="F90" s="49">
        <v>2</v>
      </c>
      <c r="I90" s="12" t="s">
        <v>21</v>
      </c>
      <c r="J90" s="79">
        <f t="shared" si="34"/>
        <v>0.21833374775809053</v>
      </c>
      <c r="K90" s="148">
        <f t="shared" ref="K90:K95" si="35">J90</f>
        <v>0.21833374775809053</v>
      </c>
      <c r="L90" s="149"/>
      <c r="M90" s="149"/>
      <c r="N90" s="150"/>
      <c r="O90" s="81">
        <f t="shared" ref="O90:O95" si="36">_xlfn.RANK.EQ(K90,$K$89:$N$95)</f>
        <v>1</v>
      </c>
    </row>
    <row r="91" spans="6:19" ht="16.2" thickBot="1" x14ac:dyDescent="0.35">
      <c r="F91" s="49">
        <v>3</v>
      </c>
      <c r="I91" s="12" t="s">
        <v>22</v>
      </c>
      <c r="J91" s="79">
        <f t="shared" si="34"/>
        <v>-4.8815522646301859E-2</v>
      </c>
      <c r="K91" s="148">
        <f t="shared" si="35"/>
        <v>-4.8815522646301859E-2</v>
      </c>
      <c r="L91" s="149"/>
      <c r="M91" s="149"/>
      <c r="N91" s="150"/>
      <c r="O91" s="81">
        <f t="shared" si="36"/>
        <v>6</v>
      </c>
    </row>
    <row r="92" spans="6:19" ht="16.2" thickBot="1" x14ac:dyDescent="0.35">
      <c r="F92" s="49">
        <v>4</v>
      </c>
      <c r="I92" s="12" t="s">
        <v>23</v>
      </c>
      <c r="J92" s="79">
        <f t="shared" si="34"/>
        <v>2.4617328161427025E-2</v>
      </c>
      <c r="K92" s="148">
        <f t="shared" si="35"/>
        <v>2.4617328161427025E-2</v>
      </c>
      <c r="L92" s="149"/>
      <c r="M92" s="149"/>
      <c r="N92" s="150"/>
      <c r="O92" s="81">
        <f t="shared" si="36"/>
        <v>5</v>
      </c>
    </row>
    <row r="93" spans="6:19" ht="16.2" thickBot="1" x14ac:dyDescent="0.35">
      <c r="F93" s="49">
        <v>5</v>
      </c>
      <c r="I93" s="12" t="s">
        <v>24</v>
      </c>
      <c r="J93" s="79">
        <f t="shared" si="34"/>
        <v>-7.0429468375369481E-2</v>
      </c>
      <c r="K93" s="148">
        <f t="shared" si="35"/>
        <v>-7.0429468375369481E-2</v>
      </c>
      <c r="L93" s="149"/>
      <c r="M93" s="149"/>
      <c r="N93" s="150"/>
      <c r="O93" s="81">
        <f t="shared" si="36"/>
        <v>7</v>
      </c>
    </row>
    <row r="94" spans="6:19" ht="16.2" thickBot="1" x14ac:dyDescent="0.35">
      <c r="F94" s="49">
        <v>6</v>
      </c>
      <c r="I94" s="12" t="s">
        <v>25</v>
      </c>
      <c r="J94" s="79">
        <f t="shared" si="34"/>
        <v>4.6538583572682403E-2</v>
      </c>
      <c r="K94" s="148">
        <f t="shared" si="35"/>
        <v>4.6538583572682403E-2</v>
      </c>
      <c r="L94" s="149"/>
      <c r="M94" s="149"/>
      <c r="N94" s="150"/>
      <c r="O94" s="81">
        <f t="shared" si="36"/>
        <v>3</v>
      </c>
    </row>
    <row r="95" spans="6:19" ht="15.6" x14ac:dyDescent="0.3">
      <c r="F95" s="49">
        <v>7</v>
      </c>
      <c r="I95" s="54" t="s">
        <v>26</v>
      </c>
      <c r="J95" s="80">
        <f t="shared" si="34"/>
        <v>4.641241632529574E-2</v>
      </c>
      <c r="K95" s="151">
        <f t="shared" si="35"/>
        <v>4.641241632529574E-2</v>
      </c>
      <c r="L95" s="152"/>
      <c r="M95" s="152"/>
      <c r="N95" s="153"/>
      <c r="O95" s="81">
        <f t="shared" si="36"/>
        <v>4</v>
      </c>
    </row>
    <row r="96" spans="6:19" x14ac:dyDescent="0.3">
      <c r="F96" s="49">
        <v>8</v>
      </c>
    </row>
    <row r="97" spans="6:6" x14ac:dyDescent="0.3">
      <c r="F97" s="49">
        <v>9</v>
      </c>
    </row>
    <row r="98" spans="6:6" x14ac:dyDescent="0.3">
      <c r="F98" s="49">
        <v>10</v>
      </c>
    </row>
    <row r="99" spans="6:6" x14ac:dyDescent="0.3">
      <c r="F99" s="49">
        <v>11</v>
      </c>
    </row>
    <row r="100" spans="6:6" x14ac:dyDescent="0.3">
      <c r="F100" s="49">
        <v>12</v>
      </c>
    </row>
    <row r="101" spans="6:6" x14ac:dyDescent="0.3">
      <c r="F101" s="49">
        <v>13</v>
      </c>
    </row>
    <row r="102" spans="6:6" x14ac:dyDescent="0.3">
      <c r="F102" s="49">
        <v>14</v>
      </c>
    </row>
    <row r="103" spans="6:6" x14ac:dyDescent="0.3">
      <c r="F103" s="49">
        <v>15</v>
      </c>
    </row>
    <row r="104" spans="6:6" x14ac:dyDescent="0.3">
      <c r="F104" s="49">
        <v>16</v>
      </c>
    </row>
    <row r="105" spans="6:6" x14ac:dyDescent="0.3">
      <c r="F105" s="49">
        <v>17</v>
      </c>
    </row>
    <row r="106" spans="6:6" x14ac:dyDescent="0.3">
      <c r="F106" s="49">
        <v>18</v>
      </c>
    </row>
    <row r="107" spans="6:6" x14ac:dyDescent="0.3">
      <c r="F107" s="49">
        <v>19</v>
      </c>
    </row>
    <row r="108" spans="6:6" x14ac:dyDescent="0.3">
      <c r="F108" s="49">
        <v>20</v>
      </c>
    </row>
    <row r="109" spans="6:6" x14ac:dyDescent="0.3">
      <c r="F109" s="49">
        <v>21</v>
      </c>
    </row>
    <row r="110" spans="6:6" x14ac:dyDescent="0.3">
      <c r="F110" s="49">
        <v>22</v>
      </c>
    </row>
    <row r="111" spans="6:6" x14ac:dyDescent="0.3">
      <c r="F111" s="49">
        <v>23</v>
      </c>
    </row>
    <row r="112" spans="6:6" x14ac:dyDescent="0.3">
      <c r="F112" s="49">
        <v>24</v>
      </c>
    </row>
    <row r="113" spans="6:6" x14ac:dyDescent="0.3">
      <c r="F113" s="49">
        <v>25</v>
      </c>
    </row>
    <row r="114" spans="6:6" x14ac:dyDescent="0.3">
      <c r="F114" s="49">
        <v>26</v>
      </c>
    </row>
    <row r="115" spans="6:6" x14ac:dyDescent="0.3">
      <c r="F115" s="49">
        <v>27</v>
      </c>
    </row>
    <row r="116" spans="6:6" x14ac:dyDescent="0.3">
      <c r="F116" s="49">
        <v>28</v>
      </c>
    </row>
    <row r="117" spans="6:6" x14ac:dyDescent="0.3">
      <c r="F117" s="49">
        <v>29</v>
      </c>
    </row>
    <row r="118" spans="6:6" x14ac:dyDescent="0.3">
      <c r="F118" s="49">
        <v>30</v>
      </c>
    </row>
  </sheetData>
  <mergeCells count="21">
    <mergeCell ref="K87:N88"/>
    <mergeCell ref="O87:O88"/>
    <mergeCell ref="K94:N94"/>
    <mergeCell ref="K95:N95"/>
    <mergeCell ref="K89:N89"/>
    <mergeCell ref="K90:N90"/>
    <mergeCell ref="K91:N91"/>
    <mergeCell ref="K92:N92"/>
    <mergeCell ref="K93:N93"/>
    <mergeCell ref="G40:I40"/>
    <mergeCell ref="G50:H69"/>
    <mergeCell ref="I87:I88"/>
    <mergeCell ref="J87:J88"/>
    <mergeCell ref="G78:H85"/>
    <mergeCell ref="G20:H28"/>
    <mergeCell ref="G31:H38"/>
    <mergeCell ref="A1:D1"/>
    <mergeCell ref="A2:B2"/>
    <mergeCell ref="A3:B3"/>
    <mergeCell ref="A5:B6"/>
    <mergeCell ref="G4:H11"/>
  </mergeCells>
  <conditionalFormatting sqref="J32:J38">
    <cfRule type="cellIs" dxfId="23" priority="41" operator="equal">
      <formula>0</formula>
    </cfRule>
  </conditionalFormatting>
  <conditionalFormatting sqref="J45:J74">
    <cfRule type="cellIs" dxfId="22" priority="12" operator="equal">
      <formula>0</formula>
    </cfRule>
  </conditionalFormatting>
  <conditionalFormatting sqref="J79:J85">
    <cfRule type="cellIs" dxfId="21" priority="8" operator="equal">
      <formula>0</formula>
    </cfRule>
  </conditionalFormatting>
  <conditionalFormatting sqref="J89:J95">
    <cfRule type="top10" dxfId="20" priority="68" rank="1"/>
  </conditionalFormatting>
  <conditionalFormatting sqref="J89:N95">
    <cfRule type="cellIs" dxfId="19" priority="6" operator="equal">
      <formula>0</formula>
    </cfRule>
  </conditionalFormatting>
  <conditionalFormatting sqref="J22:S28">
    <cfRule type="cellIs" dxfId="18" priority="17" operator="equal">
      <formula>1</formula>
    </cfRule>
    <cfRule type="cellIs" dxfId="17" priority="47" operator="equal">
      <formula>0</formula>
    </cfRule>
  </conditionalFormatting>
  <conditionalFormatting sqref="J40:S40">
    <cfRule type="cellIs" dxfId="16" priority="16" operator="equal">
      <formula>0</formula>
    </cfRule>
  </conditionalFormatting>
  <conditionalFormatting sqref="K89:N95">
    <cfRule type="top10" dxfId="15" priority="69" rank="1"/>
    <cfRule type="dataBar" priority="70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{A3841F72-10B8-4730-8CEF-0534BA02BD11}</x14:id>
        </ext>
      </extLst>
    </cfRule>
  </conditionalFormatting>
  <conditionalFormatting sqref="K22:S22">
    <cfRule type="cellIs" dxfId="14" priority="67" operator="equal">
      <formula>0</formula>
    </cfRule>
  </conditionalFormatting>
  <conditionalFormatting sqref="K32:S32 J33:S38">
    <cfRule type="cellIs" dxfId="13" priority="42" operator="equal">
      <formula>0</formula>
    </cfRule>
  </conditionalFormatting>
  <conditionalFormatting sqref="K79:S79 J80:S85">
    <cfRule type="cellIs" dxfId="12" priority="9" operator="equal">
      <formula>0</formula>
    </cfRule>
  </conditionalFormatting>
  <conditionalFormatting sqref="K45:AM45 J46:AM74">
    <cfRule type="cellIs" dxfId="11" priority="13" operator="equal">
      <formula>0</formula>
    </cfRule>
  </conditionalFormatting>
  <conditionalFormatting sqref="O89:O95">
    <cfRule type="cellIs" dxfId="10" priority="1" operator="equal">
      <formula>1</formula>
    </cfRule>
  </conditionalFormatting>
  <pageMargins left="0.7" right="0.7" top="0.75" bottom="0.75" header="0.3" footer="0.3"/>
  <pageSetup orientation="portrait" horizontalDpi="4294967292" verticalDpi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A3841F72-10B8-4730-8CEF-0534BA02BD1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K89:N95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6C02E-AAC0-4944-86CB-856401561342}">
  <dimension ref="A1:N49"/>
  <sheetViews>
    <sheetView workbookViewId="0">
      <selection activeCell="F18" sqref="F18"/>
    </sheetView>
  </sheetViews>
  <sheetFormatPr defaultRowHeight="15.6" x14ac:dyDescent="0.3"/>
  <cols>
    <col min="1" max="4" width="8.88671875" style="85"/>
    <col min="5" max="5" width="20.5546875" style="85" bestFit="1" customWidth="1"/>
    <col min="6" max="6" width="8.88671875" style="85"/>
    <col min="7" max="9" width="9.21875" style="85" bestFit="1" customWidth="1"/>
    <col min="10" max="11" width="8.88671875" style="85"/>
    <col min="12" max="12" width="21.33203125" style="85" bestFit="1" customWidth="1"/>
    <col min="13" max="14" width="8.88671875" style="85"/>
    <col min="15" max="15" width="21.5546875" style="85" customWidth="1"/>
    <col min="16" max="16" width="6" style="85" bestFit="1" customWidth="1"/>
    <col min="17" max="18" width="8.88671875" style="85"/>
    <col min="19" max="19" width="20.6640625" style="85" bestFit="1" customWidth="1"/>
    <col min="20" max="16384" width="8.88671875" style="85"/>
  </cols>
  <sheetData>
    <row r="1" spans="1:10" ht="16.2" thickBot="1" x14ac:dyDescent="0.35">
      <c r="A1" s="120" t="s">
        <v>78</v>
      </c>
      <c r="B1" s="121"/>
      <c r="C1" s="121"/>
      <c r="D1" s="122"/>
      <c r="E1" s="38" t="s">
        <v>76</v>
      </c>
      <c r="F1" s="83">
        <v>0.3</v>
      </c>
      <c r="G1" s="83">
        <v>0.3</v>
      </c>
      <c r="H1" s="83">
        <v>0.2</v>
      </c>
      <c r="I1" s="83">
        <v>0.1</v>
      </c>
      <c r="J1" s="84">
        <v>0.1</v>
      </c>
    </row>
    <row r="2" spans="1:10" ht="16.2" thickBot="1" x14ac:dyDescent="0.35">
      <c r="A2" s="123"/>
      <c r="B2" s="124"/>
      <c r="C2" s="1" t="s">
        <v>77</v>
      </c>
      <c r="D2" s="2" t="s">
        <v>62</v>
      </c>
      <c r="E2" s="39" t="s">
        <v>79</v>
      </c>
      <c r="F2" s="86">
        <v>-1</v>
      </c>
      <c r="G2" s="86">
        <v>-1</v>
      </c>
      <c r="H2" s="86">
        <v>1</v>
      </c>
      <c r="I2" s="86">
        <v>1</v>
      </c>
      <c r="J2" s="87">
        <v>1</v>
      </c>
    </row>
    <row r="3" spans="1:10" ht="16.2" customHeight="1" thickBot="1" x14ac:dyDescent="0.35">
      <c r="A3" s="125" t="s">
        <v>79</v>
      </c>
      <c r="B3" s="126"/>
      <c r="C3" s="7">
        <v>1</v>
      </c>
      <c r="D3" s="8">
        <v>-1</v>
      </c>
      <c r="E3" s="34"/>
      <c r="F3" s="31" t="s">
        <v>0</v>
      </c>
      <c r="G3" s="27" t="s">
        <v>1</v>
      </c>
      <c r="H3" s="27" t="s">
        <v>2</v>
      </c>
      <c r="I3" s="27" t="s">
        <v>3</v>
      </c>
      <c r="J3" s="52" t="s">
        <v>4</v>
      </c>
    </row>
    <row r="4" spans="1:10" ht="16.2" thickBot="1" x14ac:dyDescent="0.35">
      <c r="A4" s="25"/>
      <c r="B4" s="25"/>
      <c r="C4" s="25"/>
      <c r="D4" s="25"/>
      <c r="E4" s="12" t="s">
        <v>20</v>
      </c>
      <c r="F4" s="88">
        <v>60000</v>
      </c>
      <c r="G4" s="89">
        <v>6500</v>
      </c>
      <c r="H4" s="90">
        <v>21.4</v>
      </c>
      <c r="I4" s="90">
        <v>23</v>
      </c>
      <c r="J4" s="91">
        <v>115</v>
      </c>
    </row>
    <row r="5" spans="1:10" ht="16.2" thickBot="1" x14ac:dyDescent="0.35">
      <c r="A5" s="157" t="s">
        <v>65</v>
      </c>
      <c r="B5" s="158"/>
      <c r="C5" s="90"/>
      <c r="D5" s="92"/>
      <c r="E5" s="12" t="s">
        <v>21</v>
      </c>
      <c r="F5" s="88">
        <v>59000</v>
      </c>
      <c r="G5" s="89">
        <v>7200</v>
      </c>
      <c r="H5" s="90">
        <v>20</v>
      </c>
      <c r="I5" s="90">
        <v>19.5</v>
      </c>
      <c r="J5" s="91">
        <v>95</v>
      </c>
    </row>
    <row r="6" spans="1:10" ht="16.2" thickBot="1" x14ac:dyDescent="0.35">
      <c r="A6" s="159"/>
      <c r="B6" s="160"/>
      <c r="C6" s="24">
        <v>6</v>
      </c>
      <c r="D6" s="25"/>
      <c r="E6" s="12" t="s">
        <v>22</v>
      </c>
      <c r="F6" s="88">
        <v>72000</v>
      </c>
      <c r="G6" s="89">
        <v>6500</v>
      </c>
      <c r="H6" s="90">
        <v>23</v>
      </c>
      <c r="I6" s="90">
        <v>21</v>
      </c>
      <c r="J6" s="91">
        <v>110</v>
      </c>
    </row>
    <row r="7" spans="1:10" x14ac:dyDescent="0.3">
      <c r="E7" s="12" t="s">
        <v>23</v>
      </c>
      <c r="F7" s="88">
        <v>86000</v>
      </c>
      <c r="G7" s="89">
        <v>3000</v>
      </c>
      <c r="H7" s="90">
        <v>21</v>
      </c>
      <c r="I7" s="90">
        <v>18</v>
      </c>
      <c r="J7" s="91">
        <v>120</v>
      </c>
    </row>
    <row r="8" spans="1:10" x14ac:dyDescent="0.3">
      <c r="E8" s="12" t="s">
        <v>24</v>
      </c>
      <c r="F8" s="88">
        <v>84000</v>
      </c>
      <c r="G8" s="89">
        <v>8500</v>
      </c>
      <c r="H8" s="90">
        <v>20</v>
      </c>
      <c r="I8" s="90">
        <v>22</v>
      </c>
      <c r="J8" s="91">
        <v>141</v>
      </c>
    </row>
    <row r="9" spans="1:10" x14ac:dyDescent="0.3">
      <c r="E9" s="54" t="s">
        <v>25</v>
      </c>
      <c r="F9" s="93">
        <v>65000</v>
      </c>
      <c r="G9" s="94">
        <v>4500</v>
      </c>
      <c r="H9" s="95">
        <v>19</v>
      </c>
      <c r="I9" s="95">
        <v>20</v>
      </c>
      <c r="J9" s="96">
        <v>89</v>
      </c>
    </row>
    <row r="10" spans="1:10" ht="16.2" thickBot="1" x14ac:dyDescent="0.35"/>
    <row r="11" spans="1:10" ht="16.2" thickBot="1" x14ac:dyDescent="0.35">
      <c r="E11" s="42" t="s">
        <v>64</v>
      </c>
      <c r="F11" s="97">
        <f>MAX(F3:F9)</f>
        <v>86000</v>
      </c>
      <c r="G11" s="98">
        <f>MAX(G3:G9)</f>
        <v>8500</v>
      </c>
      <c r="H11" s="98">
        <f>MAX(H3:H9)</f>
        <v>23</v>
      </c>
      <c r="I11" s="98">
        <f>MAX(I3:I9)</f>
        <v>23</v>
      </c>
      <c r="J11" s="99">
        <f>MAX(J3:J9)</f>
        <v>141</v>
      </c>
    </row>
    <row r="12" spans="1:10" ht="16.2" thickBot="1" x14ac:dyDescent="0.35">
      <c r="E12" s="42" t="s">
        <v>66</v>
      </c>
      <c r="F12" s="100">
        <f>IF($C$6=1,F3,IF($C$6=2,MIN(F3:F4),IF($C$6=3,MIN(F3:F5),IF($C$6=4,MIN(F3:F6),IF($C$6=5,MIN(F3:F7),IF($C$6=6,MIN(F3:F8),IF($C$6=7,MIN(F3:F9),IF($C$6=8,MIN(F3:F9),IF($C$6=9,MIN(F3:F9),IF($C$6=10,MIN(F3:F9),IF($C$6=11,MIN(F3:F9),IF($C$6=12,MIN(F3:F9),IF($C$6=13,MIN(F3:F9),IF($C$6=14,MIN(F3:F9),IF($C$6=15,MIN(F3:F9),IF($C$6=16,MIN(F3:F9),IF($C$6=17,MIN(F3:F9),IF($C$6=18,MIN(F3:F9),IF($C$6=19,MIN(F3:F9),IF($C$6=20,MIN(F3:F9),IF($C$6=21,MIN(F3:F9),IF($C$6=22,MIN(F3:F9),IF($C$6=23,MIN(F3:F9),IF($C$6=24,MIN(F3:F9),IF($C$6=25,MIN(F3:F9),IF($C$6=26,MIN(F3:F9),IF($C$6=27,MIN(F3:F9),IF($C$6=28,MIN(F3:F9),IF($C$6=29,MIN(F3:F9),IF($C$6=30,MIN(F3:F9),-1000))))))))))))))))))))))))))))))</f>
        <v>59000</v>
      </c>
      <c r="G12" s="101">
        <f>IF($C$6=1,G3,IF($C$6=2,MIN(G3:G4),IF($C$6=3,MIN(G3:G5),IF($C$6=4,MIN(G3:G6),IF($C$6=5,MIN(G3:G7),IF($C$6=6,MIN(G3:G8),IF($C$6=7,MIN(G3:G9),IF($C$6=8,MIN(G3:G9),IF($C$6=9,MIN(G3:G9),IF($C$6=10,MIN(G3:G9),IF($C$6=11,MIN(G3:G9),IF($C$6=12,MIN(G3:G9),IF($C$6=13,MIN(G3:G9),IF($C$6=14,MIN(G3:G9),IF($C$6=15,MIN(G3:G9),IF($C$6=16,MIN(G3:G9),IF($C$6=17,MIN(G3:G9),IF($C$6=18,MIN(G3:G9),IF($C$6=19,MIN(G3:G9),IF($C$6=20,MIN(G3:G9),IF($C$6=21,MIN(G3:G9),IF($C$6=22,MIN(G3:G9),IF($C$6=23,MIN(G3:G9),IF($C$6=24,MIN(G3:G9),IF($C$6=25,MIN(G3:G9),IF($C$6=26,MIN(G3:G9),IF($C$6=27,MIN(G3:G9),IF($C$6=28,MIN(G3:G9),IF($C$6=29,MIN(G3:G9),IF($C$6=30,MIN(G3:G9),-1000))))))))))))))))))))))))))))))</f>
        <v>3000</v>
      </c>
      <c r="H12" s="101">
        <f>IF($C$6=1,H3,IF($C$6=2,MIN(H3:H4),IF($C$6=3,MIN(H3:H5),IF($C$6=4,MIN(H3:H6),IF($C$6=5,MIN(H3:H7),IF($C$6=6,MIN(H3:H9),IF($C$6=7,MIN(H3:H9),IF($C$6=8,MIN(H3:H9),IF($C$6=9,MIN(H3:H9),IF($C$6=10,MIN(H3:H9),IF($C$6=11,MIN(H3:H9),IF($C$6=12,MIN(H3:H9),IF($C$6=13,MIN(H3:H9),IF($C$6=14,MIN(H3:H9),IF($C$6=15,MIN(H3:H9),IF($C$6=16,MIN(H3:H9),IF($C$6=17,MIN(H3:H9),IF($C$6=18,MIN(H3:H9),IF($C$6=19,MIN(H3:H9),IF($C$6=20,MIN(H3:H9),IF($C$6=21,MIN(H3:H9),IF($C$6=22,MIN(H3:H9),IF($C$6=23,MIN(H3:H9),IF($C$6=24,MIN(H3:H9),IF($C$6=25,MIN(H3:H9),IF($C$6=26,MIN(H3:H9),IF($C$6=27,MIN(H3:H9),IF($C$6=28,MIN(H3:H9),IF($C$6=29,MIN(H3:H9),IF($C$6=30,MIN(H3:H9),-1000))))))))))))))))))))))))))))))</f>
        <v>19</v>
      </c>
      <c r="I12" s="101">
        <f>IF($C$6=1,I3,IF($C$6=2,MIN(I3:I4),IF($C$6=3,MIN(I3:I5),IF($C$6=4,MIN(I3:I6),IF($C$6=5,MIN(I3:I7),IF($C$6=6,MIN(I3:I8),IF($C$6=7,MIN(I3:I9),IF($C$6=8,MIN(I3:I9),IF($C$6=9,MIN(I3:I9),IF($C$6=10,MIN(I3:I9),IF($C$6=11,MIN(I3:I9),IF($C$6=12,MIN(I3:I9),IF($C$6=13,MIN(I3:I9),IF($C$6=14,MIN(I3:I9),IF($C$6=15,MIN(I3:I9),IF($C$6=16,MIN(I3:I9),IF($C$6=17,MIN(I3:I9),IF($C$6=18,MIN(I3:I9),IF($C$6=19,MIN(I3:I9),IF($C$6=20,MIN(I3:I9),IF($C$6=21,MIN(I3:I9),IF($C$6=22,MIN(I3:I9),IF($C$6=23,MIN(I3:I9),IF($C$6=24,MIN(I3:I9),IF($C$6=25,MIN(I3:I9),IF($C$6=26,MIN(I3:I9),IF($C$6=27,MIN(I3:I9),IF($C$6=28,MIN(I3:I9),IF($C$6=29,MIN(I3:I9),IF($C$6=30,MIN(I3:I9),-1000))))))))))))))))))))))))))))))</f>
        <v>18</v>
      </c>
      <c r="J12" s="102">
        <f>IF($C$6=1,J3,IF($C$6=2,MIN(J3:J4),IF($C$6=3,MIN(J3:J5),IF($C$6=4,MIN(J3:J6),IF($C$6=5,MIN(J3:J7),IF($C$6=6,MIN(J3:J9),IF($C$6=7,MIN(J3:J9),IF($C$6=8,MIN(J3:J9),IF($C$6=9,MIN(J3:J9),IF($C$6=10,MIN(J3:J9),IF($C$6=11,MIN(J3:J9),IF($C$6=12,MIN(J3:J9),IF($C$6=13,MIN(J3:J9),IF($C$6=14,MIN(J3:J9),IF($C$6=15,MIN(J3:J9),IF($C$6=16,MIN(J3:J9),IF($C$6=17,MIN(J3:J9),IF($C$6=18,MIN(J3:J9),IF($C$6=19,MIN(J3:J9),IF($C$6=20,MIN(J3:J9),IF($C$6=21,MIN(J3:J9),IF($C$6=22,MIN(J3:J9),IF($C$6=23,MIN(J3:J9),IF($C$6=24,MIN(J3:J9),IF($C$6=25,MIN(J3:J9),IF($C$6=26,MIN(J3:J9),IF($C$6=27,MIN(J3:J9),IF($C$6=28,MIN(J3:J9),IF($C$6=29,MIN(J3:J9),IF($C$6=30,MIN(J3:J9),-1000))))))))))))))))))))))))))))))</f>
        <v>89</v>
      </c>
    </row>
    <row r="14" spans="1:10" ht="16.2" thickBot="1" x14ac:dyDescent="0.35"/>
    <row r="15" spans="1:10" ht="16.2" thickBot="1" x14ac:dyDescent="0.35">
      <c r="C15" s="113" t="s">
        <v>67</v>
      </c>
      <c r="D15" s="113"/>
      <c r="E15" s="38" t="s">
        <v>76</v>
      </c>
      <c r="F15" s="103">
        <f>F1</f>
        <v>0.3</v>
      </c>
      <c r="G15" s="103">
        <f t="shared" ref="G15:J15" si="0">G1</f>
        <v>0.3</v>
      </c>
      <c r="H15" s="103">
        <f t="shared" si="0"/>
        <v>0.2</v>
      </c>
      <c r="I15" s="103">
        <f t="shared" si="0"/>
        <v>0.1</v>
      </c>
      <c r="J15" s="103">
        <f t="shared" si="0"/>
        <v>0.1</v>
      </c>
    </row>
    <row r="16" spans="1:10" ht="16.2" thickBot="1" x14ac:dyDescent="0.35">
      <c r="C16" s="113"/>
      <c r="D16" s="113"/>
      <c r="E16" s="62" t="s">
        <v>79</v>
      </c>
      <c r="F16" s="104">
        <f>F2</f>
        <v>-1</v>
      </c>
      <c r="G16" s="104">
        <f t="shared" ref="G16:J16" si="1">G2</f>
        <v>-1</v>
      </c>
      <c r="H16" s="104">
        <f t="shared" si="1"/>
        <v>1</v>
      </c>
      <c r="I16" s="104">
        <f t="shared" si="1"/>
        <v>1</v>
      </c>
      <c r="J16" s="104">
        <f t="shared" si="1"/>
        <v>1</v>
      </c>
    </row>
    <row r="17" spans="3:10" ht="16.2" thickBot="1" x14ac:dyDescent="0.35">
      <c r="C17" s="113"/>
      <c r="D17" s="113"/>
      <c r="E17" s="63"/>
      <c r="F17" s="11" t="s">
        <v>0</v>
      </c>
      <c r="G17" s="11" t="s">
        <v>1</v>
      </c>
      <c r="H17" s="11" t="s">
        <v>2</v>
      </c>
      <c r="I17" s="11" t="s">
        <v>3</v>
      </c>
      <c r="J17" s="11" t="s">
        <v>4</v>
      </c>
    </row>
    <row r="18" spans="3:10" ht="16.2" thickBot="1" x14ac:dyDescent="0.35">
      <c r="C18" s="113"/>
      <c r="D18" s="113"/>
      <c r="E18" s="11" t="s">
        <v>20</v>
      </c>
      <c r="F18" s="105">
        <f>IF(F4&gt;0,IF(F$2=1,(F4-$F$12)/($F$11 -$F$12),IF(F$2=-1,(F4-$F$11)/($F$12 -$F$11),0)),0)</f>
        <v>0.96296296296296291</v>
      </c>
      <c r="G18" s="105">
        <f>IF(G4&gt;0,IF(G$2=1,(G4-$G$12)/($G$11 -$G$12),IF(G$2=-1,(G4-$G$11)/($G$12 -$G$11),0)),0)</f>
        <v>0.36363636363636365</v>
      </c>
      <c r="H18" s="106">
        <f>IF(H4&gt;0,IF(H$2=1,(H4-$H$12)/($H$11 -$H$12),IF(H$2=-1,(H4-$H$11)/($H$12 -$H$11),0)),0)</f>
        <v>0.59999999999999964</v>
      </c>
      <c r="I18" s="106">
        <f>IF(I4&gt;0,IF(I$2=1,(I4-$I$12)/($I$11 -$I$12),IF(I$2=-1,(I4-$I$11)/($I$12 -$I$11),0)),0)</f>
        <v>1</v>
      </c>
      <c r="J18" s="106">
        <f>IF(J4&gt;0,IF(J$2=1,(J4-$J$12)/($J$11 -$J$12),IF(J$2=-1,(J4-$J$11)/($J$12 -$J$11),0)),0)</f>
        <v>0.5</v>
      </c>
    </row>
    <row r="19" spans="3:10" ht="16.2" thickBot="1" x14ac:dyDescent="0.35">
      <c r="C19" s="113"/>
      <c r="D19" s="113"/>
      <c r="E19" s="11" t="s">
        <v>21</v>
      </c>
      <c r="F19" s="105">
        <f t="shared" ref="F19:F23" si="2">IF(F5&gt;0,IF(F$2=1,(F5-$F$12)/($F$11 -$F$12),IF(F$2=-1,(F5-$F$11)/($F$12 -$F$11),0)),0)</f>
        <v>1</v>
      </c>
      <c r="G19" s="105">
        <f t="shared" ref="G19:G23" si="3">IF(G5&gt;0,IF(G$2=1,(G5-$G$12)/($G$11 -$G$12),IF(G$2=-1,(G5-$G$11)/($G$12 -$G$11),0)),0)</f>
        <v>0.23636363636363636</v>
      </c>
      <c r="H19" s="106">
        <f t="shared" ref="H19:H23" si="4">IF(H5&gt;0,IF(H$2=1,(H5-$H$12)/($H$11 -$H$12),IF(H$2=-1,(H5-$H$11)/($H$12 -$H$11),0)),0)</f>
        <v>0.25</v>
      </c>
      <c r="I19" s="106">
        <f t="shared" ref="I19:I23" si="5">IF(I5&gt;0,IF(I$2=1,(I5-$I$12)/($I$11 -$I$12),IF(I$2=-1,(I5-$I$11)/($I$12 -$I$11),0)),0)</f>
        <v>0.3</v>
      </c>
      <c r="J19" s="106">
        <f t="shared" ref="J19:J23" si="6">IF(J5&gt;0,IF(J$2=1,(J5-$J$12)/($J$11 -$J$12),IF(J$2=-1,(J5-$J$11)/($J$12 -$J$11),0)),0)</f>
        <v>0.11538461538461539</v>
      </c>
    </row>
    <row r="20" spans="3:10" ht="16.2" thickBot="1" x14ac:dyDescent="0.35">
      <c r="C20" s="113"/>
      <c r="D20" s="113"/>
      <c r="E20" s="11" t="s">
        <v>22</v>
      </c>
      <c r="F20" s="105">
        <f t="shared" si="2"/>
        <v>0.51851851851851849</v>
      </c>
      <c r="G20" s="105">
        <f t="shared" si="3"/>
        <v>0.36363636363636365</v>
      </c>
      <c r="H20" s="106">
        <f t="shared" si="4"/>
        <v>1</v>
      </c>
      <c r="I20" s="106">
        <f t="shared" si="5"/>
        <v>0.6</v>
      </c>
      <c r="J20" s="106">
        <f t="shared" si="6"/>
        <v>0.40384615384615385</v>
      </c>
    </row>
    <row r="21" spans="3:10" ht="16.2" thickBot="1" x14ac:dyDescent="0.35">
      <c r="C21" s="113"/>
      <c r="D21" s="113"/>
      <c r="E21" s="11" t="s">
        <v>23</v>
      </c>
      <c r="F21" s="105">
        <f t="shared" si="2"/>
        <v>0</v>
      </c>
      <c r="G21" s="105">
        <f t="shared" si="3"/>
        <v>1</v>
      </c>
      <c r="H21" s="106">
        <f t="shared" si="4"/>
        <v>0.5</v>
      </c>
      <c r="I21" s="106">
        <f t="shared" si="5"/>
        <v>0</v>
      </c>
      <c r="J21" s="106">
        <f t="shared" si="6"/>
        <v>0.59615384615384615</v>
      </c>
    </row>
    <row r="22" spans="3:10" ht="16.2" thickBot="1" x14ac:dyDescent="0.35">
      <c r="C22" s="113"/>
      <c r="D22" s="113"/>
      <c r="E22" s="11" t="s">
        <v>24</v>
      </c>
      <c r="F22" s="105">
        <f t="shared" si="2"/>
        <v>7.407407407407407E-2</v>
      </c>
      <c r="G22" s="105">
        <f t="shared" si="3"/>
        <v>0</v>
      </c>
      <c r="H22" s="106">
        <f t="shared" si="4"/>
        <v>0.25</v>
      </c>
      <c r="I22" s="106">
        <f t="shared" si="5"/>
        <v>0.8</v>
      </c>
      <c r="J22" s="106">
        <f t="shared" si="6"/>
        <v>1</v>
      </c>
    </row>
    <row r="23" spans="3:10" x14ac:dyDescent="0.3">
      <c r="C23" s="113"/>
      <c r="D23" s="113"/>
      <c r="E23" s="11" t="s">
        <v>25</v>
      </c>
      <c r="F23" s="105">
        <f t="shared" si="2"/>
        <v>0.77777777777777779</v>
      </c>
      <c r="G23" s="105">
        <f t="shared" si="3"/>
        <v>0.72727272727272729</v>
      </c>
      <c r="H23" s="106">
        <f t="shared" si="4"/>
        <v>0</v>
      </c>
      <c r="I23" s="106">
        <f t="shared" si="5"/>
        <v>0.4</v>
      </c>
      <c r="J23" s="106">
        <f t="shared" si="6"/>
        <v>0</v>
      </c>
    </row>
    <row r="25" spans="3:10" ht="16.2" thickBot="1" x14ac:dyDescent="0.35"/>
    <row r="26" spans="3:10" ht="16.2" customHeight="1" thickBot="1" x14ac:dyDescent="0.35">
      <c r="C26" s="114" t="s">
        <v>72</v>
      </c>
      <c r="D26" s="115"/>
      <c r="E26" s="34"/>
      <c r="F26" s="27" t="s">
        <v>0</v>
      </c>
      <c r="G26" s="27" t="s">
        <v>1</v>
      </c>
      <c r="H26" s="27" t="s">
        <v>2</v>
      </c>
      <c r="I26" s="27" t="s">
        <v>3</v>
      </c>
      <c r="J26" s="27" t="s">
        <v>4</v>
      </c>
    </row>
    <row r="27" spans="3:10" ht="15.6" customHeight="1" x14ac:dyDescent="0.3">
      <c r="C27" s="116"/>
      <c r="D27" s="117"/>
      <c r="E27" s="12" t="s">
        <v>20</v>
      </c>
      <c r="F27" s="105">
        <v>0.59</v>
      </c>
      <c r="G27" s="106">
        <v>0.41</v>
      </c>
      <c r="H27" s="106">
        <v>0.32</v>
      </c>
      <c r="I27" s="106">
        <v>0.2</v>
      </c>
      <c r="J27" s="106">
        <v>0.15</v>
      </c>
    </row>
    <row r="28" spans="3:10" ht="15.6" customHeight="1" x14ac:dyDescent="0.3">
      <c r="C28" s="116"/>
      <c r="D28" s="117"/>
      <c r="E28" s="12" t="s">
        <v>21</v>
      </c>
      <c r="F28" s="107">
        <v>0.6</v>
      </c>
      <c r="G28" s="108">
        <v>0.37</v>
      </c>
      <c r="H28" s="108">
        <v>0.25</v>
      </c>
      <c r="I28" s="108">
        <v>0.13</v>
      </c>
      <c r="J28" s="108">
        <v>0.11</v>
      </c>
    </row>
    <row r="29" spans="3:10" ht="15.6" customHeight="1" x14ac:dyDescent="0.3">
      <c r="C29" s="116"/>
      <c r="D29" s="117"/>
      <c r="E29" s="12" t="s">
        <v>22</v>
      </c>
      <c r="F29" s="107">
        <v>0.46</v>
      </c>
      <c r="G29" s="108">
        <v>0.4</v>
      </c>
      <c r="H29" s="108">
        <v>0.4</v>
      </c>
      <c r="I29" s="108">
        <v>0.16</v>
      </c>
      <c r="J29" s="108">
        <v>0.14000000000000001</v>
      </c>
    </row>
    <row r="30" spans="3:10" ht="15.6" customHeight="1" x14ac:dyDescent="0.3">
      <c r="C30" s="116"/>
      <c r="D30" s="117"/>
      <c r="E30" s="12" t="s">
        <v>23</v>
      </c>
      <c r="F30" s="107">
        <v>0.3</v>
      </c>
      <c r="G30" s="108">
        <v>0.6</v>
      </c>
      <c r="H30" s="108">
        <v>0.3</v>
      </c>
      <c r="I30" s="108">
        <v>0.1</v>
      </c>
      <c r="J30" s="108">
        <v>0.16</v>
      </c>
    </row>
    <row r="31" spans="3:10" ht="15.6" customHeight="1" x14ac:dyDescent="0.3">
      <c r="C31" s="116"/>
      <c r="D31" s="117"/>
      <c r="E31" s="12" t="s">
        <v>24</v>
      </c>
      <c r="F31" s="107">
        <v>0.32</v>
      </c>
      <c r="G31" s="108">
        <v>0.3</v>
      </c>
      <c r="H31" s="108">
        <v>0.25</v>
      </c>
      <c r="I31" s="108">
        <v>0.18</v>
      </c>
      <c r="J31" s="108">
        <v>0.2</v>
      </c>
    </row>
    <row r="32" spans="3:10" ht="15.6" customHeight="1" x14ac:dyDescent="0.3">
      <c r="C32" s="116"/>
      <c r="D32" s="117"/>
      <c r="E32" s="12" t="s">
        <v>25</v>
      </c>
      <c r="F32" s="107">
        <v>0.53</v>
      </c>
      <c r="G32" s="108">
        <v>0.51</v>
      </c>
      <c r="H32" s="108">
        <v>0.2</v>
      </c>
      <c r="I32" s="108">
        <v>0.14000000000000001</v>
      </c>
      <c r="J32" s="108">
        <v>0.1</v>
      </c>
    </row>
    <row r="33" spans="3:14" ht="14.4" customHeight="1" thickBot="1" x14ac:dyDescent="0.35"/>
    <row r="34" spans="3:14" ht="16.2" thickBot="1" x14ac:dyDescent="0.35">
      <c r="C34" s="163" t="s">
        <v>71</v>
      </c>
      <c r="D34" s="164"/>
      <c r="E34" s="165"/>
      <c r="F34" s="109">
        <v>0.45</v>
      </c>
      <c r="G34" s="110">
        <v>0.42</v>
      </c>
      <c r="H34" s="110">
        <v>0.28000000000000003</v>
      </c>
      <c r="I34" s="110">
        <v>0.15</v>
      </c>
      <c r="J34" s="110">
        <f>IF(J16=0,0,IF($C$6=1,J28,IF($C$6=2,GEOMEAN(J28:J29),IF($C$6=3,GEOMEAN(J28:J30),IF($C$6=4,GEOMEAN(J28:J31),IF($C$6=5,GEOMEAN(J28:J32),IF($C$6=6,GEOMEAN(J28:J33),IF($C$6=7,GEOMEAN(J28:J33),IF($C$6=8,GEOMEAN(J28:J33),IF($C$6=9,GEOMEAN(J28:J33),IF($C$6=10,GEOMEAN(J28:J33),IF($C$6=11,GEOMEAN(J28:J33),IF($C$6=12,GEOMEAN(J28:J33),IF($C$6=13,GEOMEAN(J28:J33),IF($C$6=14,GEOMEAN(J28:J33),IF($C$6=15,GEOMEAN(J28:J33),IF($C$6=16,GEOMEAN(J28:J33),IF($C$6=17,GEOMEAN(J28:J33),IF($C$6=18,GEOMEAN(J28:J33),IF($C$6=19,GEOMEAN(J28:J33),IF($C$6=20,GEOMEAN(J28:J33),IF($C$6=21,GEOMEAN(J28:J33),IF($C$6=22,GEOMEAN(J28:J33),IF($C$6=23,GEOMEAN(J28:J33),IF($C$6=24,GEOMEAN(J28:J33),IF($C$6=25,GEOMEAN(J28:J33),IF($C$6=26,GEOMEAN(J28:J33),IF($C$6=27,GEOMEAN(J28:J33),IF($C$6=28,GEOMEAN(J28:J33),IF($C$6=29,GEOMEAN(J28:J33),IF($C$6=30,GEOMEAN(J28:J33),-1000)))))))))))))))))))))))))))))))</f>
        <v>0.13757329522085471</v>
      </c>
    </row>
    <row r="35" spans="3:14" ht="16.2" thickBot="1" x14ac:dyDescent="0.35"/>
    <row r="36" spans="3:14" ht="16.2" thickBot="1" x14ac:dyDescent="0.35">
      <c r="L36" s="136" t="s">
        <v>73</v>
      </c>
      <c r="M36" s="138" t="s">
        <v>74</v>
      </c>
      <c r="N36" s="161" t="s">
        <v>68</v>
      </c>
    </row>
    <row r="37" spans="3:14" ht="16.2" customHeight="1" thickBot="1" x14ac:dyDescent="0.35">
      <c r="C37" s="114" t="s">
        <v>75</v>
      </c>
      <c r="D37" s="115"/>
      <c r="E37" s="34"/>
      <c r="F37" s="27" t="s">
        <v>0</v>
      </c>
      <c r="G37" s="27" t="s">
        <v>1</v>
      </c>
      <c r="H37" s="27" t="s">
        <v>2</v>
      </c>
      <c r="I37" s="27" t="s">
        <v>3</v>
      </c>
      <c r="J37" s="27" t="s">
        <v>4</v>
      </c>
      <c r="L37" s="137"/>
      <c r="M37" s="139"/>
      <c r="N37" s="162"/>
    </row>
    <row r="38" spans="3:14" ht="16.2" customHeight="1" thickBot="1" x14ac:dyDescent="0.35">
      <c r="C38" s="116"/>
      <c r="D38" s="117"/>
      <c r="E38" s="12" t="s">
        <v>20</v>
      </c>
      <c r="F38" s="105">
        <f>F27-$F$34</f>
        <v>0.13999999999999996</v>
      </c>
      <c r="G38" s="106">
        <f>G27-$G$34</f>
        <v>-1.0000000000000009E-2</v>
      </c>
      <c r="H38" s="106">
        <f>H27-$H$34</f>
        <v>3.999999999999998E-2</v>
      </c>
      <c r="I38" s="106">
        <f>I27-$I$34</f>
        <v>5.0000000000000017E-2</v>
      </c>
      <c r="J38" s="106">
        <f>J27-$J$34</f>
        <v>1.2426704779145287E-2</v>
      </c>
      <c r="L38" s="82" t="s">
        <v>80</v>
      </c>
      <c r="M38" s="111">
        <f t="shared" ref="M38:M43" si="7">SUM(F38:J38)</f>
        <v>0.23242670477914523</v>
      </c>
      <c r="N38" s="112">
        <f t="shared" ref="N38:N43" si="8">_xlfn.RANK.EQ(M38,$M$38:$M$43)</f>
        <v>1</v>
      </c>
    </row>
    <row r="39" spans="3:14" ht="16.2" customHeight="1" thickBot="1" x14ac:dyDescent="0.35">
      <c r="C39" s="116"/>
      <c r="D39" s="117"/>
      <c r="E39" s="12" t="s">
        <v>21</v>
      </c>
      <c r="F39" s="105">
        <f t="shared" ref="F39:F43" si="9">F28-$F$34</f>
        <v>0.14999999999999997</v>
      </c>
      <c r="G39" s="106">
        <f t="shared" ref="G39:G43" si="10">G28-$G$34</f>
        <v>-4.9999999999999989E-2</v>
      </c>
      <c r="H39" s="106">
        <f t="shared" ref="H39:H43" si="11">H28-$H$34</f>
        <v>-3.0000000000000027E-2</v>
      </c>
      <c r="I39" s="106">
        <f t="shared" ref="I39:I43" si="12">I28-$I$34</f>
        <v>-1.999999999999999E-2</v>
      </c>
      <c r="J39" s="106">
        <f t="shared" ref="J39:J43" si="13">J28-$J$34</f>
        <v>-2.7573295220854707E-2</v>
      </c>
      <c r="L39" s="82" t="s">
        <v>81</v>
      </c>
      <c r="M39" s="111">
        <f t="shared" si="7"/>
        <v>2.2426704779145254E-2</v>
      </c>
      <c r="N39" s="112">
        <f t="shared" si="8"/>
        <v>4</v>
      </c>
    </row>
    <row r="40" spans="3:14" ht="16.2" customHeight="1" thickBot="1" x14ac:dyDescent="0.35">
      <c r="C40" s="116"/>
      <c r="D40" s="117"/>
      <c r="E40" s="12" t="s">
        <v>22</v>
      </c>
      <c r="F40" s="105">
        <f t="shared" si="9"/>
        <v>1.0000000000000009E-2</v>
      </c>
      <c r="G40" s="106">
        <f t="shared" si="10"/>
        <v>-1.9999999999999962E-2</v>
      </c>
      <c r="H40" s="106">
        <f t="shared" si="11"/>
        <v>0.12</v>
      </c>
      <c r="I40" s="106">
        <f t="shared" si="12"/>
        <v>1.0000000000000009E-2</v>
      </c>
      <c r="J40" s="106">
        <f t="shared" si="13"/>
        <v>2.4267047791453056E-3</v>
      </c>
      <c r="L40" s="82" t="s">
        <v>82</v>
      </c>
      <c r="M40" s="111">
        <f t="shared" si="7"/>
        <v>0.12242670477914536</v>
      </c>
      <c r="N40" s="112">
        <f t="shared" si="8"/>
        <v>2</v>
      </c>
    </row>
    <row r="41" spans="3:14" ht="16.2" customHeight="1" thickBot="1" x14ac:dyDescent="0.35">
      <c r="C41" s="116"/>
      <c r="D41" s="117"/>
      <c r="E41" s="12" t="s">
        <v>23</v>
      </c>
      <c r="F41" s="105">
        <f t="shared" si="9"/>
        <v>-0.15000000000000002</v>
      </c>
      <c r="G41" s="106">
        <f t="shared" si="10"/>
        <v>0.18</v>
      </c>
      <c r="H41" s="106">
        <f t="shared" si="11"/>
        <v>1.9999999999999962E-2</v>
      </c>
      <c r="I41" s="106">
        <f t="shared" si="12"/>
        <v>-4.9999999999999989E-2</v>
      </c>
      <c r="J41" s="106">
        <f t="shared" si="13"/>
        <v>2.2426704779145296E-2</v>
      </c>
      <c r="L41" s="82" t="s">
        <v>83</v>
      </c>
      <c r="M41" s="111">
        <f t="shared" si="7"/>
        <v>2.242670477914524E-2</v>
      </c>
      <c r="N41" s="112">
        <f t="shared" si="8"/>
        <v>5</v>
      </c>
    </row>
    <row r="42" spans="3:14" ht="16.2" customHeight="1" thickBot="1" x14ac:dyDescent="0.35">
      <c r="C42" s="116"/>
      <c r="D42" s="117"/>
      <c r="E42" s="12" t="s">
        <v>24</v>
      </c>
      <c r="F42" s="105">
        <f t="shared" si="9"/>
        <v>-0.13</v>
      </c>
      <c r="G42" s="106">
        <f t="shared" si="10"/>
        <v>-0.12</v>
      </c>
      <c r="H42" s="106">
        <f t="shared" si="11"/>
        <v>-3.0000000000000027E-2</v>
      </c>
      <c r="I42" s="106">
        <f t="shared" si="12"/>
        <v>0.03</v>
      </c>
      <c r="J42" s="106">
        <f t="shared" si="13"/>
        <v>6.2426704779145303E-2</v>
      </c>
      <c r="L42" s="82" t="s">
        <v>84</v>
      </c>
      <c r="M42" s="111">
        <f t="shared" si="7"/>
        <v>-0.1875732952208547</v>
      </c>
      <c r="N42" s="112">
        <f t="shared" si="8"/>
        <v>6</v>
      </c>
    </row>
    <row r="43" spans="3:14" ht="15.6" customHeight="1" x14ac:dyDescent="0.3">
      <c r="C43" s="116"/>
      <c r="D43" s="117"/>
      <c r="E43" s="12" t="s">
        <v>25</v>
      </c>
      <c r="F43" s="105">
        <f t="shared" si="9"/>
        <v>8.0000000000000016E-2</v>
      </c>
      <c r="G43" s="106">
        <f t="shared" si="10"/>
        <v>9.0000000000000024E-2</v>
      </c>
      <c r="H43" s="106">
        <f t="shared" si="11"/>
        <v>-8.0000000000000016E-2</v>
      </c>
      <c r="I43" s="106">
        <f t="shared" si="12"/>
        <v>-9.9999999999999811E-3</v>
      </c>
      <c r="J43" s="106">
        <f t="shared" si="13"/>
        <v>-3.7573295220854702E-2</v>
      </c>
      <c r="L43" s="82" t="s">
        <v>85</v>
      </c>
      <c r="M43" s="111">
        <f t="shared" si="7"/>
        <v>4.2426704779145341E-2</v>
      </c>
      <c r="N43" s="112">
        <f t="shared" si="8"/>
        <v>3</v>
      </c>
    </row>
    <row r="48" spans="3:14" ht="14.4" customHeight="1" x14ac:dyDescent="0.3"/>
    <row r="49" ht="14.4" customHeight="1" x14ac:dyDescent="0.3"/>
  </sheetData>
  <mergeCells count="11">
    <mergeCell ref="M36:M37"/>
    <mergeCell ref="N36:N37"/>
    <mergeCell ref="C15:D23"/>
    <mergeCell ref="C26:D32"/>
    <mergeCell ref="C34:E34"/>
    <mergeCell ref="C37:D43"/>
    <mergeCell ref="A1:D1"/>
    <mergeCell ref="A2:B2"/>
    <mergeCell ref="A3:B3"/>
    <mergeCell ref="A5:B6"/>
    <mergeCell ref="L36:L37"/>
  </mergeCells>
  <conditionalFormatting sqref="F27:F32">
    <cfRule type="cellIs" dxfId="9" priority="18" operator="equal">
      <formula>0</formula>
    </cfRule>
  </conditionalFormatting>
  <conditionalFormatting sqref="F38:F43">
    <cfRule type="cellIs" dxfId="8" priority="15" operator="equal">
      <formula>0</formula>
    </cfRule>
  </conditionalFormatting>
  <conditionalFormatting sqref="F18:J23">
    <cfRule type="cellIs" dxfId="7" priority="20" operator="equal">
      <formula>1</formula>
    </cfRule>
    <cfRule type="cellIs" dxfId="6" priority="21" operator="equal">
      <formula>0</formula>
    </cfRule>
  </conditionalFormatting>
  <conditionalFormatting sqref="F34:J34">
    <cfRule type="cellIs" dxfId="5" priority="17" operator="equal">
      <formula>0</formula>
    </cfRule>
  </conditionalFormatting>
  <conditionalFormatting sqref="G27:J27 F28:J32">
    <cfRule type="cellIs" dxfId="4" priority="19" operator="equal">
      <formula>0</formula>
    </cfRule>
  </conditionalFormatting>
  <conditionalFormatting sqref="G38:J38 F39:J43">
    <cfRule type="cellIs" dxfId="3" priority="16" operator="equal">
      <formula>0</formula>
    </cfRule>
  </conditionalFormatting>
  <conditionalFormatting sqref="M38:M43">
    <cfRule type="cellIs" dxfId="2" priority="11" operator="equal">
      <formula>0</formula>
    </cfRule>
    <cfRule type="top10" dxfId="1" priority="80" rank="1"/>
  </conditionalFormatting>
  <conditionalFormatting sqref="N38:N43">
    <cfRule type="cellIs" dxfId="0" priority="10" operator="equal">
      <formula>1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Ví Dụ 1</vt:lpstr>
      <vt:lpstr>Ví Dụ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Trần Bảo</cp:lastModifiedBy>
  <dcterms:created xsi:type="dcterms:W3CDTF">2018-11-10T08:09:01Z</dcterms:created>
  <dcterms:modified xsi:type="dcterms:W3CDTF">2024-04-10T07:07:45Z</dcterms:modified>
</cp:coreProperties>
</file>